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21933549\Dropbox\UWA\Research Associate\PowAn\Seagrass2\"/>
    </mc:Choice>
  </mc:AlternateContent>
  <bookViews>
    <workbookView xWindow="28680" yWindow="270" windowWidth="15990" windowHeight="24840" tabRatio="760"/>
  </bookViews>
  <sheets>
    <sheet name="design_specification" sheetId="1" r:id="rId1"/>
    <sheet name="pilot_data" sheetId="2" r:id="rId2"/>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0" i="1" l="1"/>
  <c r="F34" i="1" l="1"/>
  <c r="F33" i="1"/>
  <c r="F32" i="1"/>
  <c r="C32" i="1"/>
  <c r="F31" i="1"/>
  <c r="C31" i="1"/>
  <c r="F30" i="1"/>
  <c r="F29" i="1"/>
  <c r="C29" i="1"/>
  <c r="F28" i="1"/>
  <c r="C28" i="1"/>
  <c r="F27" i="1"/>
  <c r="D35" i="1" s="1"/>
  <c r="C27" i="1"/>
  <c r="C20" i="1"/>
  <c r="C19" i="1"/>
  <c r="C18" i="1"/>
  <c r="C17" i="1"/>
</calcChain>
</file>

<file path=xl/sharedStrings.xml><?xml version="1.0" encoding="utf-8"?>
<sst xmlns="http://schemas.openxmlformats.org/spreadsheetml/2006/main" count="1167" uniqueCount="250">
  <si>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</si>
  <si>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</si>
  <si>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</si>
  <si>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</si>
  <si>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</si>
  <si>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</si>
  <si>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</si>
  <si>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</si>
  <si>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</si>
  <si>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</si>
  <si>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</si>
  <si>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</si>
  <si>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</si>
  <si>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</si>
  <si>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</si>
  <si>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</si>
  <si>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</si>
  <si>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</si>
  <si>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</si>
  <si>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</si>
  <si>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</si>
  <si>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</si>
  <si>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</si>
  <si>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</si>
  <si>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</si>
  <si>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</si>
  <si>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</si>
  <si>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</si>
  <si>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</si>
  <si>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</si>
  <si>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</si>
  <si>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</si>
  <si>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</si>
  <si>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</si>
  <si>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</si>
  <si>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</si>
  <si>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</si>
  <si>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</si>
  <si>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</si>
  <si>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</si>
  <si>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</si>
  <si>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</si>
  <si>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</si>
  <si>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</si>
  <si>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</si>
  <si>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</si>
  <si>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</si>
  <si>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</si>
  <si>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</si>
  <si>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</si>
  <si>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</si>
  <si>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</si>
  <si>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</si>
  <si>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</si>
  <si>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</si>
  <si>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</si>
  <si>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</si>
  <si>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</si>
  <si>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</si>
  <si>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</si>
  <si>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</si>
  <si>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</si>
  <si>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</si>
  <si>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</si>
  <si>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</si>
  <si>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</si>
  <si>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</si>
  <si>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</si>
  <si>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</si>
  <si>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</si>
  <si>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</si>
  <si>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</si>
  <si>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</si>
  <si>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</si>
  <si>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</si>
  <si>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</si>
  <si>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</si>
  <si>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</si>
  <si>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</si>
  <si>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</si>
  <si>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</si>
  <si>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</si>
  <si>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</si>
  <si>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</si>
  <si>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</si>
  <si>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</si>
  <si>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</si>
  <si>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</si>
  <si>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</si>
  <si>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</si>
  <si>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</si>
  <si>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total.seagrass</t>
  </si>
  <si>
    <t>Total.seagrass</t>
  </si>
  <si>
    <t>sample</t>
  </si>
  <si>
    <t>12RC1</t>
  </si>
  <si>
    <t>12RC2</t>
  </si>
  <si>
    <t>12RC3</t>
  </si>
  <si>
    <t>12RC5</t>
  </si>
  <si>
    <t>12RC6</t>
  </si>
  <si>
    <t>12RC7</t>
  </si>
  <si>
    <t>12RC8</t>
  </si>
  <si>
    <t>12RC9</t>
  </si>
  <si>
    <t>13RC1</t>
  </si>
  <si>
    <t>13RC2</t>
  </si>
  <si>
    <t>13RC3</t>
  </si>
  <si>
    <t>13RC4</t>
  </si>
  <si>
    <t>13RC5</t>
  </si>
  <si>
    <t>GBR1-2</t>
  </si>
  <si>
    <t>GBR1-3</t>
  </si>
  <si>
    <t>GBR1-4</t>
  </si>
  <si>
    <t>GBR4-1</t>
  </si>
  <si>
    <t>GBR4-2</t>
  </si>
  <si>
    <t>GBR5-1</t>
  </si>
  <si>
    <t>GBR5-2</t>
  </si>
  <si>
    <t>GBR5-3</t>
  </si>
  <si>
    <t>RB1</t>
  </si>
  <si>
    <t>RB2</t>
  </si>
  <si>
    <t>RC2</t>
  </si>
  <si>
    <t>1;2;3;5</t>
  </si>
  <si>
    <t>2;3;5</t>
  </si>
  <si>
    <t>-0.2; -0.4;-0.6;-0.8;1</t>
  </si>
  <si>
    <t>MultiUse</t>
  </si>
  <si>
    <t>HabProZ</t>
  </si>
  <si>
    <t>NMP</t>
  </si>
  <si>
    <t>b24</t>
  </si>
  <si>
    <t>b48</t>
  </si>
  <si>
    <t>b101</t>
  </si>
  <si>
    <t>b49</t>
  </si>
  <si>
    <t>b50</t>
  </si>
  <si>
    <t>b25</t>
  </si>
  <si>
    <t>b51</t>
  </si>
  <si>
    <t>b52</t>
  </si>
  <si>
    <t>b53</t>
  </si>
  <si>
    <t>b14</t>
  </si>
  <si>
    <t>b102</t>
  </si>
  <si>
    <t>b103</t>
  </si>
  <si>
    <t>b104</t>
  </si>
  <si>
    <t>b105</t>
  </si>
  <si>
    <t>b106</t>
  </si>
  <si>
    <t>b107</t>
  </si>
  <si>
    <t>b108</t>
  </si>
  <si>
    <t>b54</t>
  </si>
  <si>
    <t>b55</t>
  </si>
  <si>
    <t>b109</t>
  </si>
  <si>
    <t>b110</t>
  </si>
  <si>
    <t>b111</t>
  </si>
  <si>
    <t>b112</t>
  </si>
  <si>
    <t>b113</t>
  </si>
  <si>
    <t>b26</t>
  </si>
  <si>
    <t>b56</t>
  </si>
  <si>
    <t>b1</t>
  </si>
  <si>
    <t>b57</t>
  </si>
  <si>
    <t>b120</t>
  </si>
  <si>
    <t>b58</t>
  </si>
  <si>
    <t>b59</t>
  </si>
  <si>
    <t>b4</t>
  </si>
  <si>
    <t>b27</t>
  </si>
  <si>
    <t>b28</t>
  </si>
  <si>
    <t>b29</t>
  </si>
  <si>
    <t>b30</t>
  </si>
  <si>
    <t>b60</t>
  </si>
  <si>
    <t>b5</t>
  </si>
  <si>
    <t>b61</t>
  </si>
  <si>
    <t>b62</t>
  </si>
  <si>
    <t>b6</t>
  </si>
  <si>
    <t>b31</t>
  </si>
  <si>
    <t>b23</t>
  </si>
  <si>
    <t>b32</t>
  </si>
  <si>
    <t>b63</t>
  </si>
  <si>
    <t>b64</t>
  </si>
  <si>
    <t>b7</t>
  </si>
  <si>
    <t>b8</t>
  </si>
  <si>
    <t>b121</t>
  </si>
  <si>
    <t>b33</t>
  </si>
  <si>
    <t>b65</t>
  </si>
  <si>
    <t>b66</t>
  </si>
  <si>
    <t>b67</t>
  </si>
  <si>
    <t>b118</t>
  </si>
  <si>
    <t>b68</t>
  </si>
  <si>
    <t>b9</t>
  </si>
  <si>
    <t>b69</t>
  </si>
  <si>
    <t>b34</t>
  </si>
  <si>
    <t>b70</t>
  </si>
  <si>
    <t>b71</t>
  </si>
  <si>
    <t>b72</t>
  </si>
  <si>
    <t>b35</t>
  </si>
  <si>
    <t>b73</t>
  </si>
  <si>
    <t>b10</t>
  </si>
  <si>
    <t>b36</t>
  </si>
  <si>
    <t>b74</t>
  </si>
  <si>
    <t>b37</t>
  </si>
  <si>
    <t>b122</t>
  </si>
  <si>
    <t>b38</t>
  </si>
  <si>
    <t>b75</t>
  </si>
  <si>
    <t>b76</t>
  </si>
  <si>
    <t>b77</t>
  </si>
  <si>
    <t>b119</t>
  </si>
  <si>
    <t>b123</t>
  </si>
  <si>
    <t>b78</t>
  </si>
  <si>
    <t>b39</t>
  </si>
  <si>
    <t>b79</t>
  </si>
  <si>
    <t>b40</t>
  </si>
  <si>
    <t>b80</t>
  </si>
  <si>
    <t>b81</t>
  </si>
  <si>
    <t>b82</t>
  </si>
  <si>
    <t>b83</t>
  </si>
  <si>
    <t>b84</t>
  </si>
  <si>
    <t>b85</t>
  </si>
  <si>
    <t>b124</t>
  </si>
  <si>
    <t>b86</t>
  </si>
  <si>
    <t>b87</t>
  </si>
  <si>
    <t>b88</t>
  </si>
  <si>
    <t>b89</t>
  </si>
  <si>
    <t>b11</t>
  </si>
  <si>
    <t>b90</t>
  </si>
  <si>
    <t>b41</t>
  </si>
  <si>
    <t>b91</t>
  </si>
  <si>
    <t>b92</t>
  </si>
  <si>
    <t>b12</t>
  </si>
  <si>
    <t>b42</t>
  </si>
  <si>
    <t>b93</t>
  </si>
  <si>
    <t>b13</t>
  </si>
  <si>
    <t>b2</t>
  </si>
  <si>
    <t>b94</t>
  </si>
  <si>
    <t>b95</t>
  </si>
  <si>
    <t>b125</t>
  </si>
  <si>
    <t>b96</t>
  </si>
  <si>
    <t>b126</t>
  </si>
  <si>
    <t>b97</t>
  </si>
  <si>
    <t>b98</t>
  </si>
  <si>
    <t>b99</t>
  </si>
  <si>
    <t>b100</t>
  </si>
  <si>
    <t>b43</t>
  </si>
  <si>
    <t>b44</t>
  </si>
  <si>
    <t>b45</t>
  </si>
  <si>
    <t>b46</t>
  </si>
  <si>
    <t>b3</t>
  </si>
  <si>
    <t>b47</t>
  </si>
  <si>
    <t>b114</t>
  </si>
  <si>
    <t>b15</t>
  </si>
  <si>
    <t>b16</t>
  </si>
  <si>
    <t>b17</t>
  </si>
  <si>
    <t>b18</t>
  </si>
  <si>
    <t>b19</t>
  </si>
  <si>
    <t>b20</t>
  </si>
  <si>
    <t>b21</t>
  </si>
  <si>
    <t>b115</t>
  </si>
  <si>
    <t>b116</t>
  </si>
  <si>
    <t>b117</t>
  </si>
  <si>
    <t>Bruv</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</si>
</sst>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1"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
      <sz val="11"/>
      <color rgb="FF006100"/>
      <name val="Calibri"/>
      <family val="2"/>
      <scheme val="minor"/>
    </font>
  </fonts>
  <fills count="13">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
      <patternFill patternType="solid">
        <fgColor rgb="FFC6EFCE"/>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8">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xf numFmtId="0" fontId="20" fillId="12" borderId="0" applyNumberFormat="0" applyBorder="0" applyAlignment="0" applyProtection="0"/>
  </cellStyleXfs>
  <cellXfs count="88">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20" fillId="12" borderId="0" xfId="7"/>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8">
    <cellStyle name="Good" xfId="7" builtinId="26"/>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a:extLst>
            <a:ext uri="{FF2B5EF4-FFF2-40B4-BE49-F238E27FC236}">
              <a16:creationId xmlns:a16="http://schemas.microsoft.com/office/drawing/2014/main" xmlns="" id="{00000000-0008-0000-0000-000003000000}"/>
            </a:ext>
          </a:extLst>
        </xdr:cNvPr>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a:extLst>
            <a:ext uri="{FF2B5EF4-FFF2-40B4-BE49-F238E27FC236}">
              <a16:creationId xmlns:a16="http://schemas.microsoft.com/office/drawing/2014/main" xmlns="" id="{00000000-0008-0000-0000-000004000000}"/>
            </a:ext>
          </a:extLst>
        </xdr:cNvPr>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topLeftCell="A37" zoomScaleNormal="100" workbookViewId="0">
      <selection activeCell="B47" sqref="B47"/>
    </sheetView>
  </sheetViews>
  <sheetFormatPr defaultRowHeight="15" x14ac:dyDescent="0.25"/>
  <cols>
    <col min="1" max="1" width="37.42578125" style="1" collapsed="1"/>
    <col min="2" max="2" width="18.28515625" style="2" collapsed="1"/>
    <col min="3" max="3" width="91.7109375" style="3" customWidth="1" collapsed="1"/>
    <col min="4" max="4" width="16.28515625" style="44" collapsed="1"/>
    <col min="5" max="5" width="14.42578125" style="44" customWidth="1" collapsed="1"/>
    <col min="6" max="6" width="11.5703125" style="44" customWidth="1" collapsed="1"/>
    <col min="7" max="7" width="13.5703125" style="44" customWidth="1" collapsed="1"/>
    <col min="8" max="8" width="26.7109375" style="44" hidden="1" customWidth="1" collapsed="1"/>
    <col min="9" max="9" width="28.140625" style="44" customWidth="1" collapsed="1"/>
    <col min="10" max="1025" width="9.28515625" style="1" collapsed="1"/>
  </cols>
  <sheetData>
    <row r="1" spans="1:1025" ht="134.25" customHeight="1" x14ac:dyDescent="0.3">
      <c r="A1" s="4"/>
      <c r="B1" s="5"/>
      <c r="C1" s="6"/>
      <c r="D1" s="45"/>
      <c r="E1" s="45"/>
      <c r="F1" s="45"/>
      <c r="G1" s="45"/>
      <c r="H1" s="45"/>
      <c r="I1" s="45"/>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77" t="s">
        <v>0</v>
      </c>
      <c r="B2" s="5"/>
      <c r="C2" s="6"/>
      <c r="D2" s="45"/>
      <c r="E2" s="45"/>
      <c r="F2" s="45"/>
      <c r="G2" s="45"/>
      <c r="H2" s="45"/>
      <c r="I2" s="45"/>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74</v>
      </c>
      <c r="D3" s="45"/>
      <c r="E3" s="45"/>
      <c r="G3" s="45"/>
      <c r="H3" s="45"/>
      <c r="I3" s="45"/>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87</v>
      </c>
      <c r="B4" s="32" t="s">
        <v>65</v>
      </c>
      <c r="C4" s="61" t="s">
        <v>88</v>
      </c>
      <c r="D4" s="47" t="s">
        <v>75</v>
      </c>
      <c r="E4" s="45"/>
      <c r="F4" s="45"/>
      <c r="G4" s="45"/>
      <c r="H4" s="45"/>
      <c r="I4" s="45"/>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77" t="s">
        <v>3</v>
      </c>
      <c r="B5" s="5"/>
      <c r="C5" s="6"/>
      <c r="D5" s="46" t="s">
        <v>65</v>
      </c>
      <c r="E5" s="45"/>
      <c r="F5" s="45"/>
      <c r="G5" s="45"/>
      <c r="H5" s="45"/>
      <c r="I5" s="45"/>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6" t="s">
        <v>76</v>
      </c>
      <c r="E6" s="45"/>
      <c r="F6" s="45"/>
      <c r="G6" s="45"/>
      <c r="H6" s="45"/>
      <c r="I6" s="45"/>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2" t="s">
        <v>92</v>
      </c>
      <c r="C7" s="53" t="s">
        <v>67</v>
      </c>
      <c r="D7" s="46" t="s">
        <v>77</v>
      </c>
      <c r="E7" s="45"/>
      <c r="F7" s="45"/>
      <c r="G7" s="45"/>
      <c r="H7" s="45"/>
      <c r="I7" s="45"/>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66</v>
      </c>
      <c r="B8" s="34"/>
      <c r="C8" s="55" t="s">
        <v>68</v>
      </c>
      <c r="D8" s="48" t="s">
        <v>78</v>
      </c>
      <c r="E8" s="45"/>
      <c r="F8" s="45"/>
      <c r="G8" s="45"/>
      <c r="H8" s="45"/>
      <c r="I8" s="45"/>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3" t="s">
        <v>6</v>
      </c>
      <c r="C9" s="80" t="s">
        <v>7</v>
      </c>
      <c r="D9" s="46" t="s">
        <v>79</v>
      </c>
      <c r="E9" s="45"/>
      <c r="F9" s="45"/>
      <c r="G9" s="45"/>
      <c r="H9" s="45"/>
      <c r="I9" s="45"/>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4" t="s">
        <v>249</v>
      </c>
      <c r="C10" s="81"/>
      <c r="D10" s="46" t="s">
        <v>80</v>
      </c>
      <c r="F10" s="45"/>
      <c r="G10" s="45"/>
      <c r="H10" s="45"/>
      <c r="I10" s="45"/>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9</v>
      </c>
      <c r="B11" s="65"/>
      <c r="C11" s="81"/>
      <c r="E11" s="45"/>
      <c r="F11" s="45"/>
      <c r="G11" s="45"/>
      <c r="H11" s="45"/>
      <c r="I11" s="45"/>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10</v>
      </c>
      <c r="B12" s="66"/>
      <c r="C12" s="82"/>
      <c r="E12" s="45"/>
      <c r="F12" s="45"/>
      <c r="G12" s="45"/>
      <c r="H12" s="45"/>
      <c r="I12" s="45"/>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11</v>
      </c>
      <c r="B13" s="67" t="s">
        <v>11</v>
      </c>
      <c r="C13" s="54" t="s">
        <v>12</v>
      </c>
      <c r="E13" s="45"/>
      <c r="F13" s="45"/>
      <c r="G13" s="45"/>
      <c r="H13" s="45"/>
      <c r="I13" s="45"/>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13</v>
      </c>
      <c r="B14" s="67" t="s">
        <v>13</v>
      </c>
      <c r="C14" s="60" t="s">
        <v>14</v>
      </c>
      <c r="E14" s="45"/>
      <c r="F14" s="45"/>
      <c r="G14" s="45"/>
      <c r="H14" s="45"/>
      <c r="I14" s="45"/>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5"/>
      <c r="E15" s="45"/>
      <c r="F15" s="45"/>
      <c r="G15" s="45"/>
      <c r="H15" s="45"/>
      <c r="I15" s="45"/>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0" t="s">
        <v>15</v>
      </c>
      <c r="B16" s="31" t="s">
        <v>16</v>
      </c>
      <c r="C16" s="10"/>
      <c r="D16" s="45"/>
      <c r="E16" s="45"/>
      <c r="F16" s="45"/>
      <c r="G16" s="45"/>
      <c r="H16" s="45"/>
      <c r="I16" s="45"/>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17</v>
      </c>
      <c r="B17" s="32" t="s">
        <v>17</v>
      </c>
      <c r="C17" s="53" t="str">
        <f>CONCATENATE("Type the code used to indicate the before data for the ", B13, " column (factor).")</f>
        <v>Type the code used to indicate the before data for the BvA column (factor).</v>
      </c>
      <c r="D17" s="45"/>
      <c r="E17" s="45"/>
      <c r="F17" s="45"/>
      <c r="G17" s="45"/>
      <c r="H17" s="45"/>
      <c r="I17" s="45"/>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18</v>
      </c>
      <c r="B18" s="32" t="s">
        <v>18</v>
      </c>
      <c r="C18" s="55" t="str">
        <f>CONCATENATE("Type the code used to indicate data for the control or reference location(s) for the  ", B14, " column (factor).")</f>
        <v>Type the code used to indicate data for the control or reference location(s) for the  CvI column (factor).</v>
      </c>
      <c r="D18" s="45"/>
      <c r="E18" s="45"/>
      <c r="F18" s="45"/>
      <c r="G18" s="45"/>
      <c r="H18" s="45"/>
      <c r="I18" s="45"/>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19</v>
      </c>
      <c r="B19" s="32" t="s">
        <v>19</v>
      </c>
      <c r="C19" s="55" t="str">
        <f>CONCATENATE("Type the code used to indicate the after data for the ", B13, " column (factor).")</f>
        <v>Type the code used to indicate the after data for the BvA column (factor).</v>
      </c>
      <c r="D19" s="45"/>
      <c r="E19" s="45"/>
      <c r="F19" s="45"/>
      <c r="G19" s="45"/>
      <c r="H19" s="45"/>
      <c r="I19" s="45"/>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20</v>
      </c>
      <c r="B20" s="32" t="s">
        <v>20</v>
      </c>
      <c r="C20" s="60" t="str">
        <f>CONCATENATE("Type the code used to indicate data for the impact or reference location(s) for the  ", B14, " column (factor).")</f>
        <v>Type the code used to indicate data for the impact or reference location(s) for the  CvI column (factor).</v>
      </c>
      <c r="D20" s="45"/>
      <c r="F20" s="45"/>
      <c r="G20" s="45"/>
      <c r="H20" s="45"/>
      <c r="I20" s="45"/>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68"/>
      <c r="D21" s="45"/>
      <c r="E21" s="45"/>
      <c r="F21" s="45"/>
      <c r="G21" s="45"/>
      <c r="H21" s="45"/>
      <c r="I21" s="45"/>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78" t="s">
        <v>21</v>
      </c>
      <c r="B22" s="5"/>
      <c r="C22" s="10"/>
      <c r="D22" s="45"/>
      <c r="E22" s="45"/>
      <c r="F22" s="45"/>
      <c r="G22" s="45"/>
      <c r="H22" s="45"/>
      <c r="I22" s="45"/>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5"/>
      <c r="E23" s="45"/>
      <c r="F23" s="45"/>
      <c r="G23" s="45"/>
      <c r="H23" s="45"/>
      <c r="I23" s="45"/>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22</v>
      </c>
      <c r="B24" s="42"/>
      <c r="C24" s="52" t="s">
        <v>23</v>
      </c>
      <c r="D24" s="87" t="s">
        <v>73</v>
      </c>
      <c r="E24" s="87"/>
      <c r="F24" s="45"/>
      <c r="G24" s="45"/>
      <c r="H24" s="45"/>
      <c r="I24" s="45"/>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24</v>
      </c>
      <c r="B25" s="32">
        <v>100</v>
      </c>
      <c r="C25" s="53" t="s">
        <v>25</v>
      </c>
      <c r="D25" s="83" t="s">
        <v>26</v>
      </c>
      <c r="E25" s="83"/>
      <c r="F25" s="45"/>
      <c r="G25" s="45"/>
      <c r="H25" s="45"/>
      <c r="I25" s="45"/>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27</v>
      </c>
      <c r="B26" s="33" t="s">
        <v>91</v>
      </c>
      <c r="C26" s="54" t="s">
        <v>28</v>
      </c>
      <c r="D26" s="49" t="s">
        <v>29</v>
      </c>
      <c r="E26" s="49" t="s">
        <v>30</v>
      </c>
      <c r="F26" s="45"/>
      <c r="G26" s="45"/>
      <c r="H26" s="45"/>
      <c r="I26" s="45"/>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31</v>
      </c>
      <c r="B27" s="51">
        <v>1</v>
      </c>
      <c r="C27" s="55" t="str">
        <f>CONCATENATE("Indicate the number of Impact (",B20,") Locations (",B9, ") in the design.")</f>
        <v>Indicate the number of Impact (Impact) Locations (Location) in the design.</v>
      </c>
      <c r="D27" s="46">
        <v>1</v>
      </c>
      <c r="E27" s="46">
        <v>1</v>
      </c>
      <c r="F27" s="45">
        <f t="shared" ref="F27:F34" si="0">IF(E27-D27&gt;0,E27-D27,1)</f>
        <v>1</v>
      </c>
      <c r="G27" s="45"/>
      <c r="H27" s="45"/>
      <c r="I27" s="45"/>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32</v>
      </c>
      <c r="B28" s="51" t="s">
        <v>119</v>
      </c>
      <c r="C28" s="55" t="str">
        <f>CONCATENATE("Indicate the number of Control (",B18,") Locations (",B9, ") in the design.")</f>
        <v>Indicate the number of Control (Control) Locations (Location) in the design.</v>
      </c>
      <c r="D28" s="46">
        <v>3</v>
      </c>
      <c r="E28" s="46">
        <v>3</v>
      </c>
      <c r="F28" s="45">
        <f t="shared" si="0"/>
        <v>1</v>
      </c>
      <c r="G28" s="45"/>
      <c r="H28" s="45"/>
      <c r="I28" s="45"/>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33</v>
      </c>
      <c r="B29" s="51">
        <v>9</v>
      </c>
      <c r="C29" s="55" t="str">
        <f>CONCATENATE("Indicate the number of sublocations (",B10, ") in the design. Sublocation (",B10,") is nested within Location (",B9,").")</f>
        <v>Indicate the number of sublocations (Bruv) in the design. Sublocation (Bruv) is nested within Location (Location).</v>
      </c>
      <c r="D29" s="46">
        <v>1</v>
      </c>
      <c r="E29" s="46">
        <v>5</v>
      </c>
      <c r="F29" s="45">
        <f t="shared" si="0"/>
        <v>4</v>
      </c>
      <c r="G29" s="45"/>
      <c r="H29" s="45"/>
      <c r="I29" s="45"/>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34</v>
      </c>
      <c r="B30" s="51">
        <v>1</v>
      </c>
      <c r="C30" s="55" t="str">
        <f>CONCATENATE("Indicate the number of Before (",B17,") Times (",B11,") in the design.")</f>
        <v>Indicate the number of Before (Before) Times () in the design.</v>
      </c>
      <c r="D30" s="46">
        <v>3</v>
      </c>
      <c r="E30" s="46">
        <v>3</v>
      </c>
      <c r="F30" s="45">
        <f t="shared" si="0"/>
        <v>1</v>
      </c>
      <c r="G30" s="45"/>
      <c r="H30" s="45"/>
      <c r="I30" s="45"/>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35</v>
      </c>
      <c r="B31" s="51" t="s">
        <v>118</v>
      </c>
      <c r="C31" s="55" t="str">
        <f>CONCATENATE("Indicate the number of After (",B19,") Times (",B11,") in the design.")</f>
        <v>Indicate the number of After (After) Times () in the design.</v>
      </c>
      <c r="D31" s="46">
        <v>1</v>
      </c>
      <c r="E31" s="46">
        <v>3</v>
      </c>
      <c r="F31" s="45">
        <f t="shared" si="0"/>
        <v>2</v>
      </c>
      <c r="G31" s="45"/>
      <c r="H31" s="45"/>
      <c r="I31" s="45"/>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36</v>
      </c>
      <c r="B32" s="51">
        <v>1</v>
      </c>
      <c r="C32" s="55" t="str">
        <f>CONCATENATE("Indicate the number of subtimes (",B12, ") in the design. Subtime (",B12,") is nested within Time (",B11,").")</f>
        <v>Indicate the number of subtimes () in the design. Subtime () is nested within Time ().</v>
      </c>
      <c r="D32" s="46">
        <v>1</v>
      </c>
      <c r="E32" s="46">
        <v>1</v>
      </c>
      <c r="F32" s="45">
        <f t="shared" si="0"/>
        <v>1</v>
      </c>
      <c r="G32" s="45"/>
      <c r="H32" s="45"/>
      <c r="I32" s="45"/>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69</v>
      </c>
      <c r="B33" s="51"/>
      <c r="C33" s="55" t="s">
        <v>70</v>
      </c>
      <c r="D33" s="46">
        <v>1</v>
      </c>
      <c r="E33" s="46">
        <v>300</v>
      </c>
      <c r="F33" s="45">
        <f t="shared" si="0"/>
        <v>299</v>
      </c>
      <c r="G33" s="45"/>
      <c r="H33" s="45"/>
      <c r="I33" s="45"/>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37</v>
      </c>
      <c r="B34" s="51">
        <v>1</v>
      </c>
      <c r="C34" s="55" t="s">
        <v>38</v>
      </c>
      <c r="D34" s="50">
        <v>1</v>
      </c>
      <c r="E34" s="50">
        <v>1</v>
      </c>
      <c r="F34" s="44">
        <f t="shared" si="0"/>
        <v>1</v>
      </c>
      <c r="G34" s="45"/>
      <c r="H34" s="45" t="s">
        <v>40</v>
      </c>
      <c r="I34" s="46"/>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6" t="s">
        <v>39</v>
      </c>
      <c r="D35" s="86">
        <f>PRODUCT(F27:F34)</f>
        <v>2392</v>
      </c>
      <c r="E35" s="86"/>
      <c r="F35" s="45"/>
      <c r="G35" s="45"/>
      <c r="H35" s="45"/>
      <c r="I35" s="45"/>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5"/>
      <c r="E36" s="45"/>
      <c r="F36" s="45"/>
      <c r="G36" s="45"/>
      <c r="H36" s="45"/>
      <c r="I36" s="45"/>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78" t="s">
        <v>42</v>
      </c>
      <c r="B37" s="5"/>
      <c r="C37" s="10"/>
      <c r="D37" s="45"/>
      <c r="E37" s="45"/>
      <c r="F37" s="45"/>
      <c r="G37" s="45"/>
      <c r="H37" s="45"/>
      <c r="I37" s="45"/>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42</v>
      </c>
      <c r="B38" s="24" t="s">
        <v>41</v>
      </c>
      <c r="C38" s="10"/>
      <c r="D38" s="45"/>
      <c r="E38" s="45"/>
      <c r="F38" s="45"/>
      <c r="G38" s="45"/>
      <c r="H38" s="45"/>
      <c r="I38" s="45"/>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43</v>
      </c>
      <c r="B39" s="32">
        <v>1</v>
      </c>
      <c r="C39" s="84" t="s">
        <v>72</v>
      </c>
      <c r="D39" s="45"/>
      <c r="E39" s="45"/>
      <c r="F39" s="45"/>
      <c r="G39" s="45"/>
      <c r="H39" s="45"/>
      <c r="I39" s="45"/>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44</v>
      </c>
      <c r="B40" s="57">
        <v>0</v>
      </c>
      <c r="C40" s="85"/>
      <c r="D40" s="45"/>
      <c r="E40" s="45"/>
      <c r="F40" s="45"/>
      <c r="G40" s="45"/>
      <c r="H40" s="45"/>
      <c r="I40" s="45"/>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thickBot="1" x14ac:dyDescent="0.3">
      <c r="A41" s="27" t="s">
        <v>45</v>
      </c>
      <c r="B41" s="25" t="s">
        <v>46</v>
      </c>
      <c r="C41" s="59"/>
      <c r="D41" s="45"/>
      <c r="E41" s="45"/>
      <c r="F41" s="45"/>
      <c r="G41" s="45"/>
      <c r="H41" s="45"/>
      <c r="I41" s="45"/>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4.5" thickBot="1" x14ac:dyDescent="0.3">
      <c r="A42" s="27" t="s">
        <v>47</v>
      </c>
      <c r="B42" s="58" t="s">
        <v>120</v>
      </c>
      <c r="C42" s="60" t="s">
        <v>89</v>
      </c>
      <c r="D42" s="45"/>
      <c r="E42" s="45"/>
      <c r="F42" s="45"/>
      <c r="G42" s="45"/>
      <c r="H42" s="45"/>
      <c r="I42" s="45"/>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48</v>
      </c>
      <c r="B43" s="41">
        <v>0.05</v>
      </c>
      <c r="C43" s="52" t="s">
        <v>49</v>
      </c>
      <c r="D43" s="45"/>
      <c r="E43" s="45"/>
      <c r="F43" s="45"/>
      <c r="G43" s="45"/>
      <c r="H43" s="45"/>
      <c r="I43" s="45"/>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5"/>
      <c r="E44" s="45"/>
      <c r="F44" s="45"/>
      <c r="G44" s="45"/>
      <c r="H44" s="45"/>
      <c r="I44" s="45"/>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78" t="s">
        <v>50</v>
      </c>
      <c r="B45" s="9"/>
      <c r="C45" s="6"/>
      <c r="D45" s="45"/>
      <c r="E45" s="45"/>
      <c r="F45" s="45"/>
      <c r="G45" s="45"/>
      <c r="H45" s="45"/>
      <c r="I45" s="45"/>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51</v>
      </c>
      <c r="B46" s="21" t="s">
        <v>52</v>
      </c>
      <c r="C46" s="6"/>
      <c r="D46" s="45"/>
      <c r="E46" s="45"/>
      <c r="F46" s="45"/>
      <c r="G46" s="45"/>
      <c r="H46" s="45"/>
      <c r="I46" s="45"/>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53</v>
      </c>
      <c r="B47" s="32">
        <v>4</v>
      </c>
      <c r="C47" s="61" t="s">
        <v>71</v>
      </c>
      <c r="D47" s="45"/>
      <c r="E47" s="45"/>
      <c r="F47" s="45"/>
      <c r="G47" s="45"/>
      <c r="H47" s="45"/>
      <c r="I47" s="45"/>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37"/>
      <c r="C48" s="38"/>
      <c r="D48" s="45"/>
      <c r="E48" s="45"/>
      <c r="F48" s="45"/>
      <c r="G48" s="45"/>
      <c r="H48" s="45"/>
      <c r="I48" s="45"/>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69" t="s">
        <v>54</v>
      </c>
      <c r="B49" s="46"/>
      <c r="C49" s="70"/>
      <c r="D49" s="45"/>
      <c r="E49" s="45"/>
      <c r="F49" s="45"/>
      <c r="G49" s="45"/>
      <c r="H49" s="45"/>
      <c r="I49" s="45"/>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2" t="s">
        <v>90</v>
      </c>
      <c r="B50" s="46" t="s">
        <v>55</v>
      </c>
      <c r="C50" s="70"/>
      <c r="D50" s="45"/>
      <c r="E50" s="45"/>
      <c r="F50" s="45"/>
      <c r="G50" s="45"/>
      <c r="H50" s="45"/>
      <c r="I50" s="45"/>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3" t="s">
        <v>66</v>
      </c>
      <c r="B51" s="71">
        <v>1E-3</v>
      </c>
      <c r="C51" s="70" t="s">
        <v>81</v>
      </c>
      <c r="J51" s="14"/>
      <c r="K51" s="14"/>
      <c r="L51" s="14"/>
      <c r="M51" s="14"/>
      <c r="N51" s="14"/>
      <c r="O51" s="14"/>
      <c r="P51" s="14"/>
      <c r="Q51" s="14"/>
      <c r="R51" s="14"/>
      <c r="S51" s="14"/>
      <c r="T51" s="14"/>
      <c r="U51" s="14"/>
      <c r="V51" s="14"/>
      <c r="W51" s="14"/>
      <c r="X51" s="14"/>
      <c r="Y51" s="14"/>
      <c r="Z51" s="14"/>
    </row>
    <row r="52" spans="1:78" ht="36" customHeight="1" x14ac:dyDescent="0.25">
      <c r="A52" s="73" t="s">
        <v>56</v>
      </c>
      <c r="B52" s="71">
        <v>0.1</v>
      </c>
      <c r="C52" s="74" t="s">
        <v>57</v>
      </c>
      <c r="J52" s="14"/>
      <c r="K52" s="14"/>
      <c r="L52" s="14"/>
      <c r="M52" s="14"/>
      <c r="N52" s="14"/>
      <c r="O52" s="14"/>
      <c r="P52" s="14"/>
      <c r="Q52" s="14"/>
      <c r="R52" s="14"/>
      <c r="S52" s="14"/>
      <c r="T52" s="14"/>
      <c r="U52" s="14"/>
      <c r="V52" s="14"/>
      <c r="W52" s="14"/>
      <c r="X52" s="14"/>
      <c r="Y52" s="14"/>
      <c r="Z52" s="14"/>
    </row>
    <row r="53" spans="1:78" ht="46.9" customHeight="1" x14ac:dyDescent="0.25">
      <c r="A53" s="73" t="s">
        <v>58</v>
      </c>
      <c r="B53" s="71">
        <v>1</v>
      </c>
      <c r="C53" s="74" t="s">
        <v>59</v>
      </c>
      <c r="J53" s="14"/>
      <c r="K53" s="14"/>
      <c r="L53" s="14"/>
      <c r="M53" s="14"/>
      <c r="N53" s="14"/>
      <c r="O53" s="14"/>
      <c r="P53" s="14"/>
      <c r="Q53" s="14"/>
      <c r="R53" s="14"/>
      <c r="S53" s="14"/>
      <c r="T53" s="14"/>
      <c r="U53" s="14"/>
      <c r="V53" s="14"/>
      <c r="W53" s="14"/>
      <c r="X53" s="14"/>
      <c r="Y53" s="14"/>
      <c r="Z53" s="14"/>
    </row>
    <row r="54" spans="1:78" ht="49.15" customHeight="1" x14ac:dyDescent="0.25">
      <c r="A54" s="75" t="s">
        <v>6</v>
      </c>
      <c r="B54" s="71">
        <v>5</v>
      </c>
      <c r="C54" s="74" t="s">
        <v>60</v>
      </c>
      <c r="J54" s="14"/>
      <c r="K54" s="14"/>
      <c r="L54" s="14"/>
      <c r="M54" s="14"/>
      <c r="N54" s="14"/>
      <c r="O54" s="14"/>
      <c r="P54" s="14"/>
      <c r="Q54" s="14"/>
      <c r="R54" s="14"/>
      <c r="S54" s="14"/>
      <c r="T54" s="14"/>
      <c r="U54" s="14"/>
      <c r="V54" s="14"/>
      <c r="W54" s="14"/>
      <c r="X54" s="14"/>
      <c r="Y54" s="14"/>
      <c r="Z54" s="14"/>
    </row>
    <row r="55" spans="1:78" ht="89.45" customHeight="1" x14ac:dyDescent="0.25">
      <c r="A55" s="73" t="s">
        <v>61</v>
      </c>
      <c r="B55" s="71">
        <v>1</v>
      </c>
      <c r="C55" s="74" t="s">
        <v>86</v>
      </c>
      <c r="J55" s="14"/>
      <c r="K55" s="14"/>
      <c r="L55" s="14"/>
      <c r="M55" s="14"/>
      <c r="N55" s="14"/>
      <c r="O55" s="14"/>
      <c r="P55" s="14"/>
      <c r="Q55" s="14"/>
      <c r="R55" s="14"/>
      <c r="S55" s="14"/>
      <c r="T55" s="14"/>
      <c r="U55" s="14"/>
      <c r="V55" s="14"/>
      <c r="W55" s="14"/>
      <c r="X55" s="14"/>
      <c r="Y55" s="14"/>
      <c r="Z55" s="14"/>
    </row>
    <row r="56" spans="1:78" ht="57" customHeight="1" x14ac:dyDescent="0.25">
      <c r="A56" s="73" t="s">
        <v>9</v>
      </c>
      <c r="B56" s="71">
        <v>10</v>
      </c>
      <c r="C56" s="74" t="s">
        <v>62</v>
      </c>
      <c r="J56" s="14"/>
      <c r="K56" s="14"/>
      <c r="L56" s="14"/>
      <c r="M56" s="14"/>
      <c r="N56" s="14"/>
      <c r="O56" s="14"/>
      <c r="P56" s="14"/>
      <c r="Q56" s="14"/>
      <c r="R56" s="14"/>
      <c r="S56" s="14"/>
      <c r="T56" s="14"/>
      <c r="U56" s="14"/>
      <c r="V56" s="14"/>
      <c r="W56" s="14"/>
      <c r="X56" s="14"/>
      <c r="Y56" s="14"/>
      <c r="Z56" s="14"/>
    </row>
    <row r="57" spans="1:78" ht="86.45" customHeight="1" x14ac:dyDescent="0.25">
      <c r="A57" s="73" t="s">
        <v>63</v>
      </c>
      <c r="B57" s="71">
        <v>500</v>
      </c>
      <c r="C57" s="74" t="s">
        <v>64</v>
      </c>
      <c r="J57" s="14"/>
      <c r="K57" s="14"/>
      <c r="L57" s="14"/>
      <c r="M57" s="14"/>
      <c r="N57" s="14"/>
      <c r="O57" s="14"/>
      <c r="P57" s="14"/>
      <c r="Q57" s="14"/>
      <c r="R57" s="14"/>
      <c r="S57" s="14"/>
      <c r="T57" s="14"/>
      <c r="U57" s="14"/>
      <c r="V57" s="14"/>
      <c r="W57" s="14"/>
      <c r="X57" s="14"/>
      <c r="Y57" s="14"/>
      <c r="Z57" s="14"/>
    </row>
    <row r="58" spans="1:78" ht="12" customHeight="1" x14ac:dyDescent="0.25">
      <c r="A58" s="73"/>
      <c r="B58" s="73"/>
      <c r="C58" s="30"/>
      <c r="J58" s="14"/>
      <c r="K58" s="14"/>
      <c r="L58" s="14"/>
      <c r="M58" s="14"/>
      <c r="N58" s="14"/>
      <c r="O58" s="14"/>
      <c r="P58" s="14"/>
      <c r="Q58" s="14"/>
      <c r="R58" s="14"/>
      <c r="S58" s="14"/>
      <c r="T58" s="14"/>
      <c r="U58" s="14"/>
      <c r="V58" s="14"/>
      <c r="W58" s="14"/>
      <c r="X58" s="14"/>
      <c r="Y58" s="14"/>
      <c r="Z58" s="14"/>
    </row>
    <row r="59" spans="1:78" ht="9.75" customHeight="1" x14ac:dyDescent="0.25">
      <c r="A59" s="73"/>
      <c r="B59" s="73"/>
      <c r="C59" s="30"/>
      <c r="D59" s="44" t="s">
        <v>82</v>
      </c>
      <c r="J59" s="14"/>
      <c r="K59" s="14"/>
      <c r="L59" s="14"/>
      <c r="M59" s="14"/>
      <c r="N59" s="14"/>
      <c r="O59" s="14"/>
      <c r="P59" s="14"/>
      <c r="Q59" s="14"/>
      <c r="R59" s="14"/>
      <c r="S59" s="14"/>
      <c r="T59" s="14"/>
      <c r="U59" s="14"/>
      <c r="V59" s="14"/>
      <c r="W59" s="14"/>
      <c r="X59" s="14"/>
      <c r="Y59" s="14"/>
      <c r="Z59" s="14"/>
    </row>
    <row r="60" spans="1:78" ht="23.25" customHeight="1" x14ac:dyDescent="0.25">
      <c r="A60" s="69" t="s">
        <v>85</v>
      </c>
      <c r="B60" s="46" t="s">
        <v>83</v>
      </c>
      <c r="C60" s="76" t="s">
        <v>84</v>
      </c>
      <c r="D60" s="44" t="s">
        <v>83</v>
      </c>
      <c r="J60" s="14"/>
      <c r="K60" s="14"/>
      <c r="L60" s="14"/>
      <c r="M60" s="14"/>
      <c r="N60" s="14"/>
      <c r="O60" s="14"/>
      <c r="P60" s="14"/>
      <c r="Q60" s="14"/>
      <c r="R60" s="14"/>
      <c r="S60" s="14"/>
      <c r="T60" s="14"/>
      <c r="U60" s="14"/>
      <c r="V60" s="14"/>
      <c r="W60" s="14"/>
      <c r="X60" s="14"/>
      <c r="Y60" s="14"/>
      <c r="Z60" s="14"/>
    </row>
    <row r="61" spans="1:78" x14ac:dyDescent="0.25">
      <c r="A61" s="73"/>
      <c r="B61" s="73"/>
      <c r="C61" s="30"/>
      <c r="J61" s="14"/>
      <c r="K61" s="14"/>
      <c r="L61" s="14"/>
      <c r="M61" s="14"/>
      <c r="N61" s="14"/>
      <c r="O61" s="14"/>
      <c r="P61" s="14"/>
      <c r="Q61" s="14"/>
      <c r="R61" s="14"/>
      <c r="S61" s="14"/>
      <c r="T61" s="14"/>
      <c r="U61" s="14"/>
      <c r="V61" s="14"/>
      <c r="W61" s="14"/>
      <c r="X61" s="14"/>
      <c r="Y61" s="14"/>
      <c r="Z61" s="14"/>
    </row>
    <row r="62" spans="1:78" x14ac:dyDescent="0.25">
      <c r="A62" s="14"/>
      <c r="B62" s="39"/>
      <c r="C62" s="40"/>
      <c r="J62" s="14"/>
      <c r="K62" s="14"/>
      <c r="L62" s="14"/>
      <c r="M62" s="14"/>
      <c r="N62" s="14"/>
      <c r="O62" s="14"/>
      <c r="P62" s="14"/>
      <c r="Q62" s="14"/>
      <c r="R62" s="14"/>
      <c r="S62" s="14"/>
      <c r="T62" s="14"/>
      <c r="U62" s="14"/>
      <c r="V62" s="14"/>
      <c r="W62" s="14"/>
      <c r="X62" s="14"/>
      <c r="Y62" s="14"/>
      <c r="Z62" s="14"/>
    </row>
    <row r="63" spans="1:78" x14ac:dyDescent="0.25">
      <c r="A63" s="14"/>
      <c r="B63" s="39"/>
      <c r="C63" s="40"/>
      <c r="J63" s="14"/>
      <c r="K63" s="14"/>
      <c r="L63" s="14"/>
      <c r="M63" s="14"/>
    </row>
    <row r="64" spans="1:78" x14ac:dyDescent="0.25">
      <c r="A64" s="14"/>
      <c r="B64" s="39"/>
      <c r="C64" s="40"/>
      <c r="J64" s="14"/>
      <c r="K64" s="14"/>
      <c r="L64" s="14"/>
      <c r="M64" s="14"/>
    </row>
    <row r="65" spans="1:1025" x14ac:dyDescent="0.25">
      <c r="A65" s="14"/>
      <c r="B65" s="39"/>
      <c r="C65" s="40"/>
      <c r="J65" s="14"/>
      <c r="K65" s="14"/>
      <c r="L65" s="14"/>
      <c r="M65" s="14"/>
    </row>
    <row r="66" spans="1:1025" s="43" customFormat="1" x14ac:dyDescent="0.25">
      <c r="A66" s="14"/>
      <c r="B66" s="39"/>
      <c r="C66" s="40"/>
      <c r="D66" s="44"/>
      <c r="E66" s="44"/>
      <c r="F66" s="44"/>
      <c r="G66" s="44"/>
      <c r="H66" s="44"/>
      <c r="I66" s="4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25">
      <c r="A67" s="14"/>
      <c r="B67" s="39"/>
      <c r="C67" s="40"/>
      <c r="D67" s="44"/>
      <c r="E67" s="44"/>
      <c r="F67" s="44"/>
      <c r="G67" s="44"/>
      <c r="H67" s="44"/>
      <c r="I67" s="4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25">
      <c r="A68" s="14"/>
      <c r="B68" s="39"/>
      <c r="C68" s="40"/>
      <c r="D68" s="44"/>
      <c r="E68" s="44"/>
      <c r="F68" s="44"/>
      <c r="G68" s="44"/>
      <c r="H68" s="44"/>
      <c r="I68" s="4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25">
      <c r="A69" s="14"/>
      <c r="B69" s="39"/>
      <c r="C69" s="40"/>
      <c r="D69" s="44"/>
      <c r="E69" s="44"/>
      <c r="F69" s="44"/>
      <c r="G69" s="44"/>
      <c r="H69" s="44"/>
      <c r="I69" s="4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25">
      <c r="A70" s="14"/>
      <c r="B70" s="39"/>
      <c r="C70" s="40"/>
      <c r="D70" s="44"/>
      <c r="E70" s="44"/>
      <c r="F70" s="44"/>
      <c r="G70" s="44"/>
      <c r="H70" s="44"/>
      <c r="I70" s="4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25">
      <c r="A71" s="14"/>
      <c r="B71" s="39"/>
      <c r="C71" s="40"/>
      <c r="D71" s="44"/>
      <c r="E71" s="44"/>
      <c r="F71" s="44"/>
      <c r="G71" s="44"/>
      <c r="H71" s="44"/>
      <c r="I71" s="4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25">
      <c r="A72" s="14"/>
      <c r="B72" s="39"/>
      <c r="C72" s="40"/>
      <c r="D72" s="44"/>
      <c r="E72" s="44"/>
      <c r="F72" s="44"/>
      <c r="G72" s="44"/>
      <c r="H72" s="44"/>
      <c r="I72" s="4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25">
      <c r="A73" s="14"/>
      <c r="B73" s="39"/>
      <c r="C73" s="40"/>
      <c r="D73" s="44"/>
      <c r="E73" s="44"/>
      <c r="F73" s="44"/>
      <c r="G73" s="44"/>
      <c r="H73" s="44"/>
      <c r="I73" s="4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25">
      <c r="A74" s="14"/>
      <c r="B74" s="39"/>
      <c r="C74" s="40"/>
      <c r="D74" s="44"/>
      <c r="E74" s="44"/>
      <c r="F74" s="44"/>
      <c r="G74" s="44"/>
      <c r="H74" s="44"/>
      <c r="I74" s="4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25">
      <c r="A75" s="14"/>
      <c r="B75" s="39"/>
      <c r="C75" s="40"/>
      <c r="D75" s="44"/>
      <c r="E75" s="44"/>
      <c r="F75" s="44"/>
      <c r="G75" s="44"/>
      <c r="H75" s="44"/>
      <c r="I75" s="4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25">
      <c r="A76" s="14"/>
      <c r="B76" s="39"/>
      <c r="C76" s="40"/>
      <c r="D76" s="44"/>
      <c r="E76" s="44"/>
      <c r="F76" s="44"/>
      <c r="G76" s="44"/>
      <c r="H76" s="44"/>
      <c r="I76" s="4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25">
      <c r="A77" s="14"/>
      <c r="B77" s="39"/>
      <c r="C77" s="40"/>
      <c r="D77" s="44"/>
      <c r="E77" s="44"/>
      <c r="F77" s="44"/>
      <c r="G77" s="44"/>
      <c r="H77" s="44"/>
      <c r="I77" s="4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25">
      <c r="A78" s="14"/>
      <c r="B78" s="39"/>
      <c r="C78" s="40"/>
      <c r="D78" s="44"/>
      <c r="E78" s="44"/>
      <c r="F78" s="44"/>
      <c r="G78" s="44"/>
      <c r="H78" s="44"/>
      <c r="I78" s="4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25">
      <c r="A79" s="14"/>
      <c r="B79" s="39"/>
      <c r="C79" s="40"/>
      <c r="D79" s="44"/>
      <c r="E79" s="44"/>
      <c r="F79" s="44"/>
      <c r="G79" s="44"/>
      <c r="H79" s="44"/>
      <c r="I79" s="4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25">
      <c r="A80" s="14"/>
      <c r="B80" s="39"/>
      <c r="C80" s="40"/>
      <c r="D80" s="44"/>
      <c r="E80" s="44"/>
      <c r="F80" s="44"/>
      <c r="G80" s="44"/>
      <c r="H80" s="44"/>
      <c r="I80" s="4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25">
      <c r="A81" s="14"/>
      <c r="B81" s="39"/>
      <c r="C81" s="40"/>
      <c r="D81" s="44"/>
      <c r="E81" s="44"/>
      <c r="F81" s="44"/>
      <c r="G81" s="44"/>
      <c r="H81" s="44"/>
      <c r="I81" s="4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25">
      <c r="A82" s="14"/>
      <c r="B82" s="39"/>
      <c r="C82" s="40"/>
      <c r="D82" s="44"/>
      <c r="E82" s="44"/>
      <c r="F82" s="44"/>
      <c r="G82" s="44"/>
      <c r="H82" s="44"/>
      <c r="I82" s="4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25">
      <c r="A83" s="14"/>
      <c r="B83" s="39"/>
      <c r="C83" s="40"/>
      <c r="D83" s="44"/>
      <c r="E83" s="44"/>
      <c r="F83" s="44"/>
      <c r="G83" s="44"/>
      <c r="H83" s="44"/>
      <c r="I83" s="4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25">
      <c r="A84" s="14"/>
      <c r="B84" s="39"/>
      <c r="C84" s="40"/>
      <c r="D84" s="44"/>
      <c r="E84" s="44"/>
      <c r="F84" s="44"/>
      <c r="G84" s="44"/>
      <c r="H84" s="44"/>
      <c r="I84" s="4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25">
      <c r="A85" s="14"/>
      <c r="B85" s="39"/>
      <c r="C85" s="40"/>
      <c r="D85" s="44"/>
      <c r="E85" s="44"/>
      <c r="F85" s="44"/>
      <c r="G85" s="44"/>
      <c r="H85" s="44"/>
      <c r="I85" s="4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25">
      <c r="A86" s="14"/>
      <c r="B86" s="39"/>
      <c r="C86" s="40"/>
      <c r="D86" s="44"/>
      <c r="E86" s="44"/>
      <c r="F86" s="44"/>
      <c r="G86" s="44"/>
      <c r="H86" s="44"/>
      <c r="I86" s="4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25">
      <c r="A87" s="14"/>
      <c r="B87" s="39"/>
      <c r="C87" s="40"/>
      <c r="D87" s="44"/>
      <c r="E87" s="44"/>
      <c r="F87" s="44"/>
      <c r="G87" s="44"/>
      <c r="H87" s="44"/>
      <c r="I87" s="4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25">
      <c r="A88" s="14"/>
      <c r="B88" s="39"/>
      <c r="C88" s="40"/>
      <c r="D88" s="44"/>
      <c r="E88" s="44"/>
      <c r="F88" s="44"/>
      <c r="G88" s="44"/>
      <c r="H88" s="44"/>
      <c r="I88" s="4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25">
      <c r="A89" s="14"/>
      <c r="B89" s="39"/>
      <c r="C89" s="40"/>
      <c r="D89" s="44"/>
      <c r="E89" s="44"/>
      <c r="F89" s="44"/>
      <c r="G89" s="44"/>
      <c r="H89" s="44"/>
      <c r="I89" s="4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25">
      <c r="A90" s="14"/>
      <c r="B90" s="39"/>
      <c r="C90" s="40"/>
      <c r="D90" s="44"/>
      <c r="E90" s="44"/>
      <c r="F90" s="44"/>
      <c r="G90" s="44"/>
      <c r="H90" s="44"/>
      <c r="I90" s="4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25">
      <c r="A91" s="14"/>
      <c r="B91" s="39"/>
      <c r="C91" s="40"/>
      <c r="D91" s="44"/>
      <c r="E91" s="44"/>
      <c r="F91" s="44"/>
      <c r="G91" s="44"/>
      <c r="H91" s="44"/>
      <c r="I91" s="4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25">
      <c r="A92" s="14"/>
      <c r="B92" s="39"/>
      <c r="C92" s="40"/>
      <c r="D92" s="44"/>
      <c r="E92" s="44"/>
      <c r="F92" s="44"/>
      <c r="G92" s="44"/>
      <c r="H92" s="44"/>
      <c r="I92" s="4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25">
      <c r="A93" s="14"/>
      <c r="B93" s="39"/>
      <c r="C93" s="40"/>
      <c r="D93" s="44"/>
      <c r="E93" s="44"/>
      <c r="F93" s="44"/>
      <c r="G93" s="44"/>
      <c r="H93" s="44"/>
      <c r="I93" s="4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25">
      <c r="A94" s="14"/>
      <c r="B94" s="39"/>
      <c r="C94" s="40"/>
      <c r="D94" s="44"/>
      <c r="E94" s="44"/>
      <c r="F94" s="44"/>
      <c r="G94" s="44"/>
      <c r="H94" s="44"/>
      <c r="I94" s="4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25">
      <c r="A95" s="14"/>
      <c r="B95" s="39"/>
      <c r="C95" s="40"/>
      <c r="D95" s="44"/>
      <c r="E95" s="44"/>
      <c r="F95" s="44"/>
      <c r="G95" s="44"/>
      <c r="H95" s="44"/>
      <c r="I95" s="4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25">
      <c r="A96" s="14"/>
      <c r="B96" s="39"/>
      <c r="C96" s="40"/>
      <c r="D96" s="44"/>
      <c r="E96" s="44"/>
      <c r="F96" s="44"/>
      <c r="G96" s="44"/>
      <c r="H96" s="44"/>
      <c r="I96" s="4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25">
      <c r="A97" s="14"/>
      <c r="B97" s="39"/>
      <c r="C97" s="40"/>
      <c r="D97" s="44"/>
      <c r="E97" s="44"/>
      <c r="F97" s="44"/>
      <c r="G97" s="44"/>
      <c r="H97" s="44"/>
      <c r="I97" s="4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25">
      <c r="A98" s="14"/>
      <c r="B98" s="39"/>
      <c r="C98" s="40"/>
      <c r="D98" s="44"/>
      <c r="E98" s="44"/>
      <c r="F98" s="44"/>
      <c r="G98" s="44"/>
      <c r="H98" s="44"/>
      <c r="I98" s="4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25">
      <c r="A99" s="14"/>
      <c r="B99" s="39"/>
      <c r="C99" s="40"/>
      <c r="D99" s="44"/>
      <c r="E99" s="44"/>
      <c r="F99" s="44"/>
      <c r="G99" s="44"/>
      <c r="H99" s="44"/>
      <c r="I99" s="4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25">
      <c r="A100" s="14"/>
      <c r="B100" s="39"/>
      <c r="C100" s="40"/>
      <c r="D100" s="44"/>
      <c r="E100" s="44"/>
      <c r="F100" s="44"/>
      <c r="G100" s="44"/>
      <c r="H100" s="44"/>
      <c r="I100" s="4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25">
      <c r="A101" s="14"/>
      <c r="B101" s="39"/>
      <c r="C101" s="40"/>
      <c r="D101" s="44"/>
      <c r="E101" s="44"/>
      <c r="F101" s="44"/>
      <c r="G101" s="44"/>
      <c r="H101" s="44"/>
      <c r="I101" s="4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25">
      <c r="A102" s="14"/>
      <c r="B102" s="39"/>
      <c r="C102" s="40"/>
      <c r="D102" s="44"/>
      <c r="E102" s="44"/>
      <c r="F102" s="44"/>
      <c r="G102" s="44"/>
      <c r="H102" s="44"/>
      <c r="I102" s="4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25">
      <c r="A103" s="14"/>
      <c r="B103" s="39"/>
      <c r="C103" s="40"/>
      <c r="D103" s="44"/>
      <c r="E103" s="44"/>
      <c r="F103" s="44"/>
      <c r="G103" s="44"/>
      <c r="H103" s="44"/>
      <c r="I103" s="4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25">
      <c r="A104" s="14"/>
      <c r="B104" s="39"/>
      <c r="C104" s="40"/>
      <c r="D104" s="44"/>
      <c r="E104" s="44"/>
      <c r="F104" s="44"/>
      <c r="G104" s="44"/>
      <c r="H104" s="44"/>
      <c r="I104" s="4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25">
      <c r="A105" s="14"/>
      <c r="B105" s="39"/>
      <c r="C105" s="40"/>
      <c r="D105" s="44"/>
      <c r="E105" s="44"/>
      <c r="F105" s="44"/>
      <c r="G105" s="44"/>
      <c r="H105" s="44"/>
      <c r="I105" s="4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25">
      <c r="A106" s="14"/>
      <c r="B106" s="39"/>
      <c r="C106" s="40"/>
      <c r="D106" s="44"/>
      <c r="E106" s="44"/>
      <c r="F106" s="44"/>
      <c r="G106" s="44"/>
      <c r="H106" s="44"/>
      <c r="I106" s="4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25">
      <c r="A107" s="14"/>
      <c r="B107" s="39"/>
      <c r="C107" s="40"/>
      <c r="D107" s="44"/>
      <c r="E107" s="44"/>
      <c r="F107" s="44"/>
      <c r="G107" s="44"/>
      <c r="H107" s="44"/>
      <c r="I107" s="4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25">
      <c r="A108" s="14"/>
      <c r="B108" s="39"/>
      <c r="C108" s="40"/>
      <c r="D108" s="44"/>
      <c r="E108" s="44"/>
      <c r="F108" s="44"/>
      <c r="G108" s="44"/>
      <c r="H108" s="44"/>
      <c r="I108" s="4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25">
      <c r="A109" s="14"/>
      <c r="B109" s="39"/>
      <c r="C109" s="40"/>
      <c r="D109" s="44"/>
      <c r="E109" s="44"/>
      <c r="F109" s="44"/>
      <c r="G109" s="44"/>
      <c r="H109" s="44"/>
      <c r="I109" s="4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25">
      <c r="A110" s="14"/>
      <c r="B110" s="39"/>
      <c r="C110" s="40"/>
      <c r="D110" s="44"/>
      <c r="E110" s="44"/>
      <c r="F110" s="44"/>
      <c r="G110" s="44"/>
      <c r="H110" s="44"/>
      <c r="I110" s="4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25">
      <c r="A111" s="14"/>
      <c r="B111" s="39"/>
      <c r="C111" s="40"/>
      <c r="D111" s="44"/>
      <c r="E111" s="44"/>
      <c r="F111" s="44"/>
      <c r="G111" s="44"/>
      <c r="H111" s="44"/>
      <c r="I111" s="4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25">
      <c r="A112" s="14"/>
      <c r="B112" s="39"/>
      <c r="C112" s="40"/>
      <c r="D112" s="44"/>
      <c r="E112" s="44"/>
      <c r="F112" s="44"/>
      <c r="G112" s="44"/>
      <c r="H112" s="44"/>
      <c r="I112" s="4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25">
      <c r="A113" s="14"/>
      <c r="B113" s="39"/>
      <c r="C113" s="40"/>
      <c r="D113" s="44"/>
      <c r="E113" s="44"/>
      <c r="F113" s="44"/>
      <c r="G113" s="44"/>
      <c r="H113" s="44"/>
      <c r="I113" s="4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25">
      <c r="A114" s="14"/>
      <c r="B114" s="39"/>
      <c r="C114" s="40"/>
      <c r="D114" s="44"/>
      <c r="E114" s="44"/>
      <c r="F114" s="44"/>
      <c r="G114" s="44"/>
      <c r="H114" s="44"/>
      <c r="I114" s="4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25">
      <c r="A115" s="14"/>
      <c r="B115" s="39"/>
      <c r="C115" s="40"/>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25">
      <c r="A116" s="14"/>
      <c r="B116" s="39"/>
      <c r="C116" s="40"/>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25">
      <c r="A117" s="14"/>
      <c r="B117" s="39"/>
      <c r="C117" s="40"/>
      <c r="D117" s="44"/>
      <c r="E117" s="44"/>
      <c r="F117" s="44"/>
      <c r="G117" s="44"/>
      <c r="H117" s="44"/>
      <c r="I117" s="4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25">
      <c r="A118" s="14"/>
      <c r="B118" s="39"/>
      <c r="C118" s="40"/>
      <c r="D118" s="44"/>
      <c r="E118" s="44"/>
      <c r="F118" s="44"/>
      <c r="G118" s="44"/>
      <c r="H118" s="44"/>
      <c r="I118" s="4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25">
      <c r="A119" s="14"/>
      <c r="B119" s="39"/>
      <c r="C119" s="40"/>
      <c r="D119" s="44"/>
      <c r="E119" s="44"/>
      <c r="F119" s="44"/>
      <c r="G119" s="44"/>
      <c r="H119" s="44"/>
      <c r="I119" s="4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25">
      <c r="A120" s="14"/>
      <c r="B120" s="39"/>
      <c r="C120" s="40"/>
      <c r="D120" s="44"/>
      <c r="E120" s="44"/>
      <c r="F120" s="44"/>
      <c r="G120" s="44"/>
      <c r="H120" s="44"/>
      <c r="I120" s="4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25">
      <c r="A121" s="14"/>
      <c r="B121" s="39"/>
      <c r="C121" s="40"/>
      <c r="D121" s="44"/>
      <c r="E121" s="44"/>
      <c r="F121" s="44"/>
      <c r="G121" s="44"/>
      <c r="H121" s="44"/>
      <c r="I121" s="4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25">
      <c r="A122" s="14"/>
      <c r="B122" s="39"/>
      <c r="C122" s="40"/>
      <c r="D122" s="44"/>
      <c r="E122" s="44"/>
      <c r="F122" s="44"/>
      <c r="G122" s="44"/>
      <c r="H122" s="44"/>
      <c r="I122" s="4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25">
      <c r="A123" s="14"/>
      <c r="B123" s="39"/>
      <c r="C123" s="40"/>
      <c r="D123" s="44"/>
      <c r="E123" s="44"/>
      <c r="F123" s="44"/>
      <c r="G123" s="44"/>
      <c r="H123" s="44"/>
      <c r="I123" s="4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25">
      <c r="A124" s="14"/>
      <c r="B124" s="39"/>
      <c r="C124" s="40"/>
      <c r="D124" s="44"/>
      <c r="E124" s="44"/>
      <c r="F124" s="44"/>
      <c r="G124" s="44"/>
      <c r="H124" s="44"/>
      <c r="I124" s="4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25">
      <c r="A125" s="14"/>
      <c r="B125" s="39"/>
      <c r="C125" s="40"/>
      <c r="D125" s="44"/>
      <c r="E125" s="44"/>
      <c r="F125" s="44"/>
      <c r="G125" s="44"/>
      <c r="H125" s="44"/>
      <c r="I125" s="4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25">
      <c r="A126" s="14"/>
      <c r="B126" s="39"/>
      <c r="C126" s="40"/>
      <c r="D126" s="44"/>
      <c r="E126" s="44"/>
      <c r="F126" s="44"/>
      <c r="G126" s="44"/>
      <c r="H126" s="44"/>
      <c r="I126" s="4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25">
      <c r="A127" s="14"/>
      <c r="B127" s="39"/>
      <c r="C127" s="40"/>
      <c r="D127" s="44"/>
      <c r="E127" s="44"/>
      <c r="F127" s="44"/>
      <c r="G127" s="44"/>
      <c r="H127" s="44"/>
      <c r="I127" s="4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25">
      <c r="A128" s="14"/>
      <c r="B128" s="39"/>
      <c r="C128" s="40"/>
      <c r="D128" s="44"/>
      <c r="E128" s="44"/>
      <c r="F128" s="44"/>
      <c r="G128" s="44"/>
      <c r="H128" s="44"/>
      <c r="I128" s="4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25">
      <c r="A129" s="14"/>
      <c r="B129" s="39"/>
      <c r="C129" s="40"/>
      <c r="D129" s="44"/>
      <c r="E129" s="44"/>
      <c r="F129" s="44"/>
      <c r="G129" s="44"/>
      <c r="H129" s="44"/>
      <c r="I129" s="4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25">
      <c r="A130" s="14"/>
      <c r="B130" s="39"/>
      <c r="C130" s="40"/>
      <c r="D130" s="44"/>
      <c r="E130" s="44"/>
      <c r="F130" s="44"/>
      <c r="G130" s="44"/>
      <c r="H130" s="44"/>
      <c r="I130" s="4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25">
      <c r="A131" s="14"/>
      <c r="B131" s="39"/>
      <c r="C131" s="40"/>
      <c r="D131" s="44"/>
      <c r="E131" s="44"/>
      <c r="F131" s="44"/>
      <c r="G131" s="44"/>
      <c r="H131" s="44"/>
      <c r="I131" s="4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25">
      <c r="A132" s="14"/>
      <c r="B132" s="39"/>
      <c r="C132" s="40"/>
      <c r="D132" s="44"/>
      <c r="E132" s="44"/>
      <c r="F132" s="44"/>
      <c r="G132" s="44"/>
      <c r="H132" s="44"/>
      <c r="I132" s="4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25">
      <c r="A133" s="14"/>
      <c r="B133" s="39"/>
      <c r="C133" s="40"/>
      <c r="D133" s="44"/>
      <c r="E133" s="44"/>
      <c r="F133" s="44"/>
      <c r="G133" s="44"/>
      <c r="H133" s="44"/>
      <c r="I133" s="4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25">
      <c r="A134" s="14"/>
      <c r="B134" s="39"/>
      <c r="C134" s="40"/>
      <c r="D134" s="44"/>
      <c r="E134" s="44"/>
      <c r="F134" s="44"/>
      <c r="G134" s="44"/>
      <c r="H134" s="44"/>
      <c r="I134" s="4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25">
      <c r="A135" s="14"/>
      <c r="B135" s="39"/>
      <c r="C135" s="40"/>
      <c r="D135" s="44"/>
      <c r="E135" s="44"/>
      <c r="F135" s="44"/>
      <c r="G135" s="44"/>
      <c r="H135" s="44"/>
      <c r="I135" s="4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25">
      <c r="A136" s="14"/>
      <c r="B136" s="39"/>
      <c r="C136" s="40"/>
      <c r="D136" s="44"/>
      <c r="E136" s="44"/>
      <c r="F136" s="44"/>
      <c r="G136" s="44"/>
      <c r="H136" s="44"/>
      <c r="I136" s="4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25">
      <c r="A137" s="14"/>
      <c r="B137" s="39"/>
      <c r="C137" s="40"/>
      <c r="D137" s="44"/>
      <c r="E137" s="44"/>
      <c r="F137" s="44"/>
      <c r="G137" s="44"/>
      <c r="H137" s="44"/>
      <c r="I137" s="4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25">
      <c r="A138" s="14"/>
      <c r="B138" s="39"/>
      <c r="C138" s="40"/>
      <c r="D138" s="44"/>
      <c r="E138" s="44"/>
      <c r="F138" s="44"/>
      <c r="G138" s="44"/>
      <c r="H138" s="44"/>
      <c r="I138" s="4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25">
      <c r="A139" s="14"/>
      <c r="B139" s="39"/>
      <c r="C139" s="40"/>
      <c r="D139" s="44"/>
      <c r="E139" s="44"/>
      <c r="F139" s="44"/>
      <c r="G139" s="44"/>
      <c r="H139" s="44"/>
      <c r="I139" s="4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25">
      <c r="A140" s="14"/>
      <c r="B140" s="39"/>
      <c r="C140" s="40"/>
      <c r="D140" s="44"/>
      <c r="E140" s="44"/>
      <c r="F140" s="44"/>
      <c r="G140" s="44"/>
      <c r="H140" s="44"/>
      <c r="I140" s="4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25">
      <c r="A141" s="14"/>
      <c r="B141" s="39"/>
      <c r="C141" s="40"/>
      <c r="D141" s="44"/>
      <c r="E141" s="44"/>
      <c r="F141" s="44"/>
      <c r="G141" s="44"/>
      <c r="H141" s="44"/>
      <c r="I141" s="4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25">
      <c r="A142" s="14"/>
      <c r="B142" s="39"/>
      <c r="C142" s="40"/>
      <c r="D142" s="44"/>
      <c r="E142" s="44"/>
      <c r="F142" s="44"/>
      <c r="G142" s="44"/>
      <c r="H142" s="44"/>
      <c r="I142" s="4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25">
      <c r="A143" s="14"/>
      <c r="B143" s="39"/>
      <c r="C143" s="40"/>
      <c r="D143" s="44"/>
      <c r="E143" s="44"/>
      <c r="F143" s="44"/>
      <c r="G143" s="44"/>
      <c r="H143" s="44"/>
      <c r="I143" s="4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25">
      <c r="A144" s="14"/>
      <c r="B144" s="39"/>
      <c r="C144" s="40"/>
      <c r="D144" s="44"/>
      <c r="E144" s="44"/>
      <c r="F144" s="44"/>
      <c r="G144" s="44"/>
      <c r="H144" s="44"/>
      <c r="I144" s="4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25">
      <c r="A145" s="14"/>
      <c r="B145" s="39"/>
      <c r="C145" s="40"/>
      <c r="D145" s="44"/>
      <c r="E145" s="44"/>
      <c r="F145" s="44"/>
      <c r="G145" s="44"/>
      <c r="H145" s="44"/>
      <c r="I145" s="4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25">
      <c r="A146" s="14"/>
      <c r="B146" s="39"/>
      <c r="C146" s="40"/>
      <c r="D146" s="44"/>
      <c r="E146" s="44"/>
      <c r="F146" s="44"/>
      <c r="G146" s="44"/>
      <c r="H146" s="44"/>
      <c r="I146" s="4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25">
      <c r="A147" s="14"/>
      <c r="B147" s="39"/>
      <c r="C147" s="40"/>
      <c r="D147" s="44"/>
      <c r="E147" s="44"/>
      <c r="F147" s="44"/>
      <c r="G147" s="44"/>
      <c r="H147" s="44"/>
      <c r="I147" s="4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25">
      <c r="A148" s="14"/>
      <c r="B148" s="39"/>
      <c r="C148" s="40"/>
      <c r="D148" s="44"/>
      <c r="E148" s="44"/>
      <c r="F148" s="44"/>
      <c r="G148" s="44"/>
      <c r="H148" s="44"/>
      <c r="I148" s="4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25">
      <c r="A149" s="14"/>
      <c r="B149" s="39"/>
      <c r="C149" s="40"/>
      <c r="D149" s="44"/>
      <c r="E149" s="44"/>
      <c r="F149" s="44"/>
      <c r="G149" s="44"/>
      <c r="H149" s="44"/>
      <c r="I149" s="4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25">
      <c r="A150" s="14"/>
      <c r="B150" s="39"/>
      <c r="C150" s="40"/>
      <c r="D150" s="44"/>
      <c r="E150" s="44"/>
      <c r="F150" s="44"/>
      <c r="G150" s="44"/>
      <c r="H150" s="44"/>
      <c r="I150" s="4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25">
      <c r="A151" s="14"/>
      <c r="B151" s="39"/>
      <c r="C151" s="40"/>
      <c r="D151" s="44"/>
      <c r="E151" s="44"/>
      <c r="F151" s="44"/>
      <c r="G151" s="44"/>
      <c r="H151" s="44"/>
      <c r="I151" s="4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25">
      <c r="A152" s="14"/>
      <c r="B152" s="39"/>
      <c r="C152" s="40"/>
      <c r="D152" s="44"/>
      <c r="E152" s="44"/>
      <c r="F152" s="44"/>
      <c r="G152" s="44"/>
      <c r="H152" s="44"/>
      <c r="I152" s="4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25">
      <c r="A153" s="14"/>
      <c r="B153" s="39"/>
      <c r="C153" s="40"/>
      <c r="D153" s="44"/>
      <c r="E153" s="44"/>
      <c r="F153" s="44"/>
      <c r="G153" s="44"/>
      <c r="H153" s="44"/>
      <c r="I153" s="4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25">
      <c r="A154" s="14"/>
      <c r="B154" s="39"/>
      <c r="C154" s="40"/>
      <c r="D154" s="44"/>
      <c r="E154" s="44"/>
      <c r="F154" s="44"/>
      <c r="G154" s="44"/>
      <c r="H154" s="44"/>
      <c r="I154" s="4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25">
      <c r="A155" s="14"/>
      <c r="B155" s="39"/>
      <c r="C155" s="40"/>
      <c r="D155" s="44"/>
      <c r="E155" s="44"/>
      <c r="F155" s="44"/>
      <c r="G155" s="44"/>
      <c r="H155" s="44"/>
      <c r="I155" s="4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25">
      <c r="A156" s="14"/>
      <c r="B156" s="39"/>
      <c r="C156" s="40"/>
      <c r="D156" s="44"/>
      <c r="E156" s="44"/>
      <c r="F156" s="44"/>
      <c r="G156" s="44"/>
      <c r="H156" s="44"/>
      <c r="I156" s="4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25">
      <c r="A157" s="14"/>
      <c r="B157" s="39"/>
      <c r="C157" s="40"/>
      <c r="D157" s="44"/>
      <c r="E157" s="44"/>
      <c r="F157" s="44"/>
      <c r="G157" s="44"/>
      <c r="H157" s="44"/>
      <c r="I157" s="4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25">
      <c r="A158" s="14"/>
      <c r="B158" s="39"/>
      <c r="C158" s="40"/>
      <c r="D158" s="44"/>
      <c r="E158" s="44"/>
      <c r="F158" s="44"/>
      <c r="G158" s="44"/>
      <c r="H158" s="44"/>
      <c r="I158" s="4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25">
      <c r="A159" s="14"/>
      <c r="B159" s="39"/>
      <c r="C159" s="40"/>
      <c r="D159" s="44"/>
      <c r="E159" s="44"/>
      <c r="F159" s="44"/>
      <c r="G159" s="44"/>
      <c r="H159" s="44"/>
      <c r="I159" s="4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25">
      <c r="A160" s="14"/>
      <c r="B160" s="39"/>
      <c r="C160" s="40"/>
      <c r="D160" s="44"/>
      <c r="E160" s="44"/>
      <c r="F160" s="44"/>
      <c r="G160" s="44"/>
      <c r="H160" s="44"/>
      <c r="I160" s="4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25">
      <c r="A161" s="14"/>
      <c r="B161" s="39"/>
      <c r="C161" s="40"/>
      <c r="D161" s="44"/>
      <c r="E161" s="44"/>
      <c r="F161" s="44"/>
      <c r="G161" s="44"/>
      <c r="H161" s="44"/>
      <c r="I161" s="4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25">
      <c r="A162" s="14"/>
      <c r="B162" s="39"/>
      <c r="C162" s="40"/>
      <c r="D162" s="44"/>
      <c r="E162" s="44"/>
      <c r="F162" s="44"/>
      <c r="G162" s="44"/>
      <c r="H162" s="44"/>
      <c r="I162" s="4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25">
      <c r="A163" s="14"/>
      <c r="B163" s="39"/>
      <c r="C163" s="40"/>
      <c r="D163" s="44"/>
      <c r="E163" s="44"/>
      <c r="F163" s="44"/>
      <c r="G163" s="44"/>
      <c r="H163" s="44"/>
      <c r="I163" s="4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25">
      <c r="A164" s="14"/>
      <c r="B164" s="39"/>
      <c r="C164" s="40"/>
      <c r="D164" s="44"/>
      <c r="E164" s="44"/>
      <c r="F164" s="44"/>
      <c r="G164" s="44"/>
      <c r="H164" s="44"/>
      <c r="I164" s="4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25">
      <c r="A165" s="14"/>
      <c r="B165" s="39"/>
      <c r="C165" s="40"/>
      <c r="D165" s="44"/>
      <c r="E165" s="44"/>
      <c r="F165" s="44"/>
      <c r="G165" s="44"/>
      <c r="H165" s="44"/>
      <c r="I165" s="4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25">
      <c r="A166" s="14"/>
      <c r="B166" s="39"/>
      <c r="C166" s="40"/>
      <c r="D166" s="44"/>
      <c r="E166" s="44"/>
      <c r="F166" s="44"/>
      <c r="G166" s="44"/>
      <c r="H166" s="44"/>
      <c r="I166" s="4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25">
      <c r="A167" s="14"/>
      <c r="B167" s="39"/>
      <c r="C167" s="40"/>
      <c r="D167" s="44"/>
      <c r="E167" s="44"/>
      <c r="F167" s="44"/>
      <c r="G167" s="44"/>
      <c r="H167" s="44"/>
      <c r="I167" s="4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25">
      <c r="A168" s="14"/>
      <c r="B168" s="39"/>
      <c r="C168" s="40"/>
      <c r="D168" s="44"/>
      <c r="E168" s="44"/>
      <c r="F168" s="44"/>
      <c r="G168" s="44"/>
      <c r="H168" s="44"/>
      <c r="I168" s="4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25">
      <c r="A169" s="14"/>
      <c r="B169" s="39"/>
      <c r="C169" s="40"/>
      <c r="D169" s="44"/>
      <c r="E169" s="44"/>
      <c r="F169" s="44"/>
      <c r="G169" s="44"/>
      <c r="H169" s="44"/>
      <c r="I169" s="4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25">
      <c r="A170" s="14"/>
      <c r="B170" s="39"/>
      <c r="C170" s="40"/>
      <c r="D170" s="44"/>
      <c r="E170" s="44"/>
      <c r="F170" s="44"/>
      <c r="G170" s="44"/>
      <c r="H170" s="44"/>
      <c r="I170" s="4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25">
      <c r="A171" s="14"/>
      <c r="B171" s="39"/>
      <c r="C171" s="40"/>
      <c r="D171" s="44"/>
      <c r="E171" s="44"/>
      <c r="F171" s="44"/>
      <c r="G171" s="44"/>
      <c r="H171" s="44"/>
      <c r="I171" s="4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25">
      <c r="A172" s="14"/>
      <c r="B172" s="39"/>
      <c r="C172" s="40"/>
      <c r="D172" s="44"/>
      <c r="E172" s="44"/>
      <c r="F172" s="44"/>
      <c r="G172" s="44"/>
      <c r="H172" s="44"/>
      <c r="I172" s="4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25">
      <c r="A173" s="14"/>
      <c r="B173" s="39"/>
      <c r="C173" s="40"/>
      <c r="D173" s="44"/>
      <c r="E173" s="44"/>
      <c r="F173" s="44"/>
      <c r="G173" s="44"/>
      <c r="H173" s="44"/>
      <c r="I173" s="4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25">
      <c r="A174" s="14"/>
      <c r="B174" s="39"/>
      <c r="C174" s="40"/>
      <c r="D174" s="44"/>
      <c r="E174" s="44"/>
      <c r="F174" s="44"/>
      <c r="G174" s="44"/>
      <c r="H174" s="44"/>
      <c r="I174" s="4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25">
      <c r="A175" s="14"/>
      <c r="B175" s="39"/>
      <c r="C175" s="40"/>
      <c r="D175" s="44"/>
      <c r="E175" s="44"/>
      <c r="F175" s="44"/>
      <c r="G175" s="44"/>
      <c r="H175" s="44"/>
      <c r="I175" s="4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25">
      <c r="A176" s="14"/>
      <c r="B176" s="39"/>
      <c r="C176" s="40"/>
      <c r="D176" s="44"/>
      <c r="E176" s="44"/>
      <c r="F176" s="44"/>
      <c r="G176" s="44"/>
      <c r="H176" s="44"/>
      <c r="I176" s="4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25">
      <c r="A177" s="14"/>
      <c r="B177" s="39"/>
      <c r="C177" s="40"/>
      <c r="D177" s="44"/>
      <c r="E177" s="44"/>
      <c r="F177" s="44"/>
      <c r="G177" s="44"/>
      <c r="H177" s="44"/>
      <c r="I177" s="4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25">
      <c r="A178" s="14"/>
      <c r="B178" s="39"/>
      <c r="C178" s="40"/>
      <c r="D178" s="44"/>
      <c r="E178" s="44"/>
      <c r="F178" s="44"/>
      <c r="G178" s="44"/>
      <c r="H178" s="44"/>
      <c r="I178" s="4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25">
      <c r="A179" s="14"/>
      <c r="B179" s="39"/>
      <c r="C179" s="40"/>
      <c r="D179" s="44"/>
      <c r="E179" s="44"/>
      <c r="F179" s="44"/>
      <c r="G179" s="44"/>
      <c r="H179" s="44"/>
      <c r="I179" s="4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25">
      <c r="A180" s="14"/>
      <c r="B180" s="39"/>
      <c r="C180" s="40"/>
      <c r="D180" s="44"/>
      <c r="E180" s="44"/>
      <c r="F180" s="44"/>
      <c r="G180" s="44"/>
      <c r="H180" s="44"/>
      <c r="I180" s="4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25">
      <c r="A181" s="14"/>
      <c r="B181" s="39"/>
      <c r="C181" s="40"/>
      <c r="D181" s="44"/>
      <c r="E181" s="44"/>
      <c r="F181" s="44"/>
      <c r="G181" s="44"/>
      <c r="H181" s="44"/>
      <c r="I181" s="4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25">
      <c r="A182" s="14"/>
      <c r="B182" s="39"/>
      <c r="C182" s="40"/>
      <c r="D182" s="44"/>
      <c r="E182" s="44"/>
      <c r="F182" s="44"/>
      <c r="G182" s="44"/>
      <c r="H182" s="44"/>
      <c r="I182" s="4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25">
      <c r="A183" s="14"/>
      <c r="B183" s="39"/>
      <c r="C183" s="40"/>
      <c r="D183" s="44"/>
      <c r="E183" s="44"/>
      <c r="F183" s="44"/>
      <c r="G183" s="44"/>
      <c r="H183" s="44"/>
      <c r="I183" s="4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25">
      <c r="A184" s="14"/>
      <c r="B184" s="39"/>
      <c r="C184" s="40"/>
      <c r="D184" s="44"/>
      <c r="E184" s="44"/>
      <c r="F184" s="44"/>
      <c r="G184" s="44"/>
      <c r="H184" s="44"/>
      <c r="I184" s="4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25">
      <c r="A185" s="14"/>
      <c r="B185" s="39"/>
      <c r="C185" s="40"/>
      <c r="D185" s="44"/>
      <c r="E185" s="44"/>
      <c r="F185" s="44"/>
      <c r="G185" s="44"/>
      <c r="H185" s="44"/>
      <c r="I185" s="4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25">
      <c r="A186" s="14"/>
      <c r="B186" s="39"/>
      <c r="C186" s="40"/>
      <c r="D186" s="44"/>
      <c r="E186" s="44"/>
      <c r="F186" s="44"/>
      <c r="G186" s="44"/>
      <c r="H186" s="44"/>
      <c r="I186" s="4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25">
      <c r="A187" s="14"/>
      <c r="B187" s="39"/>
      <c r="C187" s="40"/>
      <c r="D187" s="44"/>
      <c r="E187" s="44"/>
      <c r="F187" s="44"/>
      <c r="G187" s="44"/>
      <c r="H187" s="44"/>
      <c r="I187" s="4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25">
      <c r="A188" s="14"/>
      <c r="B188" s="39"/>
      <c r="C188" s="40"/>
      <c r="D188" s="44"/>
      <c r="E188" s="44"/>
      <c r="F188" s="44"/>
      <c r="G188" s="44"/>
      <c r="H188" s="44"/>
      <c r="I188" s="4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25">
      <c r="A189" s="14"/>
      <c r="B189" s="39"/>
      <c r="C189" s="40"/>
      <c r="D189" s="44"/>
      <c r="E189" s="44"/>
      <c r="F189" s="44"/>
      <c r="G189" s="44"/>
      <c r="H189" s="44"/>
      <c r="I189" s="4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25">
      <c r="A190" s="14"/>
      <c r="B190" s="39"/>
      <c r="C190" s="40"/>
      <c r="D190" s="44"/>
      <c r="E190" s="44"/>
      <c r="F190" s="44"/>
      <c r="G190" s="44"/>
      <c r="H190" s="44"/>
      <c r="I190" s="4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25">
      <c r="A191" s="14"/>
      <c r="B191" s="39"/>
      <c r="C191" s="40"/>
      <c r="D191" s="44"/>
      <c r="E191" s="44"/>
      <c r="F191" s="44"/>
      <c r="G191" s="44"/>
      <c r="H191" s="44"/>
      <c r="I191" s="4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25">
      <c r="A192" s="14"/>
      <c r="B192" s="39"/>
      <c r="C192" s="40"/>
      <c r="D192" s="44"/>
      <c r="E192" s="44"/>
      <c r="F192" s="44"/>
      <c r="G192" s="44"/>
      <c r="H192" s="44"/>
      <c r="I192" s="4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25">
      <c r="A193" s="14"/>
      <c r="B193" s="39"/>
      <c r="C193" s="40"/>
      <c r="D193" s="44"/>
      <c r="E193" s="44"/>
      <c r="F193" s="44"/>
      <c r="G193" s="44"/>
      <c r="H193" s="44"/>
      <c r="I193" s="4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25">
      <c r="A194" s="14"/>
      <c r="B194" s="39"/>
      <c r="C194" s="40"/>
      <c r="D194" s="44"/>
      <c r="E194" s="44"/>
      <c r="F194" s="44"/>
      <c r="G194" s="44"/>
      <c r="H194" s="44"/>
      <c r="I194" s="4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25">
      <c r="A195" s="14"/>
      <c r="B195" s="39"/>
      <c r="C195" s="40"/>
      <c r="D195" s="44"/>
      <c r="E195" s="44"/>
      <c r="F195" s="44"/>
      <c r="G195" s="44"/>
      <c r="H195" s="44"/>
      <c r="I195" s="4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25">
      <c r="A196" s="14"/>
      <c r="B196" s="39"/>
      <c r="C196" s="40"/>
      <c r="D196" s="44"/>
      <c r="E196" s="44"/>
      <c r="F196" s="44"/>
      <c r="G196" s="44"/>
      <c r="H196" s="44"/>
      <c r="I196" s="4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25">
      <c r="A197" s="14"/>
      <c r="B197" s="39"/>
      <c r="C197" s="40"/>
      <c r="D197" s="44"/>
      <c r="E197" s="44"/>
      <c r="F197" s="44"/>
      <c r="G197" s="44"/>
      <c r="H197" s="44"/>
      <c r="I197" s="4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25">
      <c r="A198" s="14"/>
      <c r="B198" s="39"/>
      <c r="C198" s="40"/>
      <c r="D198" s="44"/>
      <c r="E198" s="44"/>
      <c r="F198" s="44"/>
      <c r="G198" s="44"/>
      <c r="H198" s="44"/>
      <c r="I198" s="4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25">
      <c r="A199" s="14"/>
      <c r="B199" s="39"/>
      <c r="C199" s="40"/>
      <c r="D199" s="44"/>
      <c r="E199" s="44"/>
      <c r="F199" s="44"/>
      <c r="G199" s="44"/>
      <c r="H199" s="44"/>
      <c r="I199" s="4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25">
      <c r="A200" s="14"/>
      <c r="B200" s="39"/>
      <c r="C200" s="40"/>
      <c r="D200" s="44"/>
      <c r="E200" s="44"/>
      <c r="F200" s="44"/>
      <c r="G200" s="44"/>
      <c r="H200" s="44"/>
      <c r="I200" s="4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25">
      <c r="A201" s="14"/>
      <c r="B201" s="39"/>
      <c r="C201" s="40"/>
      <c r="D201" s="44"/>
      <c r="E201" s="44"/>
      <c r="F201" s="44"/>
      <c r="G201" s="44"/>
      <c r="H201" s="44"/>
      <c r="I201" s="4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25">
      <c r="A202" s="14"/>
      <c r="B202" s="39"/>
      <c r="C202" s="40"/>
      <c r="D202" s="44"/>
      <c r="E202" s="44"/>
      <c r="F202" s="44"/>
      <c r="G202" s="44"/>
      <c r="H202" s="44"/>
      <c r="I202" s="4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25">
      <c r="A203" s="14"/>
      <c r="B203" s="39"/>
      <c r="C203" s="40"/>
      <c r="D203" s="44"/>
      <c r="E203" s="44"/>
      <c r="F203" s="44"/>
      <c r="G203" s="44"/>
      <c r="H203" s="44"/>
      <c r="I203" s="4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25">
      <c r="A204" s="14"/>
      <c r="B204" s="39"/>
      <c r="C204" s="40"/>
      <c r="D204" s="44"/>
      <c r="E204" s="44"/>
      <c r="F204" s="44"/>
      <c r="G204" s="44"/>
      <c r="H204" s="44"/>
      <c r="I204" s="4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25">
      <c r="A205" s="14"/>
      <c r="B205" s="39"/>
      <c r="C205" s="40"/>
      <c r="D205" s="44"/>
      <c r="E205" s="44"/>
      <c r="F205" s="44"/>
      <c r="G205" s="44"/>
      <c r="H205" s="44"/>
      <c r="I205" s="4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25">
      <c r="A206" s="14"/>
      <c r="B206" s="39"/>
      <c r="C206" s="40"/>
      <c r="D206" s="44"/>
      <c r="E206" s="44"/>
      <c r="F206" s="44"/>
      <c r="G206" s="44"/>
      <c r="H206" s="44"/>
      <c r="I206" s="4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25">
      <c r="A207" s="14"/>
      <c r="B207" s="39"/>
      <c r="C207" s="40"/>
      <c r="D207" s="44"/>
      <c r="E207" s="44"/>
      <c r="F207" s="44"/>
      <c r="G207" s="44"/>
      <c r="H207" s="44"/>
      <c r="I207" s="4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25">
      <c r="A208" s="14"/>
      <c r="B208" s="39"/>
      <c r="C208" s="40"/>
      <c r="D208" s="44"/>
      <c r="E208" s="44"/>
      <c r="F208" s="44"/>
      <c r="G208" s="44"/>
      <c r="H208" s="44"/>
      <c r="I208" s="4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25">
      <c r="A209" s="14"/>
      <c r="B209" s="39"/>
      <c r="C209" s="40"/>
      <c r="D209" s="44"/>
      <c r="E209" s="44"/>
      <c r="F209" s="44"/>
      <c r="G209" s="44"/>
      <c r="H209" s="44"/>
      <c r="I209" s="4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25">
      <c r="A210" s="14"/>
      <c r="B210" s="39"/>
      <c r="C210" s="40"/>
      <c r="D210" s="44"/>
      <c r="E210" s="44"/>
      <c r="F210" s="44"/>
      <c r="G210" s="44"/>
      <c r="H210" s="44"/>
      <c r="I210" s="4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25">
      <c r="A211" s="14"/>
      <c r="B211" s="39"/>
      <c r="C211" s="40"/>
      <c r="D211" s="44"/>
      <c r="E211" s="44"/>
      <c r="F211" s="44"/>
      <c r="G211" s="44"/>
      <c r="H211" s="44"/>
      <c r="I211" s="4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25">
      <c r="A212" s="14"/>
      <c r="B212" s="39"/>
      <c r="C212" s="40"/>
      <c r="D212" s="44"/>
      <c r="E212" s="44"/>
      <c r="F212" s="44"/>
      <c r="G212" s="44"/>
      <c r="H212" s="44"/>
      <c r="I212" s="4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25">
      <c r="A213" s="14"/>
      <c r="B213" s="39"/>
      <c r="C213" s="40"/>
      <c r="D213" s="44"/>
      <c r="E213" s="44"/>
      <c r="F213" s="44"/>
      <c r="G213" s="44"/>
      <c r="H213" s="44"/>
      <c r="I213" s="4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25">
      <c r="A214" s="14"/>
      <c r="B214" s="39"/>
      <c r="C214" s="40"/>
      <c r="D214" s="44"/>
      <c r="E214" s="44"/>
      <c r="F214" s="44"/>
      <c r="G214" s="44"/>
      <c r="H214" s="44"/>
      <c r="I214" s="4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25">
      <c r="A215" s="14"/>
      <c r="B215" s="39"/>
      <c r="C215" s="40"/>
      <c r="D215" s="44"/>
      <c r="E215" s="44"/>
      <c r="F215" s="44"/>
      <c r="G215" s="44"/>
      <c r="H215" s="44"/>
      <c r="I215" s="4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25">
      <c r="A216" s="14"/>
      <c r="B216" s="39"/>
      <c r="C216" s="40"/>
      <c r="D216" s="44"/>
      <c r="E216" s="44"/>
      <c r="F216" s="44"/>
      <c r="G216" s="44"/>
      <c r="H216" s="44"/>
      <c r="I216" s="4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25">
      <c r="A217" s="14"/>
      <c r="B217" s="39"/>
      <c r="C217" s="40"/>
      <c r="D217" s="44"/>
      <c r="E217" s="44"/>
      <c r="F217" s="44"/>
      <c r="G217" s="44"/>
      <c r="H217" s="44"/>
      <c r="I217" s="4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25">
      <c r="A218" s="14"/>
      <c r="B218" s="39"/>
      <c r="C218" s="40"/>
      <c r="D218" s="44"/>
      <c r="E218" s="44"/>
      <c r="F218" s="44"/>
      <c r="G218" s="44"/>
      <c r="H218" s="44"/>
      <c r="I218" s="4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25">
      <c r="A219" s="14"/>
      <c r="B219" s="39"/>
      <c r="C219" s="40"/>
      <c r="D219" s="44"/>
      <c r="E219" s="44"/>
      <c r="F219" s="44"/>
      <c r="G219" s="44"/>
      <c r="H219" s="44"/>
      <c r="I219" s="4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25">
      <c r="A220" s="14"/>
      <c r="B220" s="39"/>
      <c r="C220" s="40"/>
      <c r="D220" s="44"/>
      <c r="E220" s="44"/>
      <c r="F220" s="44"/>
      <c r="G220" s="44"/>
      <c r="H220" s="44"/>
      <c r="I220" s="4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25">
      <c r="A221" s="14"/>
      <c r="B221" s="39"/>
      <c r="C221" s="40"/>
      <c r="D221" s="44"/>
      <c r="E221" s="44"/>
      <c r="F221" s="44"/>
      <c r="G221" s="44"/>
      <c r="H221" s="44"/>
      <c r="I221" s="4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25">
      <c r="A222" s="14"/>
      <c r="B222" s="39"/>
      <c r="C222" s="40"/>
      <c r="D222" s="44"/>
      <c r="E222" s="44"/>
      <c r="F222" s="44"/>
      <c r="G222" s="44"/>
      <c r="H222" s="44"/>
      <c r="I222" s="4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25">
      <c r="A223" s="14"/>
      <c r="B223" s="39"/>
      <c r="C223" s="40"/>
      <c r="D223" s="44"/>
      <c r="E223" s="44"/>
      <c r="F223" s="44"/>
      <c r="G223" s="44"/>
      <c r="H223" s="44"/>
      <c r="I223" s="4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25">
      <c r="A224" s="14"/>
      <c r="B224" s="39"/>
      <c r="C224" s="40"/>
      <c r="D224" s="44"/>
      <c r="E224" s="44"/>
      <c r="F224" s="44"/>
      <c r="G224" s="44"/>
      <c r="H224" s="44"/>
      <c r="I224" s="4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25">
      <c r="A225" s="14"/>
      <c r="B225" s="39"/>
      <c r="C225" s="40"/>
      <c r="D225" s="44"/>
      <c r="E225" s="44"/>
      <c r="F225" s="44"/>
      <c r="G225" s="44"/>
      <c r="H225" s="44"/>
      <c r="I225" s="4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25">
      <c r="A226" s="14"/>
      <c r="B226" s="39"/>
      <c r="C226" s="40"/>
      <c r="D226" s="44"/>
      <c r="E226" s="44"/>
      <c r="F226" s="44"/>
      <c r="G226" s="44"/>
      <c r="H226" s="44"/>
      <c r="I226" s="4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25">
      <c r="A227" s="14"/>
      <c r="B227" s="39"/>
      <c r="C227" s="40"/>
      <c r="D227" s="44"/>
      <c r="E227" s="44"/>
      <c r="F227" s="44"/>
      <c r="G227" s="44"/>
      <c r="H227" s="44"/>
      <c r="I227" s="4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25">
      <c r="A228" s="14"/>
      <c r="B228" s="39"/>
      <c r="C228" s="40"/>
      <c r="D228" s="44"/>
      <c r="E228" s="44"/>
      <c r="F228" s="44"/>
      <c r="G228" s="44"/>
      <c r="H228" s="44"/>
      <c r="I228" s="4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25">
      <c r="A229" s="14"/>
      <c r="B229" s="39"/>
      <c r="C229" s="40"/>
      <c r="D229" s="44"/>
      <c r="E229" s="44"/>
      <c r="F229" s="44"/>
      <c r="G229" s="44"/>
      <c r="H229" s="44"/>
      <c r="I229" s="4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25">
      <c r="A230" s="14"/>
      <c r="B230" s="39"/>
      <c r="C230" s="40"/>
      <c r="D230" s="44"/>
      <c r="E230" s="44"/>
      <c r="F230" s="44"/>
      <c r="G230" s="44"/>
      <c r="H230" s="44"/>
      <c r="I230" s="4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25">
      <c r="A231" s="14"/>
      <c r="B231" s="39"/>
      <c r="C231" s="40"/>
      <c r="D231" s="44"/>
      <c r="E231" s="44"/>
      <c r="F231" s="44"/>
      <c r="G231" s="44"/>
      <c r="H231" s="44"/>
      <c r="I231" s="4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25">
      <c r="A232" s="14"/>
      <c r="B232" s="39"/>
      <c r="C232" s="40"/>
      <c r="D232" s="44"/>
      <c r="E232" s="44"/>
      <c r="F232" s="44"/>
      <c r="G232" s="44"/>
      <c r="H232" s="44"/>
      <c r="I232" s="4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25">
      <c r="A233" s="14"/>
      <c r="B233" s="39"/>
      <c r="C233" s="40"/>
      <c r="D233" s="44"/>
      <c r="E233" s="44"/>
      <c r="F233" s="44"/>
      <c r="G233" s="44"/>
      <c r="H233" s="44"/>
      <c r="I233" s="4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25">
      <c r="A234" s="14"/>
      <c r="B234" s="39"/>
      <c r="C234" s="40"/>
      <c r="D234" s="44"/>
      <c r="E234" s="44"/>
      <c r="F234" s="44"/>
      <c r="G234" s="44"/>
      <c r="H234" s="44"/>
      <c r="I234" s="4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25">
      <c r="A235" s="14"/>
      <c r="B235" s="39"/>
      <c r="C235" s="40"/>
      <c r="D235" s="44"/>
      <c r="E235" s="44"/>
      <c r="F235" s="44"/>
      <c r="G235" s="44"/>
      <c r="H235" s="44"/>
      <c r="I235" s="4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25">
      <c r="A236" s="14"/>
      <c r="B236" s="39"/>
      <c r="C236" s="40"/>
      <c r="D236" s="44"/>
      <c r="E236" s="44"/>
      <c r="F236" s="44"/>
      <c r="G236" s="44"/>
      <c r="H236" s="44"/>
      <c r="I236" s="4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25">
      <c r="A237" s="14"/>
      <c r="B237" s="39"/>
      <c r="C237" s="40"/>
      <c r="D237" s="44"/>
      <c r="E237" s="44"/>
      <c r="F237" s="44"/>
      <c r="G237" s="44"/>
      <c r="H237" s="44"/>
      <c r="I237" s="4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25">
      <c r="A238" s="14"/>
      <c r="B238" s="39"/>
      <c r="C238" s="40"/>
      <c r="D238" s="44"/>
      <c r="E238" s="44"/>
      <c r="F238" s="44"/>
      <c r="G238" s="44"/>
      <c r="H238" s="44"/>
      <c r="I238" s="4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25">
      <c r="A239" s="14"/>
      <c r="B239" s="39"/>
      <c r="C239" s="40"/>
      <c r="D239" s="44"/>
      <c r="E239" s="44"/>
      <c r="F239" s="44"/>
      <c r="G239" s="44"/>
      <c r="H239" s="44"/>
      <c r="I239" s="4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25">
      <c r="A240" s="14"/>
      <c r="B240" s="39"/>
      <c r="C240" s="40"/>
      <c r="D240" s="44"/>
      <c r="E240" s="44"/>
      <c r="F240" s="44"/>
      <c r="G240" s="44"/>
      <c r="H240" s="44"/>
      <c r="I240" s="4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25">
      <c r="A241" s="14"/>
      <c r="B241" s="39"/>
      <c r="C241" s="40"/>
      <c r="D241" s="44"/>
      <c r="E241" s="44"/>
      <c r="F241" s="44"/>
      <c r="G241" s="44"/>
      <c r="H241" s="44"/>
      <c r="I241" s="4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25">
      <c r="A242" s="14"/>
      <c r="B242" s="39"/>
      <c r="C242" s="40"/>
      <c r="D242" s="44"/>
      <c r="E242" s="44"/>
      <c r="F242" s="44"/>
      <c r="G242" s="44"/>
      <c r="H242" s="44"/>
      <c r="I242" s="4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25">
      <c r="A243" s="14"/>
      <c r="B243" s="39"/>
      <c r="C243" s="40"/>
      <c r="D243" s="44"/>
      <c r="E243" s="44"/>
      <c r="F243" s="44"/>
      <c r="G243" s="44"/>
      <c r="H243" s="44"/>
      <c r="I243" s="4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25">
      <c r="A244" s="14"/>
      <c r="B244" s="39"/>
      <c r="C244" s="40"/>
      <c r="D244" s="44"/>
      <c r="E244" s="44"/>
      <c r="F244" s="44"/>
      <c r="G244" s="44"/>
      <c r="H244" s="44"/>
      <c r="I244" s="4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25">
      <c r="A245" s="14"/>
      <c r="B245" s="39"/>
      <c r="C245" s="40"/>
      <c r="D245" s="44"/>
      <c r="E245" s="44"/>
      <c r="F245" s="44"/>
      <c r="G245" s="44"/>
      <c r="H245" s="44"/>
      <c r="I245" s="4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25">
      <c r="A246" s="14"/>
      <c r="B246" s="39"/>
      <c r="C246" s="40"/>
      <c r="D246" s="44"/>
      <c r="E246" s="44"/>
      <c r="F246" s="44"/>
      <c r="G246" s="44"/>
      <c r="H246" s="44"/>
      <c r="I246" s="4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25">
      <c r="A247" s="14"/>
      <c r="B247" s="39"/>
      <c r="C247" s="40"/>
      <c r="D247" s="44"/>
      <c r="E247" s="44"/>
      <c r="F247" s="44"/>
      <c r="G247" s="44"/>
      <c r="H247" s="44"/>
      <c r="I247" s="4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25">
      <c r="A248" s="14"/>
      <c r="B248" s="39"/>
      <c r="C248" s="40"/>
      <c r="D248" s="44"/>
      <c r="E248" s="44"/>
      <c r="F248" s="44"/>
      <c r="G248" s="44"/>
      <c r="H248" s="44"/>
      <c r="I248" s="4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25">
      <c r="A249" s="14"/>
      <c r="B249" s="39"/>
      <c r="C249" s="40"/>
      <c r="D249" s="44"/>
      <c r="E249" s="44"/>
      <c r="F249" s="44"/>
      <c r="G249" s="44"/>
      <c r="H249" s="44"/>
      <c r="I249" s="4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25">
      <c r="A250" s="14"/>
      <c r="B250" s="39"/>
      <c r="C250" s="40"/>
      <c r="D250" s="44"/>
      <c r="E250" s="44"/>
      <c r="F250" s="44"/>
      <c r="G250" s="44"/>
      <c r="H250" s="44"/>
      <c r="I250" s="4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25">
      <c r="A251" s="14"/>
      <c r="B251" s="39"/>
      <c r="C251" s="40"/>
      <c r="D251" s="44"/>
      <c r="E251" s="44"/>
      <c r="F251" s="44"/>
      <c r="G251" s="44"/>
      <c r="H251" s="44"/>
      <c r="I251" s="4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25">
      <c r="A252" s="14"/>
      <c r="B252" s="39"/>
      <c r="C252" s="40"/>
      <c r="D252" s="44"/>
      <c r="E252" s="44"/>
      <c r="F252" s="44"/>
      <c r="G252" s="44"/>
      <c r="H252" s="44"/>
      <c r="I252" s="4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25">
      <c r="A253" s="14"/>
      <c r="B253" s="39"/>
      <c r="C253" s="40"/>
      <c r="D253" s="44"/>
      <c r="E253" s="44"/>
      <c r="F253" s="44"/>
      <c r="G253" s="44"/>
      <c r="H253" s="44"/>
      <c r="I253" s="4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25">
      <c r="A254" s="14"/>
      <c r="B254" s="39"/>
      <c r="C254" s="40"/>
      <c r="D254" s="44"/>
      <c r="E254" s="44"/>
      <c r="F254" s="44"/>
      <c r="G254" s="44"/>
      <c r="H254" s="44"/>
      <c r="I254" s="4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25">
      <c r="A255" s="14"/>
      <c r="B255" s="39"/>
      <c r="C255" s="40"/>
      <c r="D255" s="44"/>
      <c r="E255" s="44"/>
      <c r="F255" s="44"/>
      <c r="G255" s="44"/>
      <c r="H255" s="44"/>
      <c r="I255" s="4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25">
      <c r="A256" s="14"/>
      <c r="B256" s="39"/>
      <c r="C256" s="40"/>
      <c r="D256" s="44"/>
      <c r="E256" s="44"/>
      <c r="F256" s="44"/>
      <c r="G256" s="44"/>
      <c r="H256" s="44"/>
      <c r="I256" s="4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25">
      <c r="A257" s="14"/>
      <c r="B257" s="39"/>
      <c r="C257" s="40"/>
      <c r="D257" s="44"/>
      <c r="E257" s="44"/>
      <c r="F257" s="44"/>
      <c r="G257" s="44"/>
      <c r="H257" s="44"/>
      <c r="I257" s="4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25">
      <c r="A258" s="14"/>
      <c r="B258" s="39"/>
      <c r="C258" s="40"/>
      <c r="D258" s="44"/>
      <c r="E258" s="44"/>
      <c r="F258" s="44"/>
      <c r="G258" s="44"/>
      <c r="H258" s="44"/>
      <c r="I258" s="4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25">
      <c r="A259" s="14"/>
      <c r="B259" s="39"/>
      <c r="C259" s="40"/>
      <c r="D259" s="44"/>
      <c r="E259" s="44"/>
      <c r="F259" s="44"/>
      <c r="G259" s="44"/>
      <c r="H259" s="44"/>
      <c r="I259" s="4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25">
      <c r="A260" s="14"/>
      <c r="B260" s="39"/>
      <c r="C260" s="40"/>
      <c r="D260" s="44"/>
      <c r="E260" s="44"/>
      <c r="F260" s="44"/>
      <c r="G260" s="44"/>
      <c r="H260" s="44"/>
      <c r="I260" s="4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25">
      <c r="A261" s="14"/>
      <c r="B261" s="39"/>
      <c r="C261" s="40"/>
      <c r="D261" s="44"/>
      <c r="E261" s="44"/>
      <c r="F261" s="44"/>
      <c r="G261" s="44"/>
      <c r="H261" s="44"/>
      <c r="I261" s="4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25">
      <c r="A262" s="14"/>
      <c r="B262" s="39"/>
      <c r="C262" s="40"/>
      <c r="D262" s="44"/>
      <c r="E262" s="44"/>
      <c r="F262" s="44"/>
      <c r="G262" s="44"/>
      <c r="H262" s="44"/>
      <c r="I262" s="4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25">
      <c r="A263" s="14"/>
      <c r="B263" s="39"/>
      <c r="C263" s="40"/>
      <c r="D263" s="44"/>
      <c r="E263" s="44"/>
      <c r="F263" s="44"/>
      <c r="G263" s="44"/>
      <c r="H263" s="44"/>
      <c r="I263" s="4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25">
      <c r="A264" s="14"/>
      <c r="B264" s="39"/>
      <c r="C264" s="40"/>
      <c r="D264" s="44"/>
      <c r="E264" s="44"/>
      <c r="F264" s="44"/>
      <c r="G264" s="44"/>
      <c r="H264" s="44"/>
      <c r="I264" s="4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25">
      <c r="A265" s="14"/>
      <c r="B265" s="39"/>
      <c r="C265" s="40"/>
      <c r="D265" s="44"/>
      <c r="E265" s="44"/>
      <c r="F265" s="44"/>
      <c r="G265" s="44"/>
      <c r="H265" s="44"/>
      <c r="I265" s="4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25">
      <c r="A266" s="14"/>
      <c r="B266" s="39"/>
      <c r="C266" s="40"/>
      <c r="D266" s="44"/>
      <c r="E266" s="44"/>
      <c r="F266" s="44"/>
      <c r="G266" s="44"/>
      <c r="H266" s="44"/>
      <c r="I266" s="4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25">
      <c r="A267" s="14"/>
      <c r="B267" s="39"/>
      <c r="C267" s="40"/>
      <c r="D267" s="44"/>
      <c r="E267" s="44"/>
      <c r="F267" s="44"/>
      <c r="G267" s="44"/>
      <c r="H267" s="44"/>
      <c r="I267" s="4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25">
      <c r="A268" s="14"/>
      <c r="B268" s="39"/>
      <c r="C268" s="40"/>
      <c r="D268" s="44"/>
      <c r="E268" s="44"/>
      <c r="F268" s="44"/>
      <c r="G268" s="44"/>
      <c r="H268" s="44"/>
      <c r="I268" s="4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25">
      <c r="A269" s="14"/>
      <c r="B269" s="39"/>
      <c r="C269" s="40"/>
      <c r="D269" s="44"/>
      <c r="E269" s="44"/>
      <c r="F269" s="44"/>
      <c r="G269" s="44"/>
      <c r="H269" s="44"/>
      <c r="I269" s="4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25">
      <c r="A270" s="14"/>
      <c r="B270" s="39"/>
      <c r="C270" s="40"/>
      <c r="D270" s="44"/>
      <c r="E270" s="44"/>
      <c r="F270" s="44"/>
      <c r="G270" s="44"/>
      <c r="H270" s="44"/>
      <c r="I270" s="4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25">
      <c r="A271" s="14"/>
      <c r="B271" s="39"/>
      <c r="C271" s="40"/>
      <c r="D271" s="44"/>
      <c r="E271" s="44"/>
      <c r="F271" s="44"/>
      <c r="G271" s="44"/>
      <c r="H271" s="44"/>
      <c r="I271" s="4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25">
      <c r="A272" s="14"/>
      <c r="B272" s="39"/>
      <c r="C272" s="40"/>
      <c r="D272" s="44"/>
      <c r="E272" s="44"/>
      <c r="F272" s="44"/>
      <c r="G272" s="44"/>
      <c r="H272" s="44"/>
      <c r="I272" s="4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25">
      <c r="A273" s="14"/>
      <c r="B273" s="39"/>
      <c r="C273" s="40"/>
      <c r="D273" s="44"/>
      <c r="E273" s="44"/>
      <c r="F273" s="44"/>
      <c r="G273" s="44"/>
      <c r="H273" s="44"/>
      <c r="I273" s="4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25">
      <c r="A274" s="14"/>
      <c r="B274" s="39"/>
      <c r="C274" s="40"/>
      <c r="D274" s="44"/>
      <c r="E274" s="44"/>
      <c r="F274" s="44"/>
      <c r="G274" s="44"/>
      <c r="H274" s="44"/>
      <c r="I274" s="4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25">
      <c r="A275" s="14"/>
      <c r="B275" s="39"/>
      <c r="C275" s="40"/>
      <c r="D275" s="44"/>
      <c r="E275" s="44"/>
      <c r="F275" s="44"/>
      <c r="G275" s="44"/>
      <c r="H275" s="44"/>
      <c r="I275" s="4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25">
      <c r="A276" s="14"/>
      <c r="B276" s="39"/>
      <c r="C276" s="40"/>
      <c r="D276" s="44"/>
      <c r="E276" s="44"/>
      <c r="F276" s="44"/>
      <c r="G276" s="44"/>
      <c r="H276" s="44"/>
      <c r="I276" s="4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25">
      <c r="A277" s="14"/>
      <c r="B277" s="39"/>
      <c r="C277" s="40"/>
      <c r="D277" s="44"/>
      <c r="E277" s="44"/>
      <c r="F277" s="44"/>
      <c r="G277" s="44"/>
      <c r="H277" s="44"/>
      <c r="I277" s="4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25">
      <c r="A278" s="14"/>
      <c r="B278" s="39"/>
      <c r="C278" s="40"/>
      <c r="D278" s="44"/>
      <c r="E278" s="44"/>
      <c r="F278" s="44"/>
      <c r="G278" s="44"/>
      <c r="H278" s="44"/>
      <c r="I278" s="4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25">
      <c r="A279" s="14"/>
      <c r="B279" s="39"/>
      <c r="C279" s="40"/>
      <c r="D279" s="44"/>
      <c r="E279" s="44"/>
      <c r="F279" s="44"/>
      <c r="G279" s="44"/>
      <c r="H279" s="44"/>
      <c r="I279" s="4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25">
      <c r="A280" s="14"/>
      <c r="B280" s="39"/>
      <c r="C280" s="40"/>
      <c r="D280" s="44"/>
      <c r="E280" s="44"/>
      <c r="F280" s="44"/>
      <c r="G280" s="44"/>
      <c r="H280" s="44"/>
      <c r="I280" s="4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25">
      <c r="A281" s="14"/>
      <c r="B281" s="39"/>
      <c r="C281" s="40"/>
      <c r="D281" s="44"/>
      <c r="E281" s="44"/>
      <c r="F281" s="44"/>
      <c r="G281" s="44"/>
      <c r="H281" s="44"/>
      <c r="I281" s="4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25">
      <c r="A282" s="14"/>
      <c r="B282" s="39"/>
      <c r="C282" s="40"/>
      <c r="D282" s="44"/>
      <c r="E282" s="44"/>
      <c r="F282" s="44"/>
      <c r="G282" s="44"/>
      <c r="H282" s="44"/>
      <c r="I282" s="4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25">
      <c r="A283" s="14"/>
      <c r="B283" s="39"/>
      <c r="C283" s="40"/>
      <c r="D283" s="44"/>
      <c r="E283" s="44"/>
      <c r="F283" s="44"/>
      <c r="G283" s="44"/>
      <c r="H283" s="44"/>
      <c r="I283" s="4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25">
      <c r="A284" s="14"/>
      <c r="B284" s="39"/>
      <c r="C284" s="40"/>
      <c r="D284" s="44"/>
      <c r="E284" s="44"/>
      <c r="F284" s="44"/>
      <c r="G284" s="44"/>
      <c r="H284" s="44"/>
      <c r="I284" s="4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25">
      <c r="A285" s="14"/>
      <c r="B285" s="39"/>
      <c r="C285" s="40"/>
      <c r="D285" s="44"/>
      <c r="E285" s="44"/>
      <c r="F285" s="44"/>
      <c r="G285" s="44"/>
      <c r="H285" s="44"/>
      <c r="I285" s="4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25">
      <c r="A286" s="14"/>
      <c r="B286" s="39"/>
      <c r="C286" s="40"/>
      <c r="D286" s="44"/>
      <c r="E286" s="44"/>
      <c r="F286" s="44"/>
      <c r="G286" s="44"/>
      <c r="H286" s="44"/>
      <c r="I286" s="4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25">
      <c r="A287" s="14"/>
      <c r="B287" s="39"/>
      <c r="C287" s="40"/>
      <c r="D287" s="44"/>
      <c r="E287" s="44"/>
      <c r="F287" s="44"/>
      <c r="G287" s="44"/>
      <c r="H287" s="44"/>
      <c r="I287" s="4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25">
      <c r="A288" s="14"/>
      <c r="B288" s="39"/>
      <c r="C288" s="40"/>
      <c r="D288" s="44"/>
      <c r="E288" s="44"/>
      <c r="F288" s="44"/>
      <c r="G288" s="44"/>
      <c r="H288" s="44"/>
      <c r="I288" s="4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25">
      <c r="A289" s="14"/>
      <c r="B289" s="39"/>
      <c r="C289" s="40"/>
      <c r="D289" s="44"/>
      <c r="E289" s="44"/>
      <c r="F289" s="44"/>
      <c r="G289" s="44"/>
      <c r="H289" s="44"/>
      <c r="I289" s="4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25">
      <c r="A290" s="14"/>
      <c r="B290" s="39"/>
      <c r="C290" s="40"/>
      <c r="D290" s="44"/>
      <c r="E290" s="44"/>
      <c r="F290" s="44"/>
      <c r="G290" s="44"/>
      <c r="H290" s="44"/>
      <c r="I290" s="4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25">
      <c r="A291" s="14"/>
      <c r="B291" s="39"/>
      <c r="C291" s="40"/>
      <c r="D291" s="44"/>
      <c r="E291" s="44"/>
      <c r="F291" s="44"/>
      <c r="G291" s="44"/>
      <c r="H291" s="44"/>
      <c r="I291" s="4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25">
      <c r="A292" s="14"/>
      <c r="B292" s="39"/>
      <c r="C292" s="40"/>
      <c r="D292" s="44"/>
      <c r="E292" s="44"/>
      <c r="F292" s="44"/>
      <c r="G292" s="44"/>
      <c r="H292" s="44"/>
      <c r="I292" s="4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25">
      <c r="A293" s="14"/>
      <c r="B293" s="39"/>
      <c r="C293" s="40"/>
      <c r="D293" s="44"/>
      <c r="E293" s="44"/>
      <c r="F293" s="44"/>
      <c r="G293" s="44"/>
      <c r="H293" s="44"/>
      <c r="I293" s="4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25">
      <c r="A294" s="14"/>
      <c r="B294" s="39"/>
      <c r="C294" s="40"/>
      <c r="D294" s="44"/>
      <c r="E294" s="44"/>
      <c r="F294" s="44"/>
      <c r="G294" s="44"/>
      <c r="H294" s="44"/>
      <c r="I294" s="4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25">
      <c r="A295" s="14"/>
      <c r="B295" s="39"/>
      <c r="C295" s="40"/>
      <c r="D295" s="44"/>
      <c r="E295" s="44"/>
      <c r="F295" s="44"/>
      <c r="G295" s="44"/>
      <c r="H295" s="44"/>
      <c r="I295" s="4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25">
      <c r="A296" s="14"/>
      <c r="B296" s="39"/>
      <c r="C296" s="40"/>
      <c r="D296" s="44"/>
      <c r="E296" s="44"/>
      <c r="F296" s="44"/>
      <c r="G296" s="44"/>
      <c r="H296" s="44"/>
      <c r="I296" s="4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25">
      <c r="A297" s="14"/>
      <c r="B297" s="39"/>
      <c r="C297" s="40"/>
      <c r="D297" s="44"/>
      <c r="E297" s="44"/>
      <c r="F297" s="44"/>
      <c r="G297" s="44"/>
      <c r="H297" s="44"/>
      <c r="I297" s="4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25">
      <c r="A298" s="14"/>
      <c r="B298" s="39"/>
      <c r="C298" s="40"/>
      <c r="D298" s="44"/>
      <c r="E298" s="44"/>
      <c r="F298" s="44"/>
      <c r="G298" s="44"/>
      <c r="H298" s="44"/>
      <c r="I298" s="4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25">
      <c r="A299" s="14"/>
      <c r="B299" s="39"/>
      <c r="C299" s="40"/>
      <c r="D299" s="44"/>
      <c r="E299" s="44"/>
      <c r="F299" s="44"/>
      <c r="G299" s="44"/>
      <c r="H299" s="44"/>
      <c r="I299" s="4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25">
      <c r="A300" s="14"/>
      <c r="B300" s="39"/>
      <c r="C300" s="40"/>
      <c r="D300" s="44"/>
      <c r="E300" s="44"/>
      <c r="F300" s="44"/>
      <c r="G300" s="44"/>
      <c r="H300" s="44"/>
      <c r="I300" s="4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25">
      <c r="A301" s="14"/>
      <c r="B301" s="39"/>
      <c r="C301" s="40"/>
      <c r="D301" s="44"/>
      <c r="E301" s="44"/>
      <c r="F301" s="44"/>
      <c r="G301" s="44"/>
      <c r="H301" s="44"/>
      <c r="I301" s="4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25">
      <c r="A302" s="14"/>
      <c r="B302" s="39"/>
      <c r="C302" s="40"/>
      <c r="D302" s="44"/>
      <c r="E302" s="44"/>
      <c r="F302" s="44"/>
      <c r="G302" s="44"/>
      <c r="H302" s="44"/>
      <c r="I302" s="4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25">
      <c r="A303" s="14"/>
      <c r="B303" s="39"/>
      <c r="C303" s="40"/>
      <c r="D303" s="44"/>
      <c r="E303" s="44"/>
      <c r="F303" s="44"/>
      <c r="G303" s="44"/>
      <c r="H303" s="44"/>
      <c r="I303" s="4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25">
      <c r="A304" s="14"/>
      <c r="B304" s="39"/>
      <c r="C304" s="40"/>
      <c r="D304" s="44"/>
      <c r="E304" s="44"/>
      <c r="F304" s="44"/>
      <c r="G304" s="44"/>
      <c r="H304" s="44"/>
      <c r="I304" s="4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25">
      <c r="A305" s="14"/>
      <c r="B305" s="39"/>
      <c r="C305" s="40"/>
      <c r="D305" s="44"/>
      <c r="E305" s="44"/>
      <c r="F305" s="44"/>
      <c r="G305" s="44"/>
      <c r="H305" s="44"/>
      <c r="I305" s="4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25">
      <c r="A306" s="14"/>
      <c r="B306" s="39"/>
      <c r="C306" s="40"/>
      <c r="D306" s="44"/>
      <c r="E306" s="44"/>
      <c r="F306" s="44"/>
      <c r="G306" s="44"/>
      <c r="H306" s="44"/>
      <c r="I306" s="4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25">
      <c r="A307" s="14"/>
      <c r="B307" s="39"/>
      <c r="C307" s="40"/>
      <c r="D307" s="44"/>
      <c r="E307" s="44"/>
      <c r="F307" s="44"/>
      <c r="G307" s="44"/>
      <c r="H307" s="44"/>
      <c r="I307" s="4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25">
      <c r="A308" s="14"/>
      <c r="B308" s="39"/>
      <c r="C308" s="40"/>
      <c r="D308" s="44"/>
      <c r="E308" s="44"/>
      <c r="F308" s="44"/>
      <c r="G308" s="44"/>
      <c r="H308" s="44"/>
      <c r="I308" s="4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25">
      <c r="A309" s="14"/>
      <c r="B309" s="39"/>
      <c r="C309" s="40"/>
      <c r="D309" s="44"/>
      <c r="E309" s="44"/>
      <c r="F309" s="44"/>
      <c r="G309" s="44"/>
      <c r="H309" s="44"/>
      <c r="I309" s="4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25">
      <c r="A310" s="14"/>
      <c r="B310" s="39"/>
      <c r="C310" s="40"/>
      <c r="D310" s="44"/>
      <c r="E310" s="44"/>
      <c r="F310" s="44"/>
      <c r="G310" s="44"/>
      <c r="H310" s="44"/>
      <c r="I310" s="4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25">
      <c r="A311" s="14"/>
      <c r="B311" s="39"/>
      <c r="C311" s="40"/>
      <c r="D311" s="44"/>
      <c r="E311" s="44"/>
      <c r="F311" s="44"/>
      <c r="G311" s="44"/>
      <c r="H311" s="44"/>
      <c r="I311" s="4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25">
      <c r="A312" s="14"/>
      <c r="B312" s="39"/>
      <c r="C312" s="40"/>
      <c r="D312" s="44"/>
      <c r="E312" s="44"/>
      <c r="F312" s="44"/>
      <c r="G312" s="44"/>
      <c r="H312" s="44"/>
      <c r="I312" s="4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25">
      <c r="A313" s="14"/>
      <c r="B313" s="39"/>
      <c r="C313" s="40"/>
      <c r="D313" s="44"/>
      <c r="E313" s="44"/>
      <c r="F313" s="44"/>
      <c r="G313" s="44"/>
      <c r="H313" s="44"/>
      <c r="I313" s="4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25">
      <c r="A314" s="14"/>
      <c r="B314" s="39"/>
      <c r="C314" s="40"/>
      <c r="D314" s="44"/>
      <c r="E314" s="44"/>
      <c r="F314" s="44"/>
      <c r="G314" s="44"/>
      <c r="H314" s="44"/>
      <c r="I314" s="4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25">
      <c r="A315" s="14"/>
      <c r="B315" s="39"/>
      <c r="C315" s="40"/>
      <c r="D315" s="44"/>
      <c r="E315" s="44"/>
      <c r="F315" s="44"/>
      <c r="G315" s="44"/>
      <c r="H315" s="44"/>
      <c r="I315" s="4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25">
      <c r="A316" s="14"/>
      <c r="B316" s="39"/>
      <c r="C316" s="40"/>
      <c r="D316" s="44"/>
      <c r="E316" s="44"/>
      <c r="F316" s="44"/>
      <c r="G316" s="44"/>
      <c r="H316" s="44"/>
      <c r="I316" s="4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25">
      <c r="A317" s="14"/>
      <c r="B317" s="39"/>
      <c r="C317" s="40"/>
      <c r="D317" s="44"/>
      <c r="E317" s="44"/>
      <c r="F317" s="44"/>
      <c r="G317" s="44"/>
      <c r="H317" s="44"/>
      <c r="I317" s="4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25">
      <c r="A318" s="14"/>
      <c r="B318" s="39"/>
      <c r="C318" s="40"/>
      <c r="D318" s="44"/>
      <c r="E318" s="44"/>
      <c r="F318" s="44"/>
      <c r="G318" s="44"/>
      <c r="H318" s="44"/>
      <c r="I318" s="4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25">
      <c r="A319" s="14"/>
      <c r="B319" s="39"/>
      <c r="C319" s="40"/>
      <c r="D319" s="44"/>
      <c r="E319" s="44"/>
      <c r="F319" s="44"/>
      <c r="G319" s="44"/>
      <c r="H319" s="44"/>
      <c r="I319" s="4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25">
      <c r="A320" s="14"/>
      <c r="B320" s="39"/>
      <c r="C320" s="40"/>
      <c r="D320" s="44"/>
      <c r="E320" s="44"/>
      <c r="F320" s="44"/>
      <c r="G320" s="44"/>
      <c r="H320" s="44"/>
      <c r="I320" s="4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25">
      <c r="A321" s="14"/>
      <c r="B321" s="39"/>
      <c r="C321" s="40"/>
      <c r="D321" s="44"/>
      <c r="E321" s="44"/>
      <c r="F321" s="44"/>
      <c r="G321" s="44"/>
      <c r="H321" s="44"/>
      <c r="I321" s="4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25">
      <c r="A322" s="14"/>
      <c r="B322" s="39"/>
      <c r="C322" s="40"/>
      <c r="D322" s="44"/>
      <c r="E322" s="44"/>
      <c r="F322" s="44"/>
      <c r="G322" s="44"/>
      <c r="H322" s="44"/>
      <c r="I322" s="4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25">
      <c r="A323" s="14"/>
      <c r="B323" s="39"/>
      <c r="C323" s="40"/>
      <c r="D323" s="44"/>
      <c r="E323" s="44"/>
      <c r="F323" s="44"/>
      <c r="G323" s="44"/>
      <c r="H323" s="44"/>
      <c r="I323" s="4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25">
      <c r="A324" s="14"/>
      <c r="B324" s="39"/>
      <c r="C324" s="40"/>
      <c r="D324" s="44"/>
      <c r="E324" s="44"/>
      <c r="F324" s="44"/>
      <c r="G324" s="44"/>
      <c r="H324" s="44"/>
      <c r="I324" s="4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25">
      <c r="A325" s="14"/>
      <c r="B325" s="39"/>
      <c r="C325" s="40"/>
      <c r="D325" s="44"/>
      <c r="E325" s="44"/>
      <c r="F325" s="44"/>
      <c r="G325" s="44"/>
      <c r="H325" s="44"/>
      <c r="I325" s="4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25">
      <c r="A326" s="14"/>
      <c r="B326" s="39"/>
      <c r="C326" s="40"/>
      <c r="D326" s="44"/>
      <c r="E326" s="44"/>
      <c r="F326" s="44"/>
      <c r="G326" s="44"/>
      <c r="H326" s="44"/>
      <c r="I326" s="4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25">
      <c r="A327" s="14"/>
      <c r="B327" s="39"/>
      <c r="C327" s="40"/>
      <c r="D327" s="44"/>
      <c r="E327" s="44"/>
      <c r="F327" s="44"/>
      <c r="G327" s="44"/>
      <c r="H327" s="44"/>
      <c r="I327" s="4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25">
      <c r="A328" s="14"/>
      <c r="B328" s="39"/>
      <c r="C328" s="40"/>
      <c r="D328" s="44"/>
      <c r="E328" s="44"/>
      <c r="F328" s="44"/>
      <c r="G328" s="44"/>
      <c r="H328" s="44"/>
      <c r="I328" s="4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25">
      <c r="A329" s="14"/>
      <c r="B329" s="39"/>
      <c r="C329" s="40"/>
      <c r="D329" s="44"/>
      <c r="E329" s="44"/>
      <c r="F329" s="44"/>
      <c r="G329" s="44"/>
      <c r="H329" s="44"/>
      <c r="I329" s="4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25">
      <c r="A330" s="14"/>
      <c r="B330" s="39"/>
      <c r="C330" s="40"/>
      <c r="D330" s="44"/>
      <c r="E330" s="44"/>
      <c r="F330" s="44"/>
      <c r="G330" s="44"/>
      <c r="H330" s="44"/>
      <c r="I330" s="4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25">
      <c r="A331" s="14"/>
      <c r="B331" s="39"/>
      <c r="C331" s="40"/>
      <c r="D331" s="44"/>
      <c r="E331" s="44"/>
      <c r="F331" s="44"/>
      <c r="G331" s="44"/>
      <c r="H331" s="44"/>
      <c r="I331" s="4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25">
      <c r="A332" s="14"/>
      <c r="B332" s="39"/>
      <c r="C332" s="40"/>
      <c r="D332" s="44"/>
      <c r="E332" s="44"/>
      <c r="F332" s="44"/>
      <c r="G332" s="44"/>
      <c r="H332" s="44"/>
      <c r="I332" s="4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25">
      <c r="A333" s="14"/>
      <c r="B333" s="39"/>
      <c r="C333" s="40"/>
      <c r="D333" s="44"/>
      <c r="E333" s="44"/>
      <c r="F333" s="44"/>
      <c r="G333" s="44"/>
      <c r="H333" s="44"/>
      <c r="I333" s="4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25">
      <c r="A334" s="14"/>
      <c r="B334" s="39"/>
      <c r="C334" s="40"/>
      <c r="D334" s="44"/>
      <c r="E334" s="44"/>
      <c r="F334" s="44"/>
      <c r="G334" s="44"/>
      <c r="H334" s="44"/>
      <c r="I334" s="4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25">
      <c r="A335" s="14"/>
      <c r="B335" s="39"/>
      <c r="C335" s="40"/>
      <c r="D335" s="44"/>
      <c r="E335" s="44"/>
      <c r="F335" s="44"/>
      <c r="G335" s="44"/>
      <c r="H335" s="44"/>
      <c r="I335" s="4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25">
      <c r="A336" s="14"/>
      <c r="B336" s="39"/>
      <c r="C336" s="40"/>
      <c r="D336" s="44"/>
      <c r="E336" s="44"/>
      <c r="F336" s="44"/>
      <c r="G336" s="44"/>
      <c r="H336" s="44"/>
      <c r="I336" s="4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25">
      <c r="A337" s="14"/>
      <c r="B337" s="39"/>
      <c r="C337" s="40"/>
      <c r="D337" s="44"/>
      <c r="E337" s="44"/>
      <c r="F337" s="44"/>
      <c r="G337" s="44"/>
      <c r="H337" s="44"/>
      <c r="I337" s="4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25">
      <c r="A338" s="14"/>
      <c r="B338" s="39"/>
      <c r="C338" s="40"/>
      <c r="D338" s="44"/>
      <c r="E338" s="44"/>
      <c r="F338" s="44"/>
      <c r="G338" s="44"/>
      <c r="H338" s="44"/>
      <c r="I338" s="4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25">
      <c r="A339" s="14"/>
      <c r="B339" s="39"/>
      <c r="C339" s="40"/>
      <c r="D339" s="44"/>
      <c r="E339" s="44"/>
      <c r="F339" s="44"/>
      <c r="G339" s="44"/>
      <c r="H339" s="44"/>
      <c r="I339" s="4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25">
      <c r="A340" s="14"/>
      <c r="B340" s="39"/>
      <c r="C340" s="40"/>
      <c r="D340" s="44"/>
      <c r="E340" s="44"/>
      <c r="F340" s="44"/>
      <c r="G340" s="44"/>
      <c r="H340" s="44"/>
      <c r="I340" s="4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25">
      <c r="A341" s="14"/>
      <c r="B341" s="39"/>
      <c r="C341" s="40"/>
      <c r="D341" s="44"/>
      <c r="E341" s="44"/>
      <c r="F341" s="44"/>
      <c r="G341" s="44"/>
      <c r="H341" s="44"/>
      <c r="I341" s="4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25">
      <c r="A342" s="14"/>
      <c r="B342" s="39"/>
      <c r="C342" s="40"/>
      <c r="D342" s="44"/>
      <c r="E342" s="44"/>
      <c r="F342" s="44"/>
      <c r="G342" s="44"/>
      <c r="H342" s="44"/>
      <c r="I342" s="4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25">
      <c r="A343" s="14"/>
      <c r="B343" s="39"/>
      <c r="C343" s="40"/>
      <c r="D343" s="44"/>
      <c r="E343" s="44"/>
      <c r="F343" s="44"/>
      <c r="G343" s="44"/>
      <c r="H343" s="44"/>
      <c r="I343" s="4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25">
      <c r="A344" s="14"/>
      <c r="B344" s="39"/>
      <c r="C344" s="40"/>
      <c r="D344" s="44"/>
      <c r="E344" s="44"/>
      <c r="F344" s="44"/>
      <c r="G344" s="44"/>
      <c r="H344" s="44"/>
      <c r="I344" s="4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25">
      <c r="A345" s="14"/>
      <c r="B345" s="39"/>
      <c r="C345" s="40"/>
      <c r="D345" s="44"/>
      <c r="E345" s="44"/>
      <c r="F345" s="44"/>
      <c r="G345" s="44"/>
      <c r="H345" s="44"/>
      <c r="I345" s="4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25">
      <c r="A346" s="14"/>
      <c r="B346" s="39"/>
      <c r="C346" s="40"/>
      <c r="D346" s="44"/>
      <c r="E346" s="44"/>
      <c r="F346" s="44"/>
      <c r="G346" s="44"/>
      <c r="H346" s="44"/>
      <c r="I346" s="4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25">
      <c r="A347" s="14"/>
      <c r="B347" s="39"/>
      <c r="C347" s="40"/>
      <c r="D347" s="44"/>
      <c r="E347" s="44"/>
      <c r="F347" s="44"/>
      <c r="G347" s="44"/>
      <c r="H347" s="44"/>
      <c r="I347" s="4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25">
      <c r="A348" s="14"/>
      <c r="B348" s="39"/>
      <c r="C348" s="40"/>
      <c r="D348" s="44"/>
      <c r="E348" s="44"/>
      <c r="F348" s="44"/>
      <c r="G348" s="44"/>
      <c r="H348" s="44"/>
      <c r="I348" s="4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25">
      <c r="A349" s="14"/>
      <c r="B349" s="39"/>
      <c r="C349" s="40"/>
      <c r="D349" s="44"/>
      <c r="E349" s="44"/>
      <c r="F349" s="44"/>
      <c r="G349" s="44"/>
      <c r="H349" s="44"/>
      <c r="I349" s="4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25">
      <c r="A350" s="14"/>
      <c r="B350" s="39"/>
      <c r="C350" s="40"/>
      <c r="D350" s="44"/>
      <c r="E350" s="44"/>
      <c r="F350" s="44"/>
      <c r="G350" s="44"/>
      <c r="H350" s="44"/>
      <c r="I350" s="4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25">
      <c r="A351" s="14"/>
      <c r="B351" s="39"/>
      <c r="C351" s="40"/>
      <c r="D351" s="44"/>
      <c r="E351" s="44"/>
      <c r="F351" s="44"/>
      <c r="G351" s="44"/>
      <c r="H351" s="44"/>
      <c r="I351" s="4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25">
      <c r="A352" s="14"/>
      <c r="B352" s="39"/>
      <c r="C352" s="40"/>
      <c r="D352" s="44"/>
      <c r="E352" s="44"/>
      <c r="F352" s="44"/>
      <c r="G352" s="44"/>
      <c r="H352" s="44"/>
      <c r="I352" s="4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25">
      <c r="A353" s="14"/>
      <c r="B353" s="39"/>
      <c r="C353" s="40"/>
      <c r="D353" s="44"/>
      <c r="E353" s="44"/>
      <c r="F353" s="44"/>
      <c r="G353" s="44"/>
      <c r="H353" s="44"/>
      <c r="I353" s="4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25">
      <c r="A354" s="14"/>
      <c r="B354" s="39"/>
      <c r="C354" s="40"/>
      <c r="D354" s="44"/>
      <c r="E354" s="44"/>
      <c r="F354" s="44"/>
      <c r="G354" s="44"/>
      <c r="H354" s="44"/>
      <c r="I354" s="4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25">
      <c r="A355" s="14"/>
      <c r="B355" s="39"/>
      <c r="C355" s="40"/>
      <c r="D355" s="44"/>
      <c r="E355" s="44"/>
      <c r="F355" s="44"/>
      <c r="G355" s="44"/>
      <c r="H355" s="44"/>
      <c r="I355" s="4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25">
      <c r="A356" s="14"/>
      <c r="B356" s="39"/>
      <c r="C356" s="40"/>
      <c r="D356" s="44"/>
      <c r="E356" s="44"/>
      <c r="F356" s="44"/>
      <c r="G356" s="44"/>
      <c r="H356" s="44"/>
      <c r="I356" s="4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25">
      <c r="A357" s="14"/>
      <c r="B357" s="39"/>
      <c r="C357" s="40"/>
      <c r="D357" s="44"/>
      <c r="E357" s="44"/>
      <c r="F357" s="44"/>
      <c r="G357" s="44"/>
      <c r="H357" s="44"/>
      <c r="I357" s="4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25">
      <c r="A358" s="14"/>
      <c r="B358" s="39"/>
      <c r="C358" s="40"/>
      <c r="D358" s="44"/>
      <c r="E358" s="44"/>
      <c r="F358" s="44"/>
      <c r="G358" s="44"/>
      <c r="H358" s="44"/>
      <c r="I358" s="4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25">
      <c r="A359" s="14"/>
      <c r="B359" s="39"/>
      <c r="C359" s="40"/>
      <c r="D359" s="44"/>
      <c r="E359" s="44"/>
      <c r="F359" s="44"/>
      <c r="G359" s="44"/>
      <c r="H359" s="44"/>
      <c r="I359" s="4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25">
      <c r="A360" s="14"/>
      <c r="B360" s="39"/>
      <c r="C360" s="40"/>
      <c r="D360" s="44"/>
      <c r="E360" s="44"/>
      <c r="F360" s="44"/>
      <c r="G360" s="44"/>
      <c r="H360" s="44"/>
      <c r="I360" s="4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25">
      <c r="A361" s="14"/>
      <c r="B361" s="39"/>
      <c r="C361" s="40"/>
      <c r="D361" s="44"/>
      <c r="E361" s="44"/>
      <c r="F361" s="44"/>
      <c r="G361" s="44"/>
      <c r="H361" s="44"/>
      <c r="I361" s="4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25">
      <c r="A362" s="14"/>
      <c r="B362" s="39"/>
      <c r="C362" s="40"/>
      <c r="D362" s="44"/>
      <c r="E362" s="44"/>
      <c r="F362" s="44"/>
      <c r="G362" s="44"/>
      <c r="H362" s="44"/>
      <c r="I362" s="4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25">
      <c r="A363" s="14"/>
      <c r="B363" s="39"/>
      <c r="C363" s="40"/>
      <c r="D363" s="44"/>
      <c r="E363" s="44"/>
      <c r="F363" s="44"/>
      <c r="G363" s="44"/>
      <c r="H363" s="44"/>
      <c r="I363" s="4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25">
      <c r="A364" s="14"/>
      <c r="B364" s="39"/>
      <c r="C364" s="40"/>
      <c r="D364" s="44"/>
      <c r="E364" s="44"/>
      <c r="F364" s="44"/>
      <c r="G364" s="44"/>
      <c r="H364" s="44"/>
      <c r="I364" s="4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25">
      <c r="A365" s="14"/>
      <c r="B365" s="39"/>
      <c r="C365" s="40"/>
      <c r="D365" s="44"/>
      <c r="E365" s="44"/>
      <c r="F365" s="44"/>
      <c r="G365" s="44"/>
      <c r="H365" s="44"/>
      <c r="I365" s="4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25">
      <c r="A366" s="14"/>
      <c r="B366" s="39"/>
      <c r="C366" s="40"/>
      <c r="D366" s="44"/>
      <c r="E366" s="44"/>
      <c r="F366" s="44"/>
      <c r="G366" s="44"/>
      <c r="H366" s="44"/>
      <c r="I366" s="4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25">
      <c r="A367" s="14"/>
      <c r="B367" s="39"/>
      <c r="C367" s="40"/>
      <c r="D367" s="44"/>
      <c r="E367" s="44"/>
      <c r="F367" s="44"/>
      <c r="G367" s="44"/>
      <c r="H367" s="44"/>
      <c r="I367" s="4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25">
      <c r="A368" s="14"/>
      <c r="B368" s="39"/>
      <c r="C368" s="40"/>
      <c r="D368" s="44"/>
      <c r="E368" s="44"/>
      <c r="F368" s="44"/>
      <c r="G368" s="44"/>
      <c r="H368" s="44"/>
      <c r="I368" s="4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25">
      <c r="A369" s="14"/>
      <c r="B369" s="39"/>
      <c r="C369" s="40"/>
      <c r="D369" s="44"/>
      <c r="E369" s="44"/>
      <c r="F369" s="44"/>
      <c r="G369" s="44"/>
      <c r="H369" s="44"/>
      <c r="I369" s="4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25">
      <c r="A370" s="14"/>
      <c r="B370" s="39"/>
      <c r="C370" s="40"/>
      <c r="D370" s="44"/>
      <c r="E370" s="44"/>
      <c r="F370" s="44"/>
      <c r="G370" s="44"/>
      <c r="H370" s="44"/>
      <c r="I370" s="4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25">
      <c r="A371" s="14"/>
      <c r="B371" s="39"/>
      <c r="C371" s="40"/>
      <c r="D371" s="44"/>
      <c r="E371" s="44"/>
      <c r="F371" s="44"/>
      <c r="G371" s="44"/>
      <c r="H371" s="44"/>
      <c r="I371" s="4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25">
      <c r="A372" s="14"/>
      <c r="B372" s="39"/>
      <c r="C372" s="40"/>
      <c r="D372" s="44"/>
      <c r="E372" s="44"/>
      <c r="F372" s="44"/>
      <c r="G372" s="44"/>
      <c r="H372" s="44"/>
      <c r="I372" s="4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25">
      <c r="A373" s="14"/>
      <c r="B373" s="39"/>
      <c r="C373" s="40"/>
      <c r="D373" s="44"/>
      <c r="E373" s="44"/>
      <c r="F373" s="44"/>
      <c r="G373" s="44"/>
      <c r="H373" s="44"/>
      <c r="I373" s="4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25">
      <c r="A374" s="14"/>
      <c r="B374" s="39"/>
      <c r="C374" s="40"/>
      <c r="D374" s="44"/>
      <c r="E374" s="44"/>
      <c r="F374" s="44"/>
      <c r="G374" s="44"/>
      <c r="H374" s="44"/>
      <c r="I374" s="4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25">
      <c r="A375" s="14"/>
      <c r="B375" s="39"/>
      <c r="C375" s="40"/>
      <c r="D375" s="44"/>
      <c r="E375" s="44"/>
      <c r="F375" s="44"/>
      <c r="G375" s="44"/>
      <c r="H375" s="44"/>
      <c r="I375" s="4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25">
      <c r="A376" s="14"/>
      <c r="B376" s="39"/>
      <c r="C376" s="40"/>
      <c r="D376" s="44"/>
      <c r="E376" s="44"/>
      <c r="F376" s="44"/>
      <c r="G376" s="44"/>
      <c r="H376" s="44"/>
      <c r="I376" s="4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25">
      <c r="A377" s="14"/>
      <c r="B377" s="39"/>
      <c r="C377" s="40"/>
      <c r="D377" s="44"/>
      <c r="E377" s="44"/>
      <c r="F377" s="44"/>
      <c r="G377" s="44"/>
      <c r="H377" s="44"/>
      <c r="I377" s="4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25">
      <c r="A378" s="14"/>
      <c r="B378" s="39"/>
      <c r="C378" s="40"/>
      <c r="D378" s="44"/>
      <c r="E378" s="44"/>
      <c r="F378" s="44"/>
      <c r="G378" s="44"/>
      <c r="H378" s="44"/>
      <c r="I378" s="4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25">
      <c r="A379" s="14"/>
      <c r="B379" s="39"/>
      <c r="C379" s="40"/>
      <c r="D379" s="44"/>
      <c r="E379" s="44"/>
      <c r="F379" s="44"/>
      <c r="G379" s="44"/>
      <c r="H379" s="44"/>
      <c r="I379" s="4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25">
      <c r="A380" s="14"/>
      <c r="B380" s="39"/>
      <c r="C380" s="40"/>
      <c r="D380" s="44"/>
      <c r="E380" s="44"/>
      <c r="F380" s="44"/>
      <c r="G380" s="44"/>
      <c r="H380" s="44"/>
      <c r="I380" s="4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25">
      <c r="A381" s="14"/>
      <c r="B381" s="39"/>
      <c r="C381" s="40"/>
      <c r="D381" s="44"/>
      <c r="E381" s="44"/>
      <c r="F381" s="44"/>
      <c r="G381" s="44"/>
      <c r="H381" s="44"/>
      <c r="I381" s="4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25">
      <c r="A382" s="14"/>
      <c r="B382" s="39"/>
      <c r="C382" s="40"/>
      <c r="D382" s="44"/>
      <c r="E382" s="44"/>
      <c r="F382" s="44"/>
      <c r="G382" s="44"/>
      <c r="H382" s="44"/>
      <c r="I382" s="4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25">
      <c r="A383" s="14"/>
      <c r="B383" s="39"/>
      <c r="C383" s="40"/>
      <c r="D383" s="44"/>
      <c r="E383" s="44"/>
      <c r="F383" s="44"/>
      <c r="G383" s="44"/>
      <c r="H383" s="44"/>
      <c r="I383" s="4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25">
      <c r="A384" s="14"/>
      <c r="B384" s="39"/>
      <c r="C384" s="40"/>
      <c r="D384" s="44"/>
      <c r="E384" s="44"/>
      <c r="F384" s="44"/>
      <c r="G384" s="44"/>
      <c r="H384" s="44"/>
      <c r="I384" s="4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25">
      <c r="A385" s="14"/>
      <c r="B385" s="39"/>
      <c r="C385" s="40"/>
      <c r="D385" s="44"/>
      <c r="E385" s="44"/>
      <c r="F385" s="44"/>
      <c r="G385" s="44"/>
      <c r="H385" s="44"/>
      <c r="I385" s="4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25">
      <c r="A386" s="14"/>
      <c r="B386" s="39"/>
      <c r="C386" s="40"/>
      <c r="D386" s="44"/>
      <c r="E386" s="44"/>
      <c r="F386" s="44"/>
      <c r="G386" s="44"/>
      <c r="H386" s="44"/>
      <c r="I386" s="4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25">
      <c r="A387" s="14"/>
      <c r="B387" s="39"/>
      <c r="C387" s="40"/>
      <c r="D387" s="44"/>
      <c r="E387" s="44"/>
      <c r="F387" s="44"/>
      <c r="G387" s="44"/>
      <c r="H387" s="44"/>
      <c r="I387" s="4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25">
      <c r="A388" s="14"/>
      <c r="B388" s="39"/>
      <c r="C388" s="40"/>
      <c r="D388" s="44"/>
      <c r="E388" s="44"/>
      <c r="F388" s="44"/>
      <c r="G388" s="44"/>
      <c r="H388" s="44"/>
      <c r="I388" s="4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25">
      <c r="A389" s="14"/>
      <c r="B389" s="39"/>
      <c r="C389" s="40"/>
      <c r="D389" s="44"/>
      <c r="E389" s="44"/>
      <c r="F389" s="44"/>
      <c r="G389" s="44"/>
      <c r="H389" s="44"/>
      <c r="I389" s="4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25">
      <c r="A390" s="14"/>
      <c r="B390" s="39"/>
      <c r="C390" s="40"/>
      <c r="D390" s="44"/>
      <c r="E390" s="44"/>
      <c r="F390" s="44"/>
      <c r="G390" s="44"/>
      <c r="H390" s="44"/>
      <c r="I390" s="4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25">
      <c r="A391" s="14"/>
      <c r="B391" s="39"/>
      <c r="C391" s="40"/>
      <c r="D391" s="44"/>
      <c r="E391" s="44"/>
      <c r="F391" s="44"/>
      <c r="G391" s="44"/>
      <c r="H391" s="44"/>
      <c r="I391" s="4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25">
      <c r="A392" s="14"/>
      <c r="B392" s="39"/>
      <c r="C392" s="40"/>
      <c r="D392" s="44"/>
      <c r="E392" s="44"/>
      <c r="F392" s="44"/>
      <c r="G392" s="44"/>
      <c r="H392" s="44"/>
      <c r="I392" s="4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25">
      <c r="A393" s="14"/>
      <c r="B393" s="39"/>
      <c r="C393" s="40"/>
      <c r="D393" s="44"/>
      <c r="E393" s="44"/>
      <c r="F393" s="44"/>
      <c r="G393" s="44"/>
      <c r="H393" s="44"/>
      <c r="I393" s="4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25">
      <c r="A394" s="14"/>
      <c r="B394" s="39"/>
      <c r="C394" s="40"/>
      <c r="D394" s="44"/>
      <c r="E394" s="44"/>
      <c r="F394" s="44"/>
      <c r="G394" s="44"/>
      <c r="H394" s="44"/>
      <c r="I394" s="4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25">
      <c r="A395" s="14"/>
      <c r="B395" s="39"/>
      <c r="C395" s="40"/>
      <c r="D395" s="44"/>
      <c r="E395" s="44"/>
      <c r="F395" s="44"/>
      <c r="G395" s="44"/>
      <c r="H395" s="44"/>
      <c r="I395" s="4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25">
      <c r="A396" s="14"/>
      <c r="B396" s="39"/>
      <c r="C396" s="40"/>
      <c r="D396" s="44"/>
      <c r="E396" s="44"/>
      <c r="F396" s="44"/>
      <c r="G396" s="44"/>
      <c r="H396" s="44"/>
      <c r="I396" s="4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25">
      <c r="A397" s="14"/>
      <c r="B397" s="39"/>
      <c r="C397" s="40"/>
      <c r="D397" s="44"/>
      <c r="E397" s="44"/>
      <c r="F397" s="44"/>
      <c r="G397" s="44"/>
      <c r="H397" s="44"/>
      <c r="I397" s="4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25">
      <c r="A398" s="14"/>
      <c r="B398" s="39"/>
      <c r="C398" s="40"/>
      <c r="D398" s="44"/>
      <c r="E398" s="44"/>
      <c r="F398" s="44"/>
      <c r="G398" s="44"/>
      <c r="H398" s="44"/>
      <c r="I398" s="4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25">
      <c r="A399" s="14"/>
      <c r="B399" s="39"/>
      <c r="C399" s="40"/>
      <c r="D399" s="44"/>
      <c r="E399" s="44"/>
      <c r="F399" s="44"/>
      <c r="G399" s="44"/>
      <c r="H399" s="44"/>
      <c r="I399" s="4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25">
      <c r="A400" s="14"/>
      <c r="B400" s="39"/>
      <c r="C400" s="40"/>
      <c r="D400" s="44"/>
      <c r="E400" s="44"/>
      <c r="F400" s="44"/>
      <c r="G400" s="44"/>
      <c r="H400" s="44"/>
      <c r="I400" s="4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25">
      <c r="A401" s="14"/>
      <c r="B401" s="39"/>
      <c r="C401" s="40"/>
      <c r="D401" s="44"/>
      <c r="E401" s="44"/>
      <c r="F401" s="44"/>
      <c r="G401" s="44"/>
      <c r="H401" s="44"/>
      <c r="I401" s="4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25">
      <c r="A402" s="14"/>
      <c r="B402" s="39"/>
      <c r="C402" s="40"/>
      <c r="D402" s="44"/>
      <c r="E402" s="44"/>
      <c r="F402" s="44"/>
      <c r="G402" s="44"/>
      <c r="H402" s="44"/>
      <c r="I402" s="4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25">
      <c r="A403" s="14"/>
      <c r="B403" s="39"/>
      <c r="C403" s="40"/>
      <c r="D403" s="44"/>
      <c r="E403" s="44"/>
      <c r="F403" s="44"/>
      <c r="G403" s="44"/>
      <c r="H403" s="44"/>
      <c r="I403" s="4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25">
      <c r="A404" s="14"/>
      <c r="B404" s="39"/>
      <c r="C404" s="40"/>
      <c r="D404" s="44"/>
      <c r="E404" s="44"/>
      <c r="F404" s="44"/>
      <c r="G404" s="44"/>
      <c r="H404" s="44"/>
      <c r="I404" s="4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25">
      <c r="A405" s="14"/>
      <c r="B405" s="39"/>
      <c r="C405" s="40"/>
      <c r="D405" s="44"/>
      <c r="E405" s="44"/>
      <c r="F405" s="44"/>
      <c r="G405" s="44"/>
      <c r="H405" s="44"/>
      <c r="I405" s="4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25">
      <c r="A406" s="14"/>
      <c r="B406" s="39"/>
      <c r="C406" s="40"/>
      <c r="D406" s="44"/>
      <c r="E406" s="44"/>
      <c r="F406" s="44"/>
      <c r="G406" s="44"/>
      <c r="H406" s="44"/>
      <c r="I406" s="4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25">
      <c r="A407" s="14"/>
      <c r="B407" s="39"/>
      <c r="C407" s="40"/>
      <c r="D407" s="44"/>
      <c r="E407" s="44"/>
      <c r="F407" s="44"/>
      <c r="G407" s="44"/>
      <c r="H407" s="44"/>
      <c r="I407" s="4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25">
      <c r="A408" s="14"/>
      <c r="B408" s="39"/>
      <c r="C408" s="40"/>
      <c r="D408" s="44"/>
      <c r="E408" s="44"/>
      <c r="F408" s="44"/>
      <c r="G408" s="44"/>
      <c r="H408" s="44"/>
      <c r="I408" s="4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25">
      <c r="A409" s="14"/>
      <c r="B409" s="39"/>
      <c r="C409" s="40"/>
      <c r="D409" s="44"/>
      <c r="E409" s="44"/>
      <c r="F409" s="44"/>
      <c r="G409" s="44"/>
      <c r="H409" s="44"/>
      <c r="I409" s="4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25">
      <c r="A410" s="14"/>
      <c r="B410" s="39"/>
      <c r="C410" s="40"/>
      <c r="D410" s="44"/>
      <c r="E410" s="44"/>
      <c r="F410" s="44"/>
      <c r="G410" s="44"/>
      <c r="H410" s="44"/>
      <c r="I410" s="4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25">
      <c r="A411" s="14"/>
      <c r="B411" s="39"/>
      <c r="C411" s="40"/>
      <c r="D411" s="44"/>
      <c r="E411" s="44"/>
      <c r="F411" s="44"/>
      <c r="G411" s="44"/>
      <c r="H411" s="44"/>
      <c r="I411" s="4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25">
      <c r="A412" s="14"/>
      <c r="B412" s="39"/>
      <c r="C412" s="40"/>
      <c r="D412" s="44"/>
      <c r="E412" s="44"/>
      <c r="F412" s="44"/>
      <c r="G412" s="44"/>
      <c r="H412" s="44"/>
      <c r="I412" s="4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25">
      <c r="A413" s="14"/>
      <c r="B413" s="39"/>
      <c r="C413" s="40"/>
      <c r="D413" s="44"/>
      <c r="E413" s="44"/>
      <c r="F413" s="44"/>
      <c r="G413" s="44"/>
      <c r="H413" s="44"/>
      <c r="I413" s="4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25">
      <c r="A414" s="14"/>
      <c r="B414" s="39"/>
      <c r="C414" s="40"/>
      <c r="D414" s="44"/>
      <c r="E414" s="44"/>
      <c r="F414" s="44"/>
      <c r="G414" s="44"/>
      <c r="H414" s="44"/>
      <c r="I414" s="4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25">
      <c r="A415" s="14"/>
      <c r="B415" s="39"/>
      <c r="C415" s="40"/>
      <c r="D415" s="44"/>
      <c r="E415" s="44"/>
      <c r="F415" s="44"/>
      <c r="G415" s="44"/>
      <c r="H415" s="44"/>
      <c r="I415" s="4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25">
      <c r="A416" s="14"/>
      <c r="B416" s="39"/>
      <c r="C416" s="40"/>
      <c r="D416" s="44"/>
      <c r="E416" s="44"/>
      <c r="F416" s="44"/>
      <c r="G416" s="44"/>
      <c r="H416" s="44"/>
      <c r="I416" s="4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25">
      <c r="A417" s="14"/>
      <c r="B417" s="39"/>
      <c r="C417" s="40"/>
      <c r="D417" s="44"/>
      <c r="E417" s="44"/>
      <c r="F417" s="44"/>
      <c r="G417" s="44"/>
      <c r="H417" s="44"/>
      <c r="I417" s="4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25">
      <c r="A418" s="14"/>
      <c r="B418" s="39"/>
      <c r="C418" s="40"/>
      <c r="D418" s="44"/>
      <c r="E418" s="44"/>
      <c r="F418" s="44"/>
      <c r="G418" s="44"/>
      <c r="H418" s="44"/>
      <c r="I418" s="4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25">
      <c r="A419" s="14"/>
      <c r="B419" s="39"/>
      <c r="C419" s="40"/>
      <c r="D419" s="44"/>
      <c r="E419" s="44"/>
      <c r="F419" s="44"/>
      <c r="G419" s="44"/>
      <c r="H419" s="44"/>
      <c r="I419" s="4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25">
      <c r="A420" s="14"/>
      <c r="B420" s="39"/>
      <c r="C420" s="40"/>
      <c r="D420" s="44"/>
      <c r="E420" s="44"/>
      <c r="F420" s="44"/>
      <c r="G420" s="44"/>
      <c r="H420" s="44"/>
      <c r="I420" s="4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25">
      <c r="A421" s="14"/>
      <c r="B421" s="39"/>
      <c r="C421" s="40"/>
      <c r="D421" s="44"/>
      <c r="E421" s="44"/>
      <c r="F421" s="44"/>
      <c r="G421" s="44"/>
      <c r="H421" s="44"/>
      <c r="I421" s="4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25">
      <c r="A422" s="14"/>
      <c r="B422" s="39"/>
      <c r="C422" s="40"/>
      <c r="D422" s="44"/>
      <c r="E422" s="44"/>
      <c r="F422" s="44"/>
      <c r="G422" s="44"/>
      <c r="H422" s="44"/>
      <c r="I422" s="4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25">
      <c r="A423" s="14"/>
      <c r="B423" s="39"/>
      <c r="C423" s="40"/>
      <c r="D423" s="44"/>
      <c r="E423" s="44"/>
      <c r="F423" s="44"/>
      <c r="G423" s="44"/>
      <c r="H423" s="44"/>
      <c r="I423" s="4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25">
      <c r="A424" s="14"/>
      <c r="B424" s="39"/>
      <c r="C424" s="40"/>
      <c r="D424" s="44"/>
      <c r="E424" s="44"/>
      <c r="F424" s="44"/>
      <c r="G424" s="44"/>
      <c r="H424" s="44"/>
      <c r="I424" s="4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25">
      <c r="A425" s="14"/>
      <c r="B425" s="39"/>
      <c r="C425" s="40"/>
      <c r="D425" s="44"/>
      <c r="E425" s="44"/>
      <c r="F425" s="44"/>
      <c r="G425" s="44"/>
      <c r="H425" s="44"/>
      <c r="I425" s="4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25">
      <c r="A426" s="14"/>
      <c r="B426" s="39"/>
      <c r="C426" s="40"/>
      <c r="D426" s="44"/>
      <c r="E426" s="44"/>
      <c r="F426" s="44"/>
      <c r="G426" s="44"/>
      <c r="H426" s="44"/>
      <c r="I426" s="4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25">
      <c r="A427" s="14"/>
      <c r="B427" s="39"/>
      <c r="C427" s="40"/>
      <c r="D427" s="44"/>
      <c r="E427" s="44"/>
      <c r="F427" s="44"/>
      <c r="G427" s="44"/>
      <c r="H427" s="44"/>
      <c r="I427" s="4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25">
      <c r="A428" s="14"/>
      <c r="B428" s="39"/>
      <c r="C428" s="40"/>
      <c r="D428" s="44"/>
      <c r="E428" s="44"/>
      <c r="F428" s="44"/>
      <c r="G428" s="44"/>
      <c r="H428" s="44"/>
      <c r="I428" s="4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25">
      <c r="A429" s="14"/>
      <c r="B429" s="39"/>
      <c r="C429" s="40"/>
      <c r="D429" s="44"/>
      <c r="E429" s="44"/>
      <c r="F429" s="44"/>
      <c r="G429" s="44"/>
      <c r="H429" s="44"/>
      <c r="I429" s="4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25">
      <c r="A430" s="14"/>
      <c r="B430" s="39"/>
      <c r="C430" s="40"/>
      <c r="D430" s="44"/>
      <c r="E430" s="44"/>
      <c r="F430" s="44"/>
      <c r="G430" s="44"/>
      <c r="H430" s="44"/>
      <c r="I430" s="4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25">
      <c r="A431" s="14"/>
      <c r="B431" s="39"/>
      <c r="C431" s="40"/>
      <c r="D431" s="44"/>
      <c r="E431" s="44"/>
      <c r="F431" s="44"/>
      <c r="G431" s="44"/>
      <c r="H431" s="44"/>
      <c r="I431" s="4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25">
      <c r="A432" s="14"/>
      <c r="B432" s="39"/>
      <c r="C432" s="40"/>
      <c r="D432" s="44"/>
      <c r="E432" s="44"/>
      <c r="F432" s="44"/>
      <c r="G432" s="44"/>
      <c r="H432" s="44"/>
      <c r="I432" s="4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25">
      <c r="A433" s="14"/>
      <c r="B433" s="39"/>
      <c r="C433" s="40"/>
      <c r="D433" s="44"/>
      <c r="E433" s="44"/>
      <c r="F433" s="44"/>
      <c r="G433" s="44"/>
      <c r="H433" s="44"/>
      <c r="I433" s="4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25">
      <c r="A434" s="14"/>
      <c r="B434" s="39"/>
      <c r="C434" s="40"/>
      <c r="D434" s="44"/>
      <c r="E434" s="44"/>
      <c r="F434" s="44"/>
      <c r="G434" s="44"/>
      <c r="H434" s="44"/>
      <c r="I434" s="4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25">
      <c r="A435" s="14"/>
      <c r="B435" s="39"/>
      <c r="C435" s="40"/>
      <c r="D435" s="44"/>
      <c r="E435" s="44"/>
      <c r="F435" s="44"/>
      <c r="G435" s="44"/>
      <c r="H435" s="44"/>
      <c r="I435" s="4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25">
      <c r="A436" s="14"/>
      <c r="B436" s="39"/>
      <c r="C436" s="40"/>
      <c r="D436" s="44"/>
      <c r="E436" s="44"/>
      <c r="F436" s="44"/>
      <c r="G436" s="44"/>
      <c r="H436" s="44"/>
      <c r="I436" s="4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25">
      <c r="A437" s="14"/>
      <c r="B437" s="39"/>
      <c r="C437" s="40"/>
      <c r="D437" s="44"/>
      <c r="E437" s="44"/>
      <c r="F437" s="44"/>
      <c r="G437" s="44"/>
      <c r="H437" s="44"/>
      <c r="I437" s="4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25">
      <c r="A438" s="14"/>
      <c r="B438" s="39"/>
      <c r="C438" s="40"/>
      <c r="D438" s="44"/>
      <c r="E438" s="44"/>
      <c r="F438" s="44"/>
      <c r="G438" s="44"/>
      <c r="H438" s="44"/>
      <c r="I438" s="4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25">
      <c r="A439" s="14"/>
      <c r="B439" s="39"/>
      <c r="C439" s="40"/>
      <c r="D439" s="44"/>
      <c r="E439" s="44"/>
      <c r="F439" s="44"/>
      <c r="G439" s="44"/>
      <c r="H439" s="44"/>
      <c r="I439" s="4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25">
      <c r="A440" s="14"/>
      <c r="B440" s="39"/>
      <c r="C440" s="40"/>
      <c r="D440" s="44"/>
      <c r="E440" s="44"/>
      <c r="F440" s="44"/>
      <c r="G440" s="44"/>
      <c r="H440" s="44"/>
      <c r="I440" s="4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25">
      <c r="A441" s="14"/>
      <c r="B441" s="39"/>
      <c r="C441" s="40"/>
      <c r="D441" s="44"/>
      <c r="E441" s="44"/>
      <c r="F441" s="44"/>
      <c r="G441" s="44"/>
      <c r="H441" s="44"/>
      <c r="I441" s="4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25">
      <c r="A442" s="14"/>
      <c r="B442" s="39"/>
      <c r="C442" s="40"/>
      <c r="D442" s="44"/>
      <c r="E442" s="44"/>
      <c r="F442" s="44"/>
      <c r="G442" s="44"/>
      <c r="H442" s="44"/>
      <c r="I442" s="4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25">
      <c r="A443" s="14"/>
      <c r="B443" s="39"/>
      <c r="C443" s="40"/>
      <c r="D443" s="44"/>
      <c r="E443" s="44"/>
      <c r="F443" s="44"/>
      <c r="G443" s="44"/>
      <c r="H443" s="44"/>
      <c r="I443" s="4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25">
      <c r="A444" s="14"/>
      <c r="B444" s="39"/>
      <c r="C444" s="40"/>
      <c r="D444" s="44"/>
      <c r="E444" s="44"/>
      <c r="F444" s="44"/>
      <c r="G444" s="44"/>
      <c r="H444" s="44"/>
      <c r="I444" s="4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25">
      <c r="A445" s="14"/>
      <c r="B445" s="39"/>
      <c r="C445" s="40"/>
      <c r="D445" s="44"/>
      <c r="E445" s="44"/>
      <c r="F445" s="44"/>
      <c r="G445" s="44"/>
      <c r="H445" s="44"/>
      <c r="I445" s="4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25">
      <c r="A446" s="14"/>
      <c r="B446" s="39"/>
      <c r="C446" s="40"/>
      <c r="D446" s="44"/>
      <c r="E446" s="44"/>
      <c r="F446" s="44"/>
      <c r="G446" s="44"/>
      <c r="H446" s="44"/>
      <c r="I446" s="4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25">
      <c r="A447" s="14"/>
      <c r="B447" s="39"/>
      <c r="C447" s="40"/>
      <c r="D447" s="44"/>
      <c r="E447" s="44"/>
      <c r="F447" s="44"/>
      <c r="G447" s="44"/>
      <c r="H447" s="44"/>
      <c r="I447" s="4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25">
      <c r="A448" s="14"/>
      <c r="B448" s="39"/>
      <c r="C448" s="40"/>
      <c r="D448" s="44"/>
      <c r="E448" s="44"/>
      <c r="F448" s="44"/>
      <c r="G448" s="44"/>
      <c r="H448" s="44"/>
      <c r="I448" s="4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25">
      <c r="A449" s="14"/>
      <c r="B449" s="39"/>
      <c r="C449" s="40"/>
      <c r="D449" s="44"/>
      <c r="E449" s="44"/>
      <c r="F449" s="44"/>
      <c r="G449" s="44"/>
      <c r="H449" s="44"/>
      <c r="I449" s="4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25">
      <c r="A450" s="14"/>
      <c r="B450" s="39"/>
      <c r="C450" s="40"/>
      <c r="D450" s="44"/>
      <c r="E450" s="44"/>
      <c r="F450" s="44"/>
      <c r="G450" s="44"/>
      <c r="H450" s="44"/>
      <c r="I450" s="4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25">
      <c r="A451" s="14"/>
      <c r="B451" s="39"/>
      <c r="C451" s="40"/>
      <c r="D451" s="44"/>
      <c r="E451" s="44"/>
      <c r="F451" s="44"/>
      <c r="G451" s="44"/>
      <c r="H451" s="44"/>
      <c r="I451" s="4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25">
      <c r="A452" s="14"/>
      <c r="B452" s="39"/>
      <c r="C452" s="40"/>
      <c r="D452" s="44"/>
      <c r="E452" s="44"/>
      <c r="F452" s="44"/>
      <c r="G452" s="44"/>
      <c r="H452" s="44"/>
      <c r="I452" s="4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25">
      <c r="A453" s="14"/>
      <c r="B453" s="39"/>
      <c r="C453" s="40"/>
      <c r="D453" s="44"/>
      <c r="E453" s="44"/>
      <c r="F453" s="44"/>
      <c r="G453" s="44"/>
      <c r="H453" s="44"/>
      <c r="I453" s="4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25">
      <c r="A454" s="14"/>
      <c r="B454" s="39"/>
      <c r="C454" s="40"/>
      <c r="D454" s="44"/>
      <c r="E454" s="44"/>
      <c r="F454" s="44"/>
      <c r="G454" s="44"/>
      <c r="H454" s="44"/>
      <c r="I454" s="4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25">
      <c r="A455" s="14"/>
      <c r="B455" s="39"/>
      <c r="C455" s="40"/>
      <c r="D455" s="44"/>
      <c r="E455" s="44"/>
      <c r="F455" s="44"/>
      <c r="G455" s="44"/>
      <c r="H455" s="44"/>
      <c r="I455" s="4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25">
      <c r="A456" s="14"/>
      <c r="B456" s="39"/>
      <c r="C456" s="40"/>
      <c r="D456" s="44"/>
      <c r="E456" s="44"/>
      <c r="F456" s="44"/>
      <c r="G456" s="44"/>
      <c r="H456" s="44"/>
      <c r="I456" s="4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25">
      <c r="A457" s="14"/>
      <c r="B457" s="39"/>
      <c r="C457" s="40"/>
      <c r="D457" s="44"/>
      <c r="E457" s="44"/>
      <c r="F457" s="44"/>
      <c r="G457" s="44"/>
      <c r="H457" s="44"/>
      <c r="I457" s="4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25">
      <c r="A458" s="14"/>
      <c r="B458" s="39"/>
      <c r="C458" s="40"/>
      <c r="D458" s="44"/>
      <c r="E458" s="44"/>
      <c r="F458" s="44"/>
      <c r="G458" s="44"/>
      <c r="H458" s="44"/>
      <c r="I458" s="4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25">
      <c r="A459" s="14"/>
      <c r="B459" s="39"/>
      <c r="C459" s="40"/>
      <c r="D459" s="44"/>
      <c r="E459" s="44"/>
      <c r="F459" s="44"/>
      <c r="G459" s="44"/>
      <c r="H459" s="44"/>
      <c r="I459" s="4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25">
      <c r="A460" s="14"/>
      <c r="B460" s="39"/>
      <c r="C460" s="40"/>
      <c r="D460" s="44"/>
      <c r="E460" s="44"/>
      <c r="F460" s="44"/>
      <c r="G460" s="44"/>
      <c r="H460" s="44"/>
      <c r="I460" s="4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25">
      <c r="A461" s="14"/>
      <c r="B461" s="39"/>
      <c r="C461" s="40"/>
      <c r="D461" s="44"/>
      <c r="E461" s="44"/>
      <c r="F461" s="44"/>
      <c r="G461" s="44"/>
      <c r="H461" s="44"/>
      <c r="I461" s="4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25">
      <c r="A462" s="14"/>
      <c r="B462" s="39"/>
      <c r="C462" s="40"/>
      <c r="D462" s="44"/>
      <c r="E462" s="44"/>
      <c r="F462" s="44"/>
      <c r="G462" s="44"/>
      <c r="H462" s="44"/>
      <c r="I462" s="4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25">
      <c r="A463" s="14"/>
      <c r="B463" s="39"/>
      <c r="C463" s="40"/>
      <c r="D463" s="44"/>
      <c r="E463" s="44"/>
      <c r="F463" s="44"/>
      <c r="G463" s="44"/>
      <c r="H463" s="44"/>
      <c r="I463" s="4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25">
      <c r="A464" s="14"/>
      <c r="B464" s="39"/>
      <c r="C464" s="40"/>
      <c r="D464" s="44"/>
      <c r="E464" s="44"/>
      <c r="F464" s="44"/>
      <c r="G464" s="44"/>
      <c r="H464" s="44"/>
      <c r="I464" s="4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25">
      <c r="A465" s="14"/>
      <c r="B465" s="39"/>
      <c r="C465" s="40"/>
      <c r="D465" s="44"/>
      <c r="E465" s="44"/>
      <c r="F465" s="44"/>
      <c r="G465" s="44"/>
      <c r="H465" s="44"/>
      <c r="I465" s="4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25">
      <c r="A466" s="14"/>
      <c r="B466" s="39"/>
      <c r="C466" s="40"/>
      <c r="D466" s="44"/>
      <c r="E466" s="44"/>
      <c r="F466" s="44"/>
      <c r="G466" s="44"/>
      <c r="H466" s="44"/>
      <c r="I466" s="4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25">
      <c r="A467" s="14"/>
      <c r="B467" s="39"/>
      <c r="C467" s="40"/>
      <c r="D467" s="44"/>
      <c r="E467" s="44"/>
      <c r="F467" s="44"/>
      <c r="G467" s="44"/>
      <c r="H467" s="44"/>
      <c r="I467" s="4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25">
      <c r="A468" s="14"/>
      <c r="B468" s="39"/>
      <c r="C468" s="40"/>
      <c r="D468" s="44"/>
      <c r="E468" s="44"/>
      <c r="F468" s="44"/>
      <c r="G468" s="44"/>
      <c r="H468" s="44"/>
      <c r="I468" s="4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25">
      <c r="A469" s="14"/>
      <c r="B469" s="39"/>
      <c r="C469" s="40"/>
      <c r="D469" s="44"/>
      <c r="E469" s="44"/>
      <c r="F469" s="44"/>
      <c r="G469" s="44"/>
      <c r="H469" s="44"/>
      <c r="I469" s="4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25">
      <c r="A470" s="14"/>
      <c r="B470" s="39"/>
      <c r="C470" s="40"/>
      <c r="D470" s="44"/>
      <c r="E470" s="44"/>
      <c r="F470" s="44"/>
      <c r="G470" s="44"/>
      <c r="H470" s="44"/>
      <c r="I470" s="4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25">
      <c r="A471" s="14"/>
      <c r="B471" s="39"/>
      <c r="C471" s="40"/>
      <c r="D471" s="44"/>
      <c r="E471" s="44"/>
      <c r="F471" s="44"/>
      <c r="G471" s="44"/>
      <c r="H471" s="44"/>
      <c r="I471" s="4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25">
      <c r="A472" s="14"/>
      <c r="B472" s="39"/>
      <c r="C472" s="40"/>
      <c r="D472" s="44"/>
      <c r="E472" s="44"/>
      <c r="F472" s="44"/>
      <c r="G472" s="44"/>
      <c r="H472" s="44"/>
      <c r="I472" s="4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25">
      <c r="A473" s="14"/>
      <c r="B473" s="39"/>
      <c r="C473" s="40"/>
      <c r="D473" s="44"/>
      <c r="E473" s="44"/>
      <c r="F473" s="44"/>
      <c r="G473" s="44"/>
      <c r="H473" s="44"/>
      <c r="I473" s="4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25">
      <c r="A474" s="14"/>
      <c r="B474" s="39"/>
      <c r="C474" s="40"/>
      <c r="D474" s="44"/>
      <c r="E474" s="44"/>
      <c r="F474" s="44"/>
      <c r="G474" s="44"/>
      <c r="H474" s="44"/>
      <c r="I474" s="4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25">
      <c r="A475" s="14"/>
      <c r="B475" s="39"/>
      <c r="C475" s="40"/>
      <c r="D475" s="44"/>
      <c r="E475" s="44"/>
      <c r="F475" s="44"/>
      <c r="G475" s="44"/>
      <c r="H475" s="44"/>
      <c r="I475" s="4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25">
      <c r="A476" s="14"/>
      <c r="B476" s="39"/>
      <c r="C476" s="40"/>
      <c r="D476" s="44"/>
      <c r="E476" s="44"/>
      <c r="F476" s="44"/>
      <c r="G476" s="44"/>
      <c r="H476" s="44"/>
      <c r="I476" s="4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25">
      <c r="A477" s="14"/>
      <c r="B477" s="39"/>
      <c r="C477" s="40"/>
      <c r="D477" s="44"/>
      <c r="E477" s="44"/>
      <c r="F477" s="44"/>
      <c r="G477" s="44"/>
      <c r="H477" s="44"/>
      <c r="I477" s="4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25">
      <c r="A478" s="14"/>
      <c r="B478" s="39"/>
      <c r="C478" s="40"/>
      <c r="D478" s="44"/>
      <c r="E478" s="44"/>
      <c r="F478" s="44"/>
      <c r="G478" s="44"/>
      <c r="H478" s="44"/>
      <c r="I478" s="4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25">
      <c r="A479" s="14"/>
      <c r="B479" s="39"/>
      <c r="C479" s="40"/>
      <c r="D479" s="44"/>
      <c r="E479" s="44"/>
      <c r="F479" s="44"/>
      <c r="G479" s="44"/>
      <c r="H479" s="44"/>
      <c r="I479" s="4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25">
      <c r="A480" s="14"/>
      <c r="B480" s="39"/>
      <c r="C480" s="40"/>
      <c r="D480" s="44"/>
      <c r="E480" s="44"/>
      <c r="F480" s="44"/>
      <c r="G480" s="44"/>
      <c r="H480" s="44"/>
      <c r="I480" s="4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25">
      <c r="A481" s="14"/>
      <c r="B481" s="39"/>
      <c r="C481" s="40"/>
      <c r="D481" s="44"/>
      <c r="E481" s="44"/>
      <c r="F481" s="44"/>
      <c r="G481" s="44"/>
      <c r="H481" s="44"/>
      <c r="I481" s="4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25">
      <c r="A482" s="14"/>
      <c r="B482" s="39"/>
      <c r="C482" s="40"/>
      <c r="D482" s="44"/>
      <c r="E482" s="44"/>
      <c r="F482" s="44"/>
      <c r="G482" s="44"/>
      <c r="H482" s="44"/>
      <c r="I482" s="4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25">
      <c r="A483" s="14"/>
      <c r="B483" s="39"/>
      <c r="C483" s="40"/>
      <c r="D483" s="44"/>
      <c r="E483" s="44"/>
      <c r="F483" s="44"/>
      <c r="G483" s="44"/>
      <c r="H483" s="44"/>
      <c r="I483" s="4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topLeftCell="A118" workbookViewId="0">
      <selection activeCell="F1" sqref="F1"/>
    </sheetView>
  </sheetViews>
  <sheetFormatPr defaultRowHeight="15" x14ac:dyDescent="0.25"/>
  <cols>
    <col min="1" max="1" width="15" bestFit="1" customWidth="1"/>
  </cols>
  <sheetData>
    <row r="1" spans="1:6" s="79" customFormat="1" x14ac:dyDescent="0.25">
      <c r="A1" s="12" t="s">
        <v>93</v>
      </c>
      <c r="B1" s="12" t="s">
        <v>6</v>
      </c>
      <c r="C1" s="12" t="s">
        <v>249</v>
      </c>
      <c r="D1" s="12" t="s">
        <v>13</v>
      </c>
      <c r="E1" s="12" t="s">
        <v>11</v>
      </c>
      <c r="F1" s="12" t="s">
        <v>92</v>
      </c>
    </row>
    <row r="2" spans="1:6" x14ac:dyDescent="0.25">
      <c r="A2" s="12" t="s">
        <v>94</v>
      </c>
      <c r="B2" s="12" t="s">
        <v>122</v>
      </c>
      <c r="C2" s="12" t="s">
        <v>133</v>
      </c>
      <c r="D2" s="12" t="s">
        <v>18</v>
      </c>
      <c r="E2" t="s">
        <v>17</v>
      </c>
      <c r="F2" s="12">
        <v>70</v>
      </c>
    </row>
    <row r="3" spans="1:6" x14ac:dyDescent="0.25">
      <c r="A3" s="12">
        <v>15</v>
      </c>
      <c r="B3" s="12" t="s">
        <v>122</v>
      </c>
      <c r="C3" s="12" t="s">
        <v>150</v>
      </c>
      <c r="D3" s="12" t="s">
        <v>18</v>
      </c>
      <c r="E3" s="12" t="s">
        <v>17</v>
      </c>
      <c r="F3" s="12">
        <v>100.01</v>
      </c>
    </row>
    <row r="4" spans="1:6" x14ac:dyDescent="0.25">
      <c r="A4" s="12">
        <v>207</v>
      </c>
      <c r="B4" s="12" t="s">
        <v>122</v>
      </c>
      <c r="C4" s="12" t="s">
        <v>155</v>
      </c>
      <c r="D4" s="12" t="s">
        <v>18</v>
      </c>
      <c r="E4" s="12" t="s">
        <v>17</v>
      </c>
      <c r="F4" s="12">
        <v>100</v>
      </c>
    </row>
    <row r="5" spans="1:6" x14ac:dyDescent="0.25">
      <c r="A5" s="12">
        <v>271</v>
      </c>
      <c r="B5" s="12" t="s">
        <v>122</v>
      </c>
      <c r="C5" s="12" t="s">
        <v>161</v>
      </c>
      <c r="D5" s="12" t="s">
        <v>18</v>
      </c>
      <c r="E5" s="12" t="s">
        <v>17</v>
      </c>
      <c r="F5" s="12">
        <v>13.33</v>
      </c>
    </row>
    <row r="6" spans="1:6" x14ac:dyDescent="0.25">
      <c r="A6" s="12">
        <v>287</v>
      </c>
      <c r="B6" s="12" t="s">
        <v>122</v>
      </c>
      <c r="C6" s="12" t="s">
        <v>164</v>
      </c>
      <c r="D6" s="12" t="s">
        <v>18</v>
      </c>
      <c r="E6" s="12" t="s">
        <v>17</v>
      </c>
      <c r="F6" s="12">
        <v>85</v>
      </c>
    </row>
    <row r="7" spans="1:6" x14ac:dyDescent="0.25">
      <c r="A7" s="12">
        <v>335</v>
      </c>
      <c r="B7" s="12" t="s">
        <v>122</v>
      </c>
      <c r="C7" s="12" t="s">
        <v>170</v>
      </c>
      <c r="D7" s="12" t="s">
        <v>18</v>
      </c>
      <c r="E7" s="12" t="s">
        <v>17</v>
      </c>
      <c r="F7" s="12">
        <v>57.14</v>
      </c>
    </row>
    <row r="8" spans="1:6" x14ac:dyDescent="0.25">
      <c r="A8" s="12">
        <v>375</v>
      </c>
      <c r="B8" s="12" t="s">
        <v>122</v>
      </c>
      <c r="C8" s="12" t="s">
        <v>171</v>
      </c>
      <c r="D8" s="12" t="s">
        <v>18</v>
      </c>
      <c r="E8" s="12" t="s">
        <v>17</v>
      </c>
      <c r="F8" s="12">
        <v>100</v>
      </c>
    </row>
    <row r="9" spans="1:6" x14ac:dyDescent="0.25">
      <c r="A9" s="12">
        <v>443</v>
      </c>
      <c r="B9" s="12" t="s">
        <v>122</v>
      </c>
      <c r="C9" s="12" t="s">
        <v>179</v>
      </c>
      <c r="D9" s="12" t="s">
        <v>18</v>
      </c>
      <c r="E9" s="12" t="s">
        <v>17</v>
      </c>
      <c r="F9" s="12">
        <v>95</v>
      </c>
    </row>
    <row r="10" spans="1:6" x14ac:dyDescent="0.25">
      <c r="A10" s="12">
        <v>527</v>
      </c>
      <c r="B10" s="12" t="s">
        <v>122</v>
      </c>
      <c r="C10" s="12" t="s">
        <v>187</v>
      </c>
      <c r="D10" s="12" t="s">
        <v>18</v>
      </c>
      <c r="E10" s="12" t="s">
        <v>17</v>
      </c>
      <c r="F10" s="12">
        <v>100</v>
      </c>
    </row>
    <row r="11" spans="1:6" x14ac:dyDescent="0.25">
      <c r="A11" s="12">
        <v>719</v>
      </c>
      <c r="B11" s="12" t="s">
        <v>122</v>
      </c>
      <c r="C11" s="12" t="s">
        <v>213</v>
      </c>
      <c r="D11" s="12" t="s">
        <v>18</v>
      </c>
      <c r="E11" s="12" t="s">
        <v>17</v>
      </c>
      <c r="F11" s="12">
        <v>91.3</v>
      </c>
    </row>
    <row r="12" spans="1:6" x14ac:dyDescent="0.25">
      <c r="A12" s="12">
        <v>779</v>
      </c>
      <c r="B12" s="12" t="s">
        <v>122</v>
      </c>
      <c r="C12" s="12" t="s">
        <v>218</v>
      </c>
      <c r="D12" s="12" t="s">
        <v>18</v>
      </c>
      <c r="E12" s="12" t="s">
        <v>17</v>
      </c>
      <c r="F12" s="12">
        <v>9.52</v>
      </c>
    </row>
    <row r="13" spans="1:6" x14ac:dyDescent="0.25">
      <c r="A13" s="12">
        <v>783</v>
      </c>
      <c r="B13" s="12" t="s">
        <v>122</v>
      </c>
      <c r="C13" s="12" t="s">
        <v>221</v>
      </c>
      <c r="D13" s="12" t="s">
        <v>18</v>
      </c>
      <c r="E13" s="12" t="s">
        <v>17</v>
      </c>
      <c r="F13" s="12">
        <v>72.22</v>
      </c>
    </row>
    <row r="14" spans="1:6" x14ac:dyDescent="0.25">
      <c r="A14" s="12">
        <v>79</v>
      </c>
      <c r="B14" s="12" t="s">
        <v>122</v>
      </c>
      <c r="C14" s="12" t="s">
        <v>222</v>
      </c>
      <c r="D14" s="12" t="s">
        <v>18</v>
      </c>
      <c r="E14" s="12" t="s">
        <v>17</v>
      </c>
      <c r="F14" s="12">
        <v>90</v>
      </c>
    </row>
    <row r="15" spans="1:6" x14ac:dyDescent="0.25">
      <c r="A15" s="12">
        <v>91</v>
      </c>
      <c r="B15" s="12" t="s">
        <v>122</v>
      </c>
      <c r="C15" s="12" t="s">
        <v>236</v>
      </c>
      <c r="D15" s="12" t="s">
        <v>18</v>
      </c>
      <c r="E15" s="12" t="s">
        <v>17</v>
      </c>
      <c r="F15" s="12">
        <v>100</v>
      </c>
    </row>
    <row r="16" spans="1:6" x14ac:dyDescent="0.25">
      <c r="A16" s="12" t="s">
        <v>108</v>
      </c>
      <c r="B16" s="12" t="s">
        <v>122</v>
      </c>
      <c r="C16" s="12" t="s">
        <v>239</v>
      </c>
      <c r="D16" s="12" t="s">
        <v>18</v>
      </c>
      <c r="E16" s="12" t="s">
        <v>17</v>
      </c>
      <c r="F16" s="12">
        <v>100</v>
      </c>
    </row>
    <row r="17" spans="1:6" x14ac:dyDescent="0.25">
      <c r="A17" s="12" t="s">
        <v>109</v>
      </c>
      <c r="B17" s="12" t="s">
        <v>122</v>
      </c>
      <c r="C17" s="12" t="s">
        <v>240</v>
      </c>
      <c r="D17" s="12" t="s">
        <v>18</v>
      </c>
      <c r="E17" s="12" t="s">
        <v>17</v>
      </c>
      <c r="F17" s="12">
        <v>0</v>
      </c>
    </row>
    <row r="18" spans="1:6" x14ac:dyDescent="0.25">
      <c r="A18" s="12" t="s">
        <v>110</v>
      </c>
      <c r="B18" s="12" t="s">
        <v>122</v>
      </c>
      <c r="C18" s="12" t="s">
        <v>241</v>
      </c>
      <c r="D18" s="12" t="s">
        <v>18</v>
      </c>
      <c r="E18" s="12" t="s">
        <v>17</v>
      </c>
      <c r="F18" s="12">
        <v>0</v>
      </c>
    </row>
    <row r="19" spans="1:6" x14ac:dyDescent="0.25">
      <c r="A19" s="12" t="s">
        <v>111</v>
      </c>
      <c r="B19" s="12" t="s">
        <v>122</v>
      </c>
      <c r="C19" s="12" t="s">
        <v>242</v>
      </c>
      <c r="D19" s="12" t="s">
        <v>18</v>
      </c>
      <c r="E19" s="12" t="s">
        <v>17</v>
      </c>
      <c r="F19" s="12">
        <v>6.25</v>
      </c>
    </row>
    <row r="20" spans="1:6" x14ac:dyDescent="0.25">
      <c r="A20" s="12" t="s">
        <v>112</v>
      </c>
      <c r="B20" s="12" t="s">
        <v>122</v>
      </c>
      <c r="C20" s="12" t="s">
        <v>243</v>
      </c>
      <c r="D20" s="12" t="s">
        <v>18</v>
      </c>
      <c r="E20" s="12" t="s">
        <v>17</v>
      </c>
      <c r="F20" s="12">
        <v>0</v>
      </c>
    </row>
    <row r="21" spans="1:6" x14ac:dyDescent="0.25">
      <c r="A21" s="12" t="s">
        <v>113</v>
      </c>
      <c r="B21" s="12" t="s">
        <v>122</v>
      </c>
      <c r="C21" s="12" t="s">
        <v>244</v>
      </c>
      <c r="D21" s="12" t="s">
        <v>18</v>
      </c>
      <c r="E21" s="12" t="s">
        <v>17</v>
      </c>
      <c r="F21" s="12">
        <v>100</v>
      </c>
    </row>
    <row r="22" spans="1:6" x14ac:dyDescent="0.25">
      <c r="A22" s="12" t="s">
        <v>114</v>
      </c>
      <c r="B22" s="12" t="s">
        <v>122</v>
      </c>
      <c r="C22" s="12" t="s">
        <v>245</v>
      </c>
      <c r="D22" s="12" t="s">
        <v>18</v>
      </c>
      <c r="E22" s="12" t="s">
        <v>17</v>
      </c>
      <c r="F22" s="12">
        <v>100</v>
      </c>
    </row>
    <row r="23" spans="1:6" x14ac:dyDescent="0.25">
      <c r="A23" s="12">
        <v>10</v>
      </c>
      <c r="B23" s="12" t="s">
        <v>121</v>
      </c>
      <c r="C23" s="12" t="s">
        <v>124</v>
      </c>
      <c r="D23" s="12" t="s">
        <v>18</v>
      </c>
      <c r="E23" s="12" t="s">
        <v>17</v>
      </c>
      <c r="F23" s="12">
        <v>84.22</v>
      </c>
    </row>
    <row r="24" spans="1:6" x14ac:dyDescent="0.25">
      <c r="A24" s="12">
        <v>102</v>
      </c>
      <c r="B24" s="12" t="s">
        <v>121</v>
      </c>
      <c r="C24" s="12" t="s">
        <v>125</v>
      </c>
      <c r="D24" s="12" t="s">
        <v>18</v>
      </c>
      <c r="E24" s="12" t="s">
        <v>17</v>
      </c>
      <c r="F24" s="12">
        <v>100</v>
      </c>
    </row>
    <row r="25" spans="1:6" x14ac:dyDescent="0.25">
      <c r="A25" s="12">
        <v>1038</v>
      </c>
      <c r="B25" s="12" t="s">
        <v>121</v>
      </c>
      <c r="C25" s="12" t="s">
        <v>126</v>
      </c>
      <c r="D25" s="12" t="s">
        <v>18</v>
      </c>
      <c r="E25" s="12" t="s">
        <v>17</v>
      </c>
      <c r="F25" s="12">
        <v>80</v>
      </c>
    </row>
    <row r="26" spans="1:6" x14ac:dyDescent="0.25">
      <c r="A26" s="12">
        <v>106</v>
      </c>
      <c r="B26" s="12" t="s">
        <v>121</v>
      </c>
      <c r="C26" s="12" t="s">
        <v>127</v>
      </c>
      <c r="D26" s="12" t="s">
        <v>18</v>
      </c>
      <c r="E26" s="12" t="s">
        <v>17</v>
      </c>
      <c r="F26" s="12">
        <v>100</v>
      </c>
    </row>
    <row r="27" spans="1:6" x14ac:dyDescent="0.25">
      <c r="A27" s="12">
        <v>107</v>
      </c>
      <c r="B27" s="12" t="s">
        <v>121</v>
      </c>
      <c r="C27" s="12" t="s">
        <v>128</v>
      </c>
      <c r="D27" s="12" t="s">
        <v>18</v>
      </c>
      <c r="E27" s="12" t="s">
        <v>17</v>
      </c>
      <c r="F27" s="12">
        <v>72</v>
      </c>
    </row>
    <row r="28" spans="1:6" x14ac:dyDescent="0.25">
      <c r="A28" s="12">
        <v>11</v>
      </c>
      <c r="B28" s="12" t="s">
        <v>121</v>
      </c>
      <c r="C28" s="12" t="s">
        <v>129</v>
      </c>
      <c r="D28" s="12" t="s">
        <v>18</v>
      </c>
      <c r="E28" s="12" t="s">
        <v>17</v>
      </c>
      <c r="F28" s="12">
        <v>95</v>
      </c>
    </row>
    <row r="29" spans="1:6" x14ac:dyDescent="0.25">
      <c r="A29" s="12">
        <v>111</v>
      </c>
      <c r="B29" s="12" t="s">
        <v>121</v>
      </c>
      <c r="C29" s="12" t="s">
        <v>130</v>
      </c>
      <c r="D29" s="12" t="s">
        <v>18</v>
      </c>
      <c r="E29" s="12" t="s">
        <v>17</v>
      </c>
      <c r="F29" s="12">
        <v>75</v>
      </c>
    </row>
    <row r="30" spans="1:6" x14ac:dyDescent="0.25">
      <c r="A30" s="12">
        <v>116</v>
      </c>
      <c r="B30" s="12" t="s">
        <v>121</v>
      </c>
      <c r="C30" s="12" t="s">
        <v>131</v>
      </c>
      <c r="D30" s="12" t="s">
        <v>18</v>
      </c>
      <c r="E30" s="12" t="s">
        <v>17</v>
      </c>
      <c r="F30" s="12">
        <v>100</v>
      </c>
    </row>
    <row r="31" spans="1:6" x14ac:dyDescent="0.25">
      <c r="A31" s="12">
        <v>122</v>
      </c>
      <c r="B31" s="12" t="s">
        <v>121</v>
      </c>
      <c r="C31" s="12" t="s">
        <v>132</v>
      </c>
      <c r="D31" s="12" t="s">
        <v>18</v>
      </c>
      <c r="E31" s="12" t="s">
        <v>17</v>
      </c>
      <c r="F31" s="12">
        <v>95.24</v>
      </c>
    </row>
    <row r="32" spans="1:6" x14ac:dyDescent="0.25">
      <c r="A32" s="12" t="s">
        <v>95</v>
      </c>
      <c r="B32" s="12" t="s">
        <v>121</v>
      </c>
      <c r="C32" s="12" t="s">
        <v>134</v>
      </c>
      <c r="D32" s="12" t="s">
        <v>18</v>
      </c>
      <c r="E32" s="12" t="s">
        <v>17</v>
      </c>
      <c r="F32" s="12">
        <v>70</v>
      </c>
    </row>
    <row r="33" spans="1:6" x14ac:dyDescent="0.25">
      <c r="A33" s="12" t="s">
        <v>96</v>
      </c>
      <c r="B33" s="12" t="s">
        <v>121</v>
      </c>
      <c r="C33" s="12" t="s">
        <v>135</v>
      </c>
      <c r="D33" s="12" t="s">
        <v>18</v>
      </c>
      <c r="E33" s="12" t="s">
        <v>17</v>
      </c>
      <c r="F33" s="12">
        <v>0</v>
      </c>
    </row>
    <row r="34" spans="1:6" x14ac:dyDescent="0.25">
      <c r="A34" s="12" t="s">
        <v>97</v>
      </c>
      <c r="B34" s="12" t="s">
        <v>121</v>
      </c>
      <c r="C34" s="12" t="s">
        <v>136</v>
      </c>
      <c r="D34" s="12" t="s">
        <v>18</v>
      </c>
      <c r="E34" s="12" t="s">
        <v>17</v>
      </c>
      <c r="F34" s="12">
        <v>0</v>
      </c>
    </row>
    <row r="35" spans="1:6" x14ac:dyDescent="0.25">
      <c r="A35" s="12" t="s">
        <v>98</v>
      </c>
      <c r="B35" s="12" t="s">
        <v>121</v>
      </c>
      <c r="C35" s="12" t="s">
        <v>137</v>
      </c>
      <c r="D35" s="12" t="s">
        <v>18</v>
      </c>
      <c r="E35" s="12" t="s">
        <v>17</v>
      </c>
      <c r="F35" s="12">
        <v>0</v>
      </c>
    </row>
    <row r="36" spans="1:6" x14ac:dyDescent="0.25">
      <c r="A36" s="12" t="s">
        <v>99</v>
      </c>
      <c r="B36" s="12" t="s">
        <v>121</v>
      </c>
      <c r="C36" s="12" t="s">
        <v>138</v>
      </c>
      <c r="D36" s="12" t="s">
        <v>18</v>
      </c>
      <c r="E36" s="12" t="s">
        <v>17</v>
      </c>
      <c r="F36" s="12">
        <v>0</v>
      </c>
    </row>
    <row r="37" spans="1:6" x14ac:dyDescent="0.25">
      <c r="A37" s="12" t="s">
        <v>100</v>
      </c>
      <c r="B37" s="12" t="s">
        <v>121</v>
      </c>
      <c r="C37" s="12" t="s">
        <v>139</v>
      </c>
      <c r="D37" s="12" t="s">
        <v>18</v>
      </c>
      <c r="E37" s="12" t="s">
        <v>17</v>
      </c>
      <c r="F37" s="12">
        <v>0</v>
      </c>
    </row>
    <row r="38" spans="1:6" x14ac:dyDescent="0.25">
      <c r="A38" s="12" t="s">
        <v>101</v>
      </c>
      <c r="B38" s="12" t="s">
        <v>121</v>
      </c>
      <c r="C38" s="12" t="s">
        <v>140</v>
      </c>
      <c r="D38" s="12" t="s">
        <v>18</v>
      </c>
      <c r="E38" s="12" t="s">
        <v>17</v>
      </c>
      <c r="F38" s="12">
        <v>0</v>
      </c>
    </row>
    <row r="39" spans="1:6" x14ac:dyDescent="0.25">
      <c r="A39" s="12">
        <v>135</v>
      </c>
      <c r="B39" s="12" t="s">
        <v>121</v>
      </c>
      <c r="C39" s="12" t="s">
        <v>141</v>
      </c>
      <c r="D39" s="12" t="s">
        <v>18</v>
      </c>
      <c r="E39" s="12" t="s">
        <v>17</v>
      </c>
      <c r="F39" s="12">
        <v>40</v>
      </c>
    </row>
    <row r="40" spans="1:6" x14ac:dyDescent="0.25">
      <c r="A40" s="12">
        <v>139</v>
      </c>
      <c r="B40" s="12" t="s">
        <v>121</v>
      </c>
      <c r="C40" s="12" t="s">
        <v>142</v>
      </c>
      <c r="D40" s="12" t="s">
        <v>18</v>
      </c>
      <c r="E40" s="12" t="s">
        <v>17</v>
      </c>
      <c r="F40" s="12">
        <v>55</v>
      </c>
    </row>
    <row r="41" spans="1:6" x14ac:dyDescent="0.25">
      <c r="A41" s="12" t="s">
        <v>102</v>
      </c>
      <c r="B41" s="12" t="s">
        <v>121</v>
      </c>
      <c r="C41" s="12" t="s">
        <v>143</v>
      </c>
      <c r="D41" s="12" t="s">
        <v>18</v>
      </c>
      <c r="E41" s="12" t="s">
        <v>17</v>
      </c>
      <c r="F41" s="12">
        <v>0</v>
      </c>
    </row>
    <row r="42" spans="1:6" x14ac:dyDescent="0.25">
      <c r="A42" s="12" t="s">
        <v>103</v>
      </c>
      <c r="B42" s="12" t="s">
        <v>121</v>
      </c>
      <c r="C42" s="12" t="s">
        <v>144</v>
      </c>
      <c r="D42" s="12" t="s">
        <v>18</v>
      </c>
      <c r="E42" s="12" t="s">
        <v>17</v>
      </c>
      <c r="F42" s="12">
        <v>0</v>
      </c>
    </row>
    <row r="43" spans="1:6" x14ac:dyDescent="0.25">
      <c r="A43" s="12" t="s">
        <v>104</v>
      </c>
      <c r="B43" s="12" t="s">
        <v>121</v>
      </c>
      <c r="C43" s="12" t="s">
        <v>145</v>
      </c>
      <c r="D43" s="12" t="s">
        <v>18</v>
      </c>
      <c r="E43" s="12" t="s">
        <v>17</v>
      </c>
      <c r="F43" s="12">
        <v>0</v>
      </c>
    </row>
    <row r="44" spans="1:6" x14ac:dyDescent="0.25">
      <c r="A44" s="12" t="s">
        <v>105</v>
      </c>
      <c r="B44" s="12" t="s">
        <v>121</v>
      </c>
      <c r="C44" s="12" t="s">
        <v>146</v>
      </c>
      <c r="D44" s="12" t="s">
        <v>18</v>
      </c>
      <c r="E44" s="12" t="s">
        <v>17</v>
      </c>
      <c r="F44" s="12">
        <v>71.430000000000007</v>
      </c>
    </row>
    <row r="45" spans="1:6" x14ac:dyDescent="0.25">
      <c r="A45" s="12" t="s">
        <v>106</v>
      </c>
      <c r="B45" s="12" t="s">
        <v>121</v>
      </c>
      <c r="C45" s="12" t="s">
        <v>147</v>
      </c>
      <c r="D45" s="12" t="s">
        <v>18</v>
      </c>
      <c r="E45" s="12" t="s">
        <v>17</v>
      </c>
      <c r="F45" s="12">
        <v>100</v>
      </c>
    </row>
    <row r="46" spans="1:6" x14ac:dyDescent="0.25">
      <c r="A46" s="12">
        <v>14</v>
      </c>
      <c r="B46" s="12" t="s">
        <v>121</v>
      </c>
      <c r="C46" s="12" t="s">
        <v>148</v>
      </c>
      <c r="D46" s="12" t="s">
        <v>18</v>
      </c>
      <c r="E46" s="12" t="s">
        <v>17</v>
      </c>
      <c r="F46" s="12">
        <v>10</v>
      </c>
    </row>
    <row r="47" spans="1:6" x14ac:dyDescent="0.25">
      <c r="A47" s="12">
        <v>143</v>
      </c>
      <c r="B47" s="12" t="s">
        <v>121</v>
      </c>
      <c r="C47" s="12" t="s">
        <v>149</v>
      </c>
      <c r="D47" s="12" t="s">
        <v>18</v>
      </c>
      <c r="E47" s="12" t="s">
        <v>17</v>
      </c>
      <c r="F47" s="12">
        <v>0</v>
      </c>
    </row>
    <row r="48" spans="1:6" x14ac:dyDescent="0.25">
      <c r="A48" s="12">
        <v>160</v>
      </c>
      <c r="B48" s="12" t="s">
        <v>121</v>
      </c>
      <c r="C48" s="12" t="s">
        <v>151</v>
      </c>
      <c r="D48" s="12" t="s">
        <v>18</v>
      </c>
      <c r="E48" s="12" t="s">
        <v>17</v>
      </c>
      <c r="F48" s="12">
        <v>100</v>
      </c>
    </row>
    <row r="49" spans="1:6" x14ac:dyDescent="0.25">
      <c r="A49" s="12">
        <v>183</v>
      </c>
      <c r="B49" s="12" t="s">
        <v>121</v>
      </c>
      <c r="C49" s="12" t="s">
        <v>153</v>
      </c>
      <c r="D49" s="12" t="s">
        <v>18</v>
      </c>
      <c r="E49" s="12" t="s">
        <v>17</v>
      </c>
      <c r="F49" s="12">
        <v>99.99</v>
      </c>
    </row>
    <row r="50" spans="1:6" x14ac:dyDescent="0.25">
      <c r="A50" s="12">
        <v>196</v>
      </c>
      <c r="B50" s="12" t="s">
        <v>121</v>
      </c>
      <c r="C50" s="12" t="s">
        <v>154</v>
      </c>
      <c r="D50" s="12" t="s">
        <v>18</v>
      </c>
      <c r="E50" s="12" t="s">
        <v>17</v>
      </c>
      <c r="F50" s="12">
        <v>93.33</v>
      </c>
    </row>
    <row r="51" spans="1:6" x14ac:dyDescent="0.25">
      <c r="A51" s="12">
        <v>22</v>
      </c>
      <c r="B51" s="12" t="s">
        <v>121</v>
      </c>
      <c r="C51" s="12" t="s">
        <v>156</v>
      </c>
      <c r="D51" s="12" t="s">
        <v>18</v>
      </c>
      <c r="E51" s="12" t="s">
        <v>17</v>
      </c>
      <c r="F51" s="12">
        <v>4.76</v>
      </c>
    </row>
    <row r="52" spans="1:6" x14ac:dyDescent="0.25">
      <c r="A52" s="12">
        <v>23</v>
      </c>
      <c r="B52" s="12" t="s">
        <v>121</v>
      </c>
      <c r="C52" s="12" t="s">
        <v>157</v>
      </c>
      <c r="D52" s="12" t="s">
        <v>18</v>
      </c>
      <c r="E52" s="12" t="s">
        <v>17</v>
      </c>
      <c r="F52" s="12">
        <v>65.73</v>
      </c>
    </row>
    <row r="53" spans="1:6" x14ac:dyDescent="0.25">
      <c r="A53" s="12">
        <v>26</v>
      </c>
      <c r="B53" s="12" t="s">
        <v>121</v>
      </c>
      <c r="C53" s="12" t="s">
        <v>158</v>
      </c>
      <c r="D53" s="12" t="s">
        <v>18</v>
      </c>
      <c r="E53" s="12" t="s">
        <v>17</v>
      </c>
      <c r="F53" s="12">
        <v>42.85</v>
      </c>
    </row>
    <row r="54" spans="1:6" x14ac:dyDescent="0.25">
      <c r="A54" s="12">
        <v>27</v>
      </c>
      <c r="B54" s="12" t="s">
        <v>121</v>
      </c>
      <c r="C54" s="12" t="s">
        <v>159</v>
      </c>
      <c r="D54" s="12" t="s">
        <v>18</v>
      </c>
      <c r="E54" s="12" t="s">
        <v>17</v>
      </c>
      <c r="F54" s="12">
        <v>100</v>
      </c>
    </row>
    <row r="55" spans="1:6" x14ac:dyDescent="0.25">
      <c r="A55" s="12">
        <v>270</v>
      </c>
      <c r="B55" s="12" t="s">
        <v>121</v>
      </c>
      <c r="C55" s="12" t="s">
        <v>160</v>
      </c>
      <c r="D55" s="12" t="s">
        <v>18</v>
      </c>
      <c r="E55" s="12" t="s">
        <v>17</v>
      </c>
      <c r="F55" s="12">
        <v>100</v>
      </c>
    </row>
    <row r="56" spans="1:6" x14ac:dyDescent="0.25">
      <c r="A56" s="12">
        <v>279</v>
      </c>
      <c r="B56" s="12" t="s">
        <v>121</v>
      </c>
      <c r="C56" s="12" t="s">
        <v>162</v>
      </c>
      <c r="D56" s="12" t="s">
        <v>18</v>
      </c>
      <c r="E56" s="12" t="s">
        <v>17</v>
      </c>
      <c r="F56" s="12">
        <v>35</v>
      </c>
    </row>
    <row r="57" spans="1:6" x14ac:dyDescent="0.25">
      <c r="A57" s="12">
        <v>282</v>
      </c>
      <c r="B57" s="12" t="s">
        <v>121</v>
      </c>
      <c r="C57" s="12" t="s">
        <v>163</v>
      </c>
      <c r="D57" s="12" t="s">
        <v>18</v>
      </c>
      <c r="E57" s="12" t="s">
        <v>17</v>
      </c>
      <c r="F57" s="12">
        <v>66.66</v>
      </c>
    </row>
    <row r="58" spans="1:6" x14ac:dyDescent="0.25">
      <c r="A58" s="12">
        <v>29</v>
      </c>
      <c r="B58" s="12" t="s">
        <v>121</v>
      </c>
      <c r="C58" s="12" t="s">
        <v>165</v>
      </c>
      <c r="D58" s="12" t="s">
        <v>18</v>
      </c>
      <c r="E58" s="12" t="s">
        <v>17</v>
      </c>
      <c r="F58" s="12">
        <v>30</v>
      </c>
    </row>
    <row r="59" spans="1:6" x14ac:dyDescent="0.25">
      <c r="A59" s="12">
        <v>3</v>
      </c>
      <c r="B59" s="12" t="s">
        <v>121</v>
      </c>
      <c r="C59" s="12" t="s">
        <v>166</v>
      </c>
      <c r="D59" s="12" t="s">
        <v>18</v>
      </c>
      <c r="E59" s="12" t="s">
        <v>17</v>
      </c>
      <c r="F59" s="12">
        <v>100</v>
      </c>
    </row>
    <row r="60" spans="1:6" x14ac:dyDescent="0.25">
      <c r="A60" s="12">
        <v>31</v>
      </c>
      <c r="B60" s="12" t="s">
        <v>121</v>
      </c>
      <c r="C60" s="12" t="s">
        <v>167</v>
      </c>
      <c r="D60" s="12" t="s">
        <v>18</v>
      </c>
      <c r="E60" s="12" t="s">
        <v>17</v>
      </c>
      <c r="F60" s="12">
        <v>100</v>
      </c>
    </row>
    <row r="61" spans="1:6" x14ac:dyDescent="0.25">
      <c r="A61" s="12">
        <v>327</v>
      </c>
      <c r="B61" s="12" t="s">
        <v>121</v>
      </c>
      <c r="C61" s="12" t="s">
        <v>168</v>
      </c>
      <c r="D61" s="12" t="s">
        <v>18</v>
      </c>
      <c r="E61" s="12" t="s">
        <v>17</v>
      </c>
      <c r="F61" s="12">
        <v>20</v>
      </c>
    </row>
    <row r="62" spans="1:6" x14ac:dyDescent="0.25">
      <c r="A62" s="12">
        <v>331</v>
      </c>
      <c r="B62" s="12" t="s">
        <v>121</v>
      </c>
      <c r="C62" s="12" t="s">
        <v>169</v>
      </c>
      <c r="D62" s="12" t="s">
        <v>18</v>
      </c>
      <c r="E62" s="12" t="s">
        <v>17</v>
      </c>
      <c r="F62" s="12">
        <v>61.12</v>
      </c>
    </row>
    <row r="63" spans="1:6" x14ac:dyDescent="0.25">
      <c r="A63" s="12">
        <v>38</v>
      </c>
      <c r="B63" s="12" t="s">
        <v>121</v>
      </c>
      <c r="C63" s="12" t="s">
        <v>173</v>
      </c>
      <c r="D63" s="12" t="s">
        <v>18</v>
      </c>
      <c r="E63" s="12" t="s">
        <v>17</v>
      </c>
      <c r="F63" s="12">
        <v>100</v>
      </c>
    </row>
    <row r="64" spans="1:6" x14ac:dyDescent="0.25">
      <c r="A64" s="12">
        <v>391</v>
      </c>
      <c r="B64" s="12" t="s">
        <v>121</v>
      </c>
      <c r="C64" s="12" t="s">
        <v>174</v>
      </c>
      <c r="D64" s="12" t="s">
        <v>18</v>
      </c>
      <c r="E64" s="12" t="s">
        <v>17</v>
      </c>
      <c r="F64" s="12">
        <v>86.66</v>
      </c>
    </row>
    <row r="65" spans="1:6" x14ac:dyDescent="0.25">
      <c r="A65" s="12">
        <v>394</v>
      </c>
      <c r="B65" s="12" t="s">
        <v>121</v>
      </c>
      <c r="C65" s="12" t="s">
        <v>175</v>
      </c>
      <c r="D65" s="12" t="s">
        <v>18</v>
      </c>
      <c r="E65" s="12" t="s">
        <v>17</v>
      </c>
      <c r="F65" s="12">
        <v>100</v>
      </c>
    </row>
    <row r="66" spans="1:6" x14ac:dyDescent="0.25">
      <c r="A66" s="12">
        <v>407</v>
      </c>
      <c r="B66" s="12" t="s">
        <v>121</v>
      </c>
      <c r="C66" s="12" t="s">
        <v>176</v>
      </c>
      <c r="D66" s="12" t="s">
        <v>18</v>
      </c>
      <c r="E66" s="12" t="s">
        <v>17</v>
      </c>
      <c r="F66" s="12">
        <v>80</v>
      </c>
    </row>
    <row r="67" spans="1:6" x14ac:dyDescent="0.25">
      <c r="A67" s="12">
        <v>442</v>
      </c>
      <c r="B67" s="12" t="s">
        <v>121</v>
      </c>
      <c r="C67" s="12" t="s">
        <v>178</v>
      </c>
      <c r="D67" s="12" t="s">
        <v>18</v>
      </c>
      <c r="E67" s="12" t="s">
        <v>17</v>
      </c>
      <c r="F67" s="12">
        <v>56.25</v>
      </c>
    </row>
    <row r="68" spans="1:6" x14ac:dyDescent="0.25">
      <c r="A68" s="12">
        <v>455</v>
      </c>
      <c r="B68" s="12" t="s">
        <v>121</v>
      </c>
      <c r="C68" s="12" t="s">
        <v>180</v>
      </c>
      <c r="D68" s="12" t="s">
        <v>18</v>
      </c>
      <c r="E68" s="12" t="s">
        <v>17</v>
      </c>
      <c r="F68" s="12">
        <v>99.99</v>
      </c>
    </row>
    <row r="69" spans="1:6" x14ac:dyDescent="0.25">
      <c r="A69" s="12">
        <v>47</v>
      </c>
      <c r="B69" s="12" t="s">
        <v>121</v>
      </c>
      <c r="C69" s="12" t="s">
        <v>181</v>
      </c>
      <c r="D69" s="12" t="s">
        <v>18</v>
      </c>
      <c r="E69" s="12" t="s">
        <v>17</v>
      </c>
      <c r="F69" s="12">
        <v>100.01</v>
      </c>
    </row>
    <row r="70" spans="1:6" x14ac:dyDescent="0.25">
      <c r="A70" s="12">
        <v>490</v>
      </c>
      <c r="B70" s="12" t="s">
        <v>121</v>
      </c>
      <c r="C70" s="12" t="s">
        <v>182</v>
      </c>
      <c r="D70" s="12" t="s">
        <v>18</v>
      </c>
      <c r="E70" s="12" t="s">
        <v>17</v>
      </c>
      <c r="F70" s="12">
        <v>0</v>
      </c>
    </row>
    <row r="71" spans="1:6" x14ac:dyDescent="0.25">
      <c r="A71" s="12">
        <v>503</v>
      </c>
      <c r="B71" s="12" t="s">
        <v>121</v>
      </c>
      <c r="C71" s="12" t="s">
        <v>183</v>
      </c>
      <c r="D71" s="12" t="s">
        <v>18</v>
      </c>
      <c r="E71" s="12" t="s">
        <v>17</v>
      </c>
      <c r="F71" s="12">
        <v>100</v>
      </c>
    </row>
    <row r="72" spans="1:6" x14ac:dyDescent="0.25">
      <c r="A72" s="12">
        <v>506</v>
      </c>
      <c r="B72" s="12" t="s">
        <v>121</v>
      </c>
      <c r="C72" s="12" t="s">
        <v>184</v>
      </c>
      <c r="D72" s="12" t="s">
        <v>18</v>
      </c>
      <c r="E72" s="12" t="s">
        <v>17</v>
      </c>
      <c r="F72" s="12">
        <v>15</v>
      </c>
    </row>
    <row r="73" spans="1:6" x14ac:dyDescent="0.25">
      <c r="A73" s="12">
        <v>52</v>
      </c>
      <c r="B73" s="12" t="s">
        <v>121</v>
      </c>
      <c r="C73" s="12" t="s">
        <v>185</v>
      </c>
      <c r="D73" s="12" t="s">
        <v>18</v>
      </c>
      <c r="E73" s="12" t="s">
        <v>17</v>
      </c>
      <c r="F73" s="12">
        <v>100</v>
      </c>
    </row>
    <row r="74" spans="1:6" x14ac:dyDescent="0.25">
      <c r="A74" s="12">
        <v>523</v>
      </c>
      <c r="B74" s="12" t="s">
        <v>121</v>
      </c>
      <c r="C74" s="12" t="s">
        <v>186</v>
      </c>
      <c r="D74" s="12" t="s">
        <v>18</v>
      </c>
      <c r="E74" s="12" t="s">
        <v>17</v>
      </c>
      <c r="F74" s="12">
        <v>100</v>
      </c>
    </row>
    <row r="75" spans="1:6" x14ac:dyDescent="0.25">
      <c r="A75" s="12">
        <v>54</v>
      </c>
      <c r="B75" s="12" t="s">
        <v>121</v>
      </c>
      <c r="C75" s="12" t="s">
        <v>188</v>
      </c>
      <c r="D75" s="12" t="s">
        <v>18</v>
      </c>
      <c r="E75" s="12" t="s">
        <v>17</v>
      </c>
      <c r="F75" s="12">
        <v>100</v>
      </c>
    </row>
    <row r="76" spans="1:6" x14ac:dyDescent="0.25">
      <c r="A76" s="12">
        <v>543</v>
      </c>
      <c r="B76" s="12" t="s">
        <v>121</v>
      </c>
      <c r="C76" s="12" t="s">
        <v>189</v>
      </c>
      <c r="D76" s="12" t="s">
        <v>18</v>
      </c>
      <c r="E76" s="12" t="s">
        <v>17</v>
      </c>
      <c r="F76" s="12">
        <v>0</v>
      </c>
    </row>
    <row r="77" spans="1:6" x14ac:dyDescent="0.25">
      <c r="A77" s="12">
        <v>55</v>
      </c>
      <c r="B77" s="12" t="s">
        <v>121</v>
      </c>
      <c r="C77" s="12" t="s">
        <v>190</v>
      </c>
      <c r="D77" s="12" t="s">
        <v>18</v>
      </c>
      <c r="E77" s="12" t="s">
        <v>17</v>
      </c>
      <c r="F77" s="12">
        <v>100</v>
      </c>
    </row>
    <row r="78" spans="1:6" x14ac:dyDescent="0.25">
      <c r="A78" s="12">
        <v>56</v>
      </c>
      <c r="B78" s="12" t="s">
        <v>121</v>
      </c>
      <c r="C78" s="12" t="s">
        <v>192</v>
      </c>
      <c r="D78" s="12" t="s">
        <v>18</v>
      </c>
      <c r="E78" s="12" t="s">
        <v>17</v>
      </c>
      <c r="F78" s="12">
        <v>99.99</v>
      </c>
    </row>
    <row r="79" spans="1:6" x14ac:dyDescent="0.25">
      <c r="A79" s="12">
        <v>567</v>
      </c>
      <c r="B79" s="12" t="s">
        <v>121</v>
      </c>
      <c r="C79" s="12" t="s">
        <v>193</v>
      </c>
      <c r="D79" s="12" t="s">
        <v>18</v>
      </c>
      <c r="E79" s="12" t="s">
        <v>17</v>
      </c>
      <c r="F79" s="12">
        <v>100</v>
      </c>
    </row>
    <row r="80" spans="1:6" x14ac:dyDescent="0.25">
      <c r="A80" s="12">
        <v>570</v>
      </c>
      <c r="B80" s="12" t="s">
        <v>121</v>
      </c>
      <c r="C80" s="12" t="s">
        <v>194</v>
      </c>
      <c r="D80" s="12" t="s">
        <v>18</v>
      </c>
      <c r="E80" s="12" t="s">
        <v>17</v>
      </c>
      <c r="F80" s="12">
        <v>99.99</v>
      </c>
    </row>
    <row r="81" spans="1:6" x14ac:dyDescent="0.25">
      <c r="A81" s="12">
        <v>579</v>
      </c>
      <c r="B81" s="12" t="s">
        <v>121</v>
      </c>
      <c r="C81" s="12" t="s">
        <v>195</v>
      </c>
      <c r="D81" s="12" t="s">
        <v>18</v>
      </c>
      <c r="E81" s="12" t="s">
        <v>17</v>
      </c>
      <c r="F81" s="12">
        <v>52.17</v>
      </c>
    </row>
    <row r="82" spans="1:6" x14ac:dyDescent="0.25">
      <c r="A82" s="12">
        <v>599</v>
      </c>
      <c r="B82" s="12" t="s">
        <v>121</v>
      </c>
      <c r="C82" s="12" t="s">
        <v>198</v>
      </c>
      <c r="D82" s="12" t="s">
        <v>18</v>
      </c>
      <c r="E82" s="12" t="s">
        <v>17</v>
      </c>
      <c r="F82" s="12">
        <v>21.74</v>
      </c>
    </row>
    <row r="83" spans="1:6" x14ac:dyDescent="0.25">
      <c r="A83" s="12">
        <v>61</v>
      </c>
      <c r="B83" s="12" t="s">
        <v>121</v>
      </c>
      <c r="C83" s="12" t="s">
        <v>199</v>
      </c>
      <c r="D83" s="12" t="s">
        <v>18</v>
      </c>
      <c r="E83" s="12" t="s">
        <v>17</v>
      </c>
      <c r="F83" s="12">
        <v>85</v>
      </c>
    </row>
    <row r="84" spans="1:6" x14ac:dyDescent="0.25">
      <c r="A84" s="12">
        <v>618</v>
      </c>
      <c r="B84" s="12" t="s">
        <v>121</v>
      </c>
      <c r="C84" s="12" t="s">
        <v>200</v>
      </c>
      <c r="D84" s="12" t="s">
        <v>18</v>
      </c>
      <c r="E84" s="12" t="s">
        <v>17</v>
      </c>
      <c r="F84" s="12">
        <v>10</v>
      </c>
    </row>
    <row r="85" spans="1:6" x14ac:dyDescent="0.25">
      <c r="A85" s="12">
        <v>63</v>
      </c>
      <c r="B85" s="12" t="s">
        <v>121</v>
      </c>
      <c r="C85" s="12" t="s">
        <v>201</v>
      </c>
      <c r="D85" s="12" t="s">
        <v>18</v>
      </c>
      <c r="E85" s="12" t="s">
        <v>17</v>
      </c>
      <c r="F85" s="12">
        <v>83.33</v>
      </c>
    </row>
    <row r="86" spans="1:6" x14ac:dyDescent="0.25">
      <c r="A86" s="12">
        <v>631</v>
      </c>
      <c r="B86" s="12" t="s">
        <v>121</v>
      </c>
      <c r="C86" s="12" t="s">
        <v>202</v>
      </c>
      <c r="D86" s="12" t="s">
        <v>18</v>
      </c>
      <c r="E86" s="12" t="s">
        <v>17</v>
      </c>
      <c r="F86" s="12">
        <v>40</v>
      </c>
    </row>
    <row r="87" spans="1:6" x14ac:dyDescent="0.25">
      <c r="A87" s="12">
        <v>634</v>
      </c>
      <c r="B87" s="12" t="s">
        <v>121</v>
      </c>
      <c r="C87" s="12" t="s">
        <v>203</v>
      </c>
      <c r="D87" s="12" t="s">
        <v>18</v>
      </c>
      <c r="E87" s="12" t="s">
        <v>17</v>
      </c>
      <c r="F87" s="12">
        <v>18.18</v>
      </c>
    </row>
    <row r="88" spans="1:6" x14ac:dyDescent="0.25">
      <c r="A88" s="12">
        <v>635</v>
      </c>
      <c r="B88" s="12" t="s">
        <v>121</v>
      </c>
      <c r="C88" s="12" t="s">
        <v>204</v>
      </c>
      <c r="D88" s="12" t="s">
        <v>18</v>
      </c>
      <c r="E88" s="12" t="s">
        <v>17</v>
      </c>
      <c r="F88" s="12">
        <v>85</v>
      </c>
    </row>
    <row r="89" spans="1:6" x14ac:dyDescent="0.25">
      <c r="A89" s="12">
        <v>647</v>
      </c>
      <c r="B89" s="12" t="s">
        <v>121</v>
      </c>
      <c r="C89" s="12" t="s">
        <v>205</v>
      </c>
      <c r="D89" s="12" t="s">
        <v>18</v>
      </c>
      <c r="E89" s="12" t="s">
        <v>17</v>
      </c>
      <c r="F89" s="12">
        <v>100</v>
      </c>
    </row>
    <row r="90" spans="1:6" x14ac:dyDescent="0.25">
      <c r="A90" s="12">
        <v>650</v>
      </c>
      <c r="B90" s="12" t="s">
        <v>121</v>
      </c>
      <c r="C90" s="12" t="s">
        <v>206</v>
      </c>
      <c r="D90" s="12" t="s">
        <v>18</v>
      </c>
      <c r="E90" s="12" t="s">
        <v>17</v>
      </c>
      <c r="F90" s="12">
        <v>76.92</v>
      </c>
    </row>
    <row r="91" spans="1:6" x14ac:dyDescent="0.25">
      <c r="A91" s="12">
        <v>655</v>
      </c>
      <c r="B91" s="12" t="s">
        <v>121</v>
      </c>
      <c r="C91" s="12" t="s">
        <v>207</v>
      </c>
      <c r="D91" s="12" t="s">
        <v>18</v>
      </c>
      <c r="E91" s="12" t="s">
        <v>17</v>
      </c>
      <c r="F91" s="12">
        <v>76.19</v>
      </c>
    </row>
    <row r="92" spans="1:6" x14ac:dyDescent="0.25">
      <c r="A92" s="12">
        <v>682</v>
      </c>
      <c r="B92" s="12" t="s">
        <v>121</v>
      </c>
      <c r="C92" s="12" t="s">
        <v>209</v>
      </c>
      <c r="D92" s="12" t="s">
        <v>18</v>
      </c>
      <c r="E92" s="12" t="s">
        <v>17</v>
      </c>
      <c r="F92" s="12">
        <v>0</v>
      </c>
    </row>
    <row r="93" spans="1:6" x14ac:dyDescent="0.25">
      <c r="A93" s="12">
        <v>684</v>
      </c>
      <c r="B93" s="12" t="s">
        <v>121</v>
      </c>
      <c r="C93" s="12" t="s">
        <v>210</v>
      </c>
      <c r="D93" s="12" t="s">
        <v>18</v>
      </c>
      <c r="E93" s="12" t="s">
        <v>17</v>
      </c>
      <c r="F93" s="12">
        <v>100</v>
      </c>
    </row>
    <row r="94" spans="1:6" x14ac:dyDescent="0.25">
      <c r="A94" s="12">
        <v>694</v>
      </c>
      <c r="B94" s="12" t="s">
        <v>121</v>
      </c>
      <c r="C94" s="12" t="s">
        <v>211</v>
      </c>
      <c r="D94" s="12" t="s">
        <v>18</v>
      </c>
      <c r="E94" s="12" t="s">
        <v>17</v>
      </c>
      <c r="F94" s="12">
        <v>27.79</v>
      </c>
    </row>
    <row r="95" spans="1:6" x14ac:dyDescent="0.25">
      <c r="A95" s="12">
        <v>698</v>
      </c>
      <c r="B95" s="12" t="s">
        <v>121</v>
      </c>
      <c r="C95" s="12" t="s">
        <v>212</v>
      </c>
      <c r="D95" s="12" t="s">
        <v>18</v>
      </c>
      <c r="E95" s="12" t="s">
        <v>17</v>
      </c>
      <c r="F95" s="12">
        <v>95.24</v>
      </c>
    </row>
    <row r="96" spans="1:6" x14ac:dyDescent="0.25">
      <c r="A96" s="12">
        <v>746</v>
      </c>
      <c r="B96" s="12" t="s">
        <v>121</v>
      </c>
      <c r="C96" s="12" t="s">
        <v>214</v>
      </c>
      <c r="D96" s="12" t="s">
        <v>18</v>
      </c>
      <c r="E96" s="12" t="s">
        <v>17</v>
      </c>
      <c r="F96" s="12">
        <v>100</v>
      </c>
    </row>
    <row r="97" spans="1:6" x14ac:dyDescent="0.25">
      <c r="A97" s="12">
        <v>75</v>
      </c>
      <c r="B97" s="12" t="s">
        <v>121</v>
      </c>
      <c r="C97" s="12" t="s">
        <v>215</v>
      </c>
      <c r="D97" s="12" t="s">
        <v>18</v>
      </c>
      <c r="E97" s="12" t="s">
        <v>17</v>
      </c>
      <c r="F97" s="12">
        <v>100.01</v>
      </c>
    </row>
    <row r="98" spans="1:6" x14ac:dyDescent="0.25">
      <c r="A98" s="12">
        <v>759</v>
      </c>
      <c r="B98" s="12" t="s">
        <v>121</v>
      </c>
      <c r="C98" s="12" t="s">
        <v>216</v>
      </c>
      <c r="D98" s="12" t="s">
        <v>18</v>
      </c>
      <c r="E98" s="12" t="s">
        <v>17</v>
      </c>
      <c r="F98" s="12">
        <v>100</v>
      </c>
    </row>
    <row r="99" spans="1:6" x14ac:dyDescent="0.25">
      <c r="A99" s="12">
        <v>762</v>
      </c>
      <c r="B99" s="12" t="s">
        <v>121</v>
      </c>
      <c r="C99" s="12" t="s">
        <v>217</v>
      </c>
      <c r="D99" s="12" t="s">
        <v>18</v>
      </c>
      <c r="E99" s="12" t="s">
        <v>17</v>
      </c>
      <c r="F99" s="12">
        <v>2.63</v>
      </c>
    </row>
    <row r="100" spans="1:6" x14ac:dyDescent="0.25">
      <c r="A100" s="12">
        <v>78</v>
      </c>
      <c r="B100" s="12" t="s">
        <v>121</v>
      </c>
      <c r="C100" s="12" t="s">
        <v>219</v>
      </c>
      <c r="D100" s="12" t="s">
        <v>18</v>
      </c>
      <c r="E100" s="12" t="s">
        <v>17</v>
      </c>
      <c r="F100" s="12">
        <v>30.43</v>
      </c>
    </row>
    <row r="101" spans="1:6" x14ac:dyDescent="0.25">
      <c r="A101" s="12">
        <v>782</v>
      </c>
      <c r="B101" s="12" t="s">
        <v>121</v>
      </c>
      <c r="C101" s="12" t="s">
        <v>220</v>
      </c>
      <c r="D101" s="12" t="s">
        <v>18</v>
      </c>
      <c r="E101" s="12" t="s">
        <v>17</v>
      </c>
      <c r="F101" s="12">
        <v>100</v>
      </c>
    </row>
    <row r="102" spans="1:6" x14ac:dyDescent="0.25">
      <c r="A102" s="12">
        <v>791</v>
      </c>
      <c r="B102" s="12" t="s">
        <v>121</v>
      </c>
      <c r="C102" s="12" t="s">
        <v>223</v>
      </c>
      <c r="D102" s="12" t="s">
        <v>18</v>
      </c>
      <c r="E102" s="12" t="s">
        <v>17</v>
      </c>
      <c r="F102" s="12">
        <v>40</v>
      </c>
    </row>
    <row r="103" spans="1:6" x14ac:dyDescent="0.25">
      <c r="A103" s="12">
        <v>800</v>
      </c>
      <c r="B103" s="12" t="s">
        <v>121</v>
      </c>
      <c r="C103" s="12" t="s">
        <v>224</v>
      </c>
      <c r="D103" s="12" t="s">
        <v>18</v>
      </c>
      <c r="E103" s="12" t="s">
        <v>17</v>
      </c>
      <c r="F103" s="12">
        <v>60</v>
      </c>
    </row>
    <row r="104" spans="1:6" x14ac:dyDescent="0.25">
      <c r="A104" s="12">
        <v>823</v>
      </c>
      <c r="B104" s="12" t="s">
        <v>121</v>
      </c>
      <c r="C104" s="12" t="s">
        <v>226</v>
      </c>
      <c r="D104" s="12" t="s">
        <v>18</v>
      </c>
      <c r="E104" s="12" t="s">
        <v>17</v>
      </c>
      <c r="F104" s="12">
        <v>89.47</v>
      </c>
    </row>
    <row r="105" spans="1:6" x14ac:dyDescent="0.25">
      <c r="A105" s="12">
        <v>839</v>
      </c>
      <c r="B105" s="12" t="s">
        <v>121</v>
      </c>
      <c r="C105" s="12" t="s">
        <v>228</v>
      </c>
      <c r="D105" s="12" t="s">
        <v>18</v>
      </c>
      <c r="E105" s="12" t="s">
        <v>17</v>
      </c>
      <c r="F105" s="12">
        <v>85</v>
      </c>
    </row>
    <row r="106" spans="1:6" x14ac:dyDescent="0.25">
      <c r="A106" s="12">
        <v>843</v>
      </c>
      <c r="B106" s="12" t="s">
        <v>121</v>
      </c>
      <c r="C106" s="12" t="s">
        <v>229</v>
      </c>
      <c r="D106" s="12" t="s">
        <v>18</v>
      </c>
      <c r="E106" s="12" t="s">
        <v>17</v>
      </c>
      <c r="F106" s="12">
        <v>11.12</v>
      </c>
    </row>
    <row r="107" spans="1:6" x14ac:dyDescent="0.25">
      <c r="A107" s="12">
        <v>855</v>
      </c>
      <c r="B107" s="12" t="s">
        <v>121</v>
      </c>
      <c r="C107" s="12" t="s">
        <v>230</v>
      </c>
      <c r="D107" s="12" t="s">
        <v>18</v>
      </c>
      <c r="E107" s="12" t="s">
        <v>17</v>
      </c>
      <c r="F107" s="12">
        <v>65</v>
      </c>
    </row>
    <row r="108" spans="1:6" x14ac:dyDescent="0.25">
      <c r="A108" s="12">
        <v>858</v>
      </c>
      <c r="B108" s="12" t="s">
        <v>121</v>
      </c>
      <c r="C108" s="12" t="s">
        <v>231</v>
      </c>
      <c r="D108" s="12" t="s">
        <v>18</v>
      </c>
      <c r="E108" s="12" t="s">
        <v>17</v>
      </c>
      <c r="F108" s="12">
        <v>87.5</v>
      </c>
    </row>
    <row r="109" spans="1:6" x14ac:dyDescent="0.25">
      <c r="A109" s="12">
        <v>86</v>
      </c>
      <c r="B109" s="12" t="s">
        <v>121</v>
      </c>
      <c r="C109" s="12" t="s">
        <v>232</v>
      </c>
      <c r="D109" s="12" t="s">
        <v>18</v>
      </c>
      <c r="E109" s="12" t="s">
        <v>17</v>
      </c>
      <c r="F109" s="12">
        <v>100</v>
      </c>
    </row>
    <row r="110" spans="1:6" x14ac:dyDescent="0.25">
      <c r="A110" s="12">
        <v>87</v>
      </c>
      <c r="B110" s="12" t="s">
        <v>121</v>
      </c>
      <c r="C110" s="12" t="s">
        <v>233</v>
      </c>
      <c r="D110" s="12" t="s">
        <v>18</v>
      </c>
      <c r="E110" s="12" t="s">
        <v>17</v>
      </c>
      <c r="F110" s="12">
        <v>0</v>
      </c>
    </row>
    <row r="111" spans="1:6" x14ac:dyDescent="0.25">
      <c r="A111" s="12">
        <v>88</v>
      </c>
      <c r="B111" s="12" t="s">
        <v>121</v>
      </c>
      <c r="C111" s="12" t="s">
        <v>234</v>
      </c>
      <c r="D111" s="12" t="s">
        <v>18</v>
      </c>
      <c r="E111" s="12" t="s">
        <v>17</v>
      </c>
      <c r="F111" s="12">
        <v>100</v>
      </c>
    </row>
    <row r="112" spans="1:6" x14ac:dyDescent="0.25">
      <c r="A112" s="12">
        <v>90</v>
      </c>
      <c r="B112" s="12" t="s">
        <v>121</v>
      </c>
      <c r="C112" s="12" t="s">
        <v>235</v>
      </c>
      <c r="D112" s="12" t="s">
        <v>18</v>
      </c>
      <c r="E112" s="12" t="s">
        <v>17</v>
      </c>
      <c r="F112" s="12">
        <v>100</v>
      </c>
    </row>
    <row r="113" spans="1:6" x14ac:dyDescent="0.25">
      <c r="A113" s="12">
        <v>95</v>
      </c>
      <c r="B113" s="12" t="s">
        <v>121</v>
      </c>
      <c r="C113" s="12" t="s">
        <v>237</v>
      </c>
      <c r="D113" s="12" t="s">
        <v>18</v>
      </c>
      <c r="E113" s="12" t="s">
        <v>17</v>
      </c>
      <c r="F113" s="12">
        <v>5</v>
      </c>
    </row>
    <row r="114" spans="1:6" x14ac:dyDescent="0.25">
      <c r="A114" s="12" t="s">
        <v>107</v>
      </c>
      <c r="B114" s="12" t="s">
        <v>121</v>
      </c>
      <c r="C114" s="12" t="s">
        <v>238</v>
      </c>
      <c r="D114" s="12" t="s">
        <v>18</v>
      </c>
      <c r="E114" s="12" t="s">
        <v>17</v>
      </c>
      <c r="F114" s="12">
        <v>0</v>
      </c>
    </row>
    <row r="115" spans="1:6" x14ac:dyDescent="0.25">
      <c r="A115" s="12" t="s">
        <v>115</v>
      </c>
      <c r="B115" s="12" t="s">
        <v>121</v>
      </c>
      <c r="C115" s="12" t="s">
        <v>246</v>
      </c>
      <c r="D115" s="12" t="s">
        <v>18</v>
      </c>
      <c r="E115" s="12" t="s">
        <v>17</v>
      </c>
      <c r="F115" s="12">
        <v>100</v>
      </c>
    </row>
    <row r="116" spans="1:6" x14ac:dyDescent="0.25">
      <c r="A116" s="12" t="s">
        <v>116</v>
      </c>
      <c r="B116" s="12" t="s">
        <v>121</v>
      </c>
      <c r="C116" s="12" t="s">
        <v>247</v>
      </c>
      <c r="D116" s="12" t="s">
        <v>18</v>
      </c>
      <c r="E116" s="12" t="s">
        <v>17</v>
      </c>
      <c r="F116" s="12">
        <v>100</v>
      </c>
    </row>
    <row r="117" spans="1:6" x14ac:dyDescent="0.25">
      <c r="A117" s="12" t="s">
        <v>117</v>
      </c>
      <c r="B117" s="12" t="s">
        <v>121</v>
      </c>
      <c r="C117" s="12" t="s">
        <v>248</v>
      </c>
      <c r="D117" t="s">
        <v>18</v>
      </c>
      <c r="E117" s="12" t="s">
        <v>17</v>
      </c>
      <c r="F117" s="12">
        <v>75</v>
      </c>
    </row>
    <row r="118" spans="1:6" x14ac:dyDescent="0.25">
      <c r="A118" s="12">
        <v>170</v>
      </c>
      <c r="B118" s="12" t="s">
        <v>123</v>
      </c>
      <c r="C118" s="12" t="s">
        <v>152</v>
      </c>
      <c r="D118" t="s">
        <v>20</v>
      </c>
      <c r="E118" s="12" t="s">
        <v>17</v>
      </c>
      <c r="F118" s="12">
        <v>90</v>
      </c>
    </row>
    <row r="119" spans="1:6" x14ac:dyDescent="0.25">
      <c r="A119" s="12">
        <v>378</v>
      </c>
      <c r="B119" s="12" t="s">
        <v>123</v>
      </c>
      <c r="C119" s="12" t="s">
        <v>172</v>
      </c>
      <c r="D119" s="12" t="s">
        <v>20</v>
      </c>
      <c r="E119" s="12" t="s">
        <v>17</v>
      </c>
      <c r="F119" s="12">
        <v>100</v>
      </c>
    </row>
    <row r="120" spans="1:6" x14ac:dyDescent="0.25">
      <c r="A120" s="12">
        <v>42</v>
      </c>
      <c r="B120" s="12" t="s">
        <v>123</v>
      </c>
      <c r="C120" s="12" t="s">
        <v>177</v>
      </c>
      <c r="D120" s="12" t="s">
        <v>20</v>
      </c>
      <c r="E120" s="12" t="s">
        <v>17</v>
      </c>
      <c r="F120" s="12">
        <v>95.24</v>
      </c>
    </row>
    <row r="121" spans="1:6" x14ac:dyDescent="0.25">
      <c r="A121" s="12">
        <v>554</v>
      </c>
      <c r="B121" s="12" t="s">
        <v>123</v>
      </c>
      <c r="C121" s="12" t="s">
        <v>191</v>
      </c>
      <c r="D121" s="12" t="s">
        <v>20</v>
      </c>
      <c r="E121" s="12" t="s">
        <v>17</v>
      </c>
      <c r="F121" s="12">
        <v>100</v>
      </c>
    </row>
    <row r="122" spans="1:6" x14ac:dyDescent="0.25">
      <c r="A122" s="12">
        <v>58</v>
      </c>
      <c r="B122" s="12" t="s">
        <v>123</v>
      </c>
      <c r="C122" s="12" t="s">
        <v>196</v>
      </c>
      <c r="D122" s="12" t="s">
        <v>20</v>
      </c>
      <c r="E122" s="12" t="s">
        <v>17</v>
      </c>
      <c r="F122" s="12">
        <v>80</v>
      </c>
    </row>
    <row r="123" spans="1:6" x14ac:dyDescent="0.25">
      <c r="A123" s="12">
        <v>586</v>
      </c>
      <c r="B123" s="12" t="s">
        <v>123</v>
      </c>
      <c r="C123" s="12" t="s">
        <v>197</v>
      </c>
      <c r="D123" s="12" t="s">
        <v>20</v>
      </c>
      <c r="E123" s="12" t="s">
        <v>17</v>
      </c>
      <c r="F123" s="12">
        <v>80</v>
      </c>
    </row>
    <row r="124" spans="1:6" x14ac:dyDescent="0.25">
      <c r="A124" s="12">
        <v>666</v>
      </c>
      <c r="B124" s="12" t="s">
        <v>123</v>
      </c>
      <c r="C124" s="12" t="s">
        <v>208</v>
      </c>
      <c r="D124" s="12" t="s">
        <v>20</v>
      </c>
      <c r="E124" s="12" t="s">
        <v>17</v>
      </c>
      <c r="F124" s="12">
        <v>95.24</v>
      </c>
    </row>
    <row r="125" spans="1:6" x14ac:dyDescent="0.25">
      <c r="A125" s="12">
        <v>810</v>
      </c>
      <c r="B125" s="12" t="s">
        <v>123</v>
      </c>
      <c r="C125" s="12" t="s">
        <v>225</v>
      </c>
      <c r="D125" s="12" t="s">
        <v>20</v>
      </c>
      <c r="E125" s="12" t="s">
        <v>17</v>
      </c>
      <c r="F125" s="12">
        <v>59.1</v>
      </c>
    </row>
    <row r="126" spans="1:6" x14ac:dyDescent="0.25">
      <c r="A126" s="12">
        <v>826</v>
      </c>
      <c r="B126" s="12" t="s">
        <v>123</v>
      </c>
      <c r="C126" s="12" t="s">
        <v>227</v>
      </c>
      <c r="D126" s="12" t="s">
        <v>20</v>
      </c>
      <c r="E126" s="12" t="s">
        <v>17</v>
      </c>
      <c r="F126" s="12">
        <v>100</v>
      </c>
    </row>
    <row r="127" spans="1:6" x14ac:dyDescent="0.25">
      <c r="A127" s="12" t="s">
        <v>94</v>
      </c>
      <c r="B127" s="12" t="s">
        <v>122</v>
      </c>
      <c r="C127" s="12" t="s">
        <v>133</v>
      </c>
      <c r="D127" s="12" t="s">
        <v>18</v>
      </c>
      <c r="E127" t="s">
        <v>19</v>
      </c>
      <c r="F127" s="12">
        <v>84.22</v>
      </c>
    </row>
    <row r="128" spans="1:6" x14ac:dyDescent="0.25">
      <c r="A128" s="12">
        <v>15</v>
      </c>
      <c r="B128" s="12" t="s">
        <v>122</v>
      </c>
      <c r="C128" s="12" t="s">
        <v>150</v>
      </c>
      <c r="D128" s="12" t="s">
        <v>18</v>
      </c>
      <c r="E128" s="12" t="s">
        <v>19</v>
      </c>
      <c r="F128" s="12">
        <v>100</v>
      </c>
    </row>
    <row r="129" spans="1:6" x14ac:dyDescent="0.25">
      <c r="A129" s="12">
        <v>207</v>
      </c>
      <c r="B129" s="12" t="s">
        <v>122</v>
      </c>
      <c r="C129" s="12" t="s">
        <v>155</v>
      </c>
      <c r="D129" s="12" t="s">
        <v>18</v>
      </c>
      <c r="E129" s="12" t="s">
        <v>19</v>
      </c>
      <c r="F129" s="12">
        <v>80</v>
      </c>
    </row>
    <row r="130" spans="1:6" x14ac:dyDescent="0.25">
      <c r="A130" s="12">
        <v>271</v>
      </c>
      <c r="B130" s="12" t="s">
        <v>122</v>
      </c>
      <c r="C130" s="12" t="s">
        <v>161</v>
      </c>
      <c r="D130" s="12" t="s">
        <v>18</v>
      </c>
      <c r="E130" s="12" t="s">
        <v>19</v>
      </c>
      <c r="F130" s="12">
        <v>100</v>
      </c>
    </row>
    <row r="131" spans="1:6" x14ac:dyDescent="0.25">
      <c r="A131" s="12">
        <v>287</v>
      </c>
      <c r="B131" s="12" t="s">
        <v>122</v>
      </c>
      <c r="C131" s="12" t="s">
        <v>164</v>
      </c>
      <c r="D131" s="12" t="s">
        <v>18</v>
      </c>
      <c r="E131" s="12" t="s">
        <v>19</v>
      </c>
      <c r="F131" s="12">
        <v>72</v>
      </c>
    </row>
    <row r="132" spans="1:6" x14ac:dyDescent="0.25">
      <c r="A132" s="12">
        <v>335</v>
      </c>
      <c r="B132" s="12" t="s">
        <v>122</v>
      </c>
      <c r="C132" s="12" t="s">
        <v>170</v>
      </c>
      <c r="D132" s="12" t="s">
        <v>18</v>
      </c>
      <c r="E132" s="12" t="s">
        <v>19</v>
      </c>
      <c r="F132" s="12">
        <v>95</v>
      </c>
    </row>
    <row r="133" spans="1:6" x14ac:dyDescent="0.25">
      <c r="A133" s="12">
        <v>375</v>
      </c>
      <c r="B133" s="12" t="s">
        <v>122</v>
      </c>
      <c r="C133" s="12" t="s">
        <v>171</v>
      </c>
      <c r="D133" s="12" t="s">
        <v>18</v>
      </c>
      <c r="E133" s="12" t="s">
        <v>19</v>
      </c>
      <c r="F133" s="12">
        <v>75</v>
      </c>
    </row>
    <row r="134" spans="1:6" x14ac:dyDescent="0.25">
      <c r="A134" s="12">
        <v>443</v>
      </c>
      <c r="B134" s="12" t="s">
        <v>122</v>
      </c>
      <c r="C134" s="12" t="s">
        <v>179</v>
      </c>
      <c r="D134" s="12" t="s">
        <v>18</v>
      </c>
      <c r="E134" s="12" t="s">
        <v>19</v>
      </c>
      <c r="F134" s="12">
        <v>100</v>
      </c>
    </row>
    <row r="135" spans="1:6" x14ac:dyDescent="0.25">
      <c r="A135" s="12">
        <v>527</v>
      </c>
      <c r="B135" s="12" t="s">
        <v>122</v>
      </c>
      <c r="C135" s="12" t="s">
        <v>187</v>
      </c>
      <c r="D135" s="12" t="s">
        <v>18</v>
      </c>
      <c r="E135" s="12" t="s">
        <v>19</v>
      </c>
      <c r="F135" s="12">
        <v>95.24</v>
      </c>
    </row>
    <row r="136" spans="1:6" x14ac:dyDescent="0.25">
      <c r="A136" s="12">
        <v>719</v>
      </c>
      <c r="B136" s="12" t="s">
        <v>122</v>
      </c>
      <c r="C136" s="12" t="s">
        <v>213</v>
      </c>
      <c r="D136" s="12" t="s">
        <v>18</v>
      </c>
      <c r="E136" s="12" t="s">
        <v>19</v>
      </c>
      <c r="F136" s="12">
        <v>70</v>
      </c>
    </row>
    <row r="137" spans="1:6" x14ac:dyDescent="0.25">
      <c r="A137" s="12">
        <v>779</v>
      </c>
      <c r="B137" s="12" t="s">
        <v>122</v>
      </c>
      <c r="C137" s="12" t="s">
        <v>218</v>
      </c>
      <c r="D137" s="12" t="s">
        <v>18</v>
      </c>
      <c r="E137" s="12" t="s">
        <v>19</v>
      </c>
      <c r="F137" s="12">
        <v>70</v>
      </c>
    </row>
    <row r="138" spans="1:6" x14ac:dyDescent="0.25">
      <c r="A138" s="12">
        <v>783</v>
      </c>
      <c r="B138" s="12" t="s">
        <v>122</v>
      </c>
      <c r="C138" s="12" t="s">
        <v>221</v>
      </c>
      <c r="D138" s="12" t="s">
        <v>18</v>
      </c>
      <c r="E138" s="12" t="s">
        <v>19</v>
      </c>
      <c r="F138" s="12">
        <v>0</v>
      </c>
    </row>
    <row r="139" spans="1:6" x14ac:dyDescent="0.25">
      <c r="A139" s="12">
        <v>79</v>
      </c>
      <c r="B139" s="12" t="s">
        <v>122</v>
      </c>
      <c r="C139" s="12" t="s">
        <v>222</v>
      </c>
      <c r="D139" s="12" t="s">
        <v>18</v>
      </c>
      <c r="E139" s="12" t="s">
        <v>19</v>
      </c>
      <c r="F139" s="12">
        <v>0</v>
      </c>
    </row>
    <row r="140" spans="1:6" x14ac:dyDescent="0.25">
      <c r="A140" s="12">
        <v>91</v>
      </c>
      <c r="B140" s="12" t="s">
        <v>122</v>
      </c>
      <c r="C140" s="12" t="s">
        <v>236</v>
      </c>
      <c r="D140" s="12" t="s">
        <v>18</v>
      </c>
      <c r="E140" s="12" t="s">
        <v>19</v>
      </c>
      <c r="F140" s="12">
        <v>0</v>
      </c>
    </row>
    <row r="141" spans="1:6" x14ac:dyDescent="0.25">
      <c r="A141" s="12" t="s">
        <v>108</v>
      </c>
      <c r="B141" s="12" t="s">
        <v>122</v>
      </c>
      <c r="C141" s="12" t="s">
        <v>239</v>
      </c>
      <c r="D141" s="12" t="s">
        <v>18</v>
      </c>
      <c r="E141" s="12" t="s">
        <v>19</v>
      </c>
      <c r="F141" s="12">
        <v>0</v>
      </c>
    </row>
    <row r="142" spans="1:6" x14ac:dyDescent="0.25">
      <c r="A142" s="12" t="s">
        <v>109</v>
      </c>
      <c r="B142" s="12" t="s">
        <v>122</v>
      </c>
      <c r="C142" s="12" t="s">
        <v>240</v>
      </c>
      <c r="D142" s="12" t="s">
        <v>18</v>
      </c>
      <c r="E142" s="12" t="s">
        <v>19</v>
      </c>
      <c r="F142" s="12">
        <v>0</v>
      </c>
    </row>
    <row r="143" spans="1:6" x14ac:dyDescent="0.25">
      <c r="A143" s="12" t="s">
        <v>110</v>
      </c>
      <c r="B143" s="12" t="s">
        <v>122</v>
      </c>
      <c r="C143" s="12" t="s">
        <v>241</v>
      </c>
      <c r="D143" s="12" t="s">
        <v>18</v>
      </c>
      <c r="E143" s="12" t="s">
        <v>19</v>
      </c>
      <c r="F143" s="12">
        <v>0</v>
      </c>
    </row>
    <row r="144" spans="1:6" x14ac:dyDescent="0.25">
      <c r="A144" s="12" t="s">
        <v>111</v>
      </c>
      <c r="B144" s="12" t="s">
        <v>122</v>
      </c>
      <c r="C144" s="12" t="s">
        <v>242</v>
      </c>
      <c r="D144" s="12" t="s">
        <v>18</v>
      </c>
      <c r="E144" s="12" t="s">
        <v>19</v>
      </c>
      <c r="F144" s="12">
        <v>40</v>
      </c>
    </row>
    <row r="145" spans="1:6" x14ac:dyDescent="0.25">
      <c r="A145" s="12" t="s">
        <v>112</v>
      </c>
      <c r="B145" s="12" t="s">
        <v>122</v>
      </c>
      <c r="C145" s="12" t="s">
        <v>243</v>
      </c>
      <c r="D145" s="12" t="s">
        <v>18</v>
      </c>
      <c r="E145" s="12" t="s">
        <v>19</v>
      </c>
      <c r="F145" s="12">
        <v>55</v>
      </c>
    </row>
    <row r="146" spans="1:6" x14ac:dyDescent="0.25">
      <c r="A146" s="12" t="s">
        <v>113</v>
      </c>
      <c r="B146" s="12" t="s">
        <v>122</v>
      </c>
      <c r="C146" s="12" t="s">
        <v>244</v>
      </c>
      <c r="D146" s="12" t="s">
        <v>18</v>
      </c>
      <c r="E146" s="12" t="s">
        <v>19</v>
      </c>
      <c r="F146" s="12">
        <v>0</v>
      </c>
    </row>
    <row r="147" spans="1:6" x14ac:dyDescent="0.25">
      <c r="A147" s="12" t="s">
        <v>114</v>
      </c>
      <c r="B147" s="12" t="s">
        <v>122</v>
      </c>
      <c r="C147" s="12" t="s">
        <v>245</v>
      </c>
      <c r="D147" s="12" t="s">
        <v>18</v>
      </c>
      <c r="E147" s="12" t="s">
        <v>19</v>
      </c>
      <c r="F147" s="12">
        <v>0</v>
      </c>
    </row>
    <row r="148" spans="1:6" x14ac:dyDescent="0.25">
      <c r="A148" s="12">
        <v>10</v>
      </c>
      <c r="B148" s="12" t="s">
        <v>121</v>
      </c>
      <c r="C148" s="12" t="s">
        <v>124</v>
      </c>
      <c r="D148" s="12" t="s">
        <v>18</v>
      </c>
      <c r="E148" s="12" t="s">
        <v>19</v>
      </c>
      <c r="F148" s="12">
        <v>0</v>
      </c>
    </row>
    <row r="149" spans="1:6" x14ac:dyDescent="0.25">
      <c r="A149" s="12">
        <v>102</v>
      </c>
      <c r="B149" s="12" t="s">
        <v>121</v>
      </c>
      <c r="C149" s="12" t="s">
        <v>125</v>
      </c>
      <c r="D149" s="12" t="s">
        <v>18</v>
      </c>
      <c r="E149" s="12" t="s">
        <v>19</v>
      </c>
      <c r="F149" s="12">
        <v>71.430000000000007</v>
      </c>
    </row>
    <row r="150" spans="1:6" x14ac:dyDescent="0.25">
      <c r="A150" s="12">
        <v>1038</v>
      </c>
      <c r="B150" s="12" t="s">
        <v>121</v>
      </c>
      <c r="C150" s="12" t="s">
        <v>126</v>
      </c>
      <c r="D150" s="12" t="s">
        <v>18</v>
      </c>
      <c r="E150" s="12" t="s">
        <v>19</v>
      </c>
      <c r="F150" s="12">
        <v>100</v>
      </c>
    </row>
    <row r="151" spans="1:6" x14ac:dyDescent="0.25">
      <c r="A151" s="12">
        <v>106</v>
      </c>
      <c r="B151" s="12" t="s">
        <v>121</v>
      </c>
      <c r="C151" s="12" t="s">
        <v>127</v>
      </c>
      <c r="D151" s="12" t="s">
        <v>18</v>
      </c>
      <c r="E151" s="12" t="s">
        <v>19</v>
      </c>
      <c r="F151" s="12">
        <v>10</v>
      </c>
    </row>
    <row r="152" spans="1:6" x14ac:dyDescent="0.25">
      <c r="A152" s="12">
        <v>107</v>
      </c>
      <c r="B152" s="12" t="s">
        <v>121</v>
      </c>
      <c r="C152" s="12" t="s">
        <v>128</v>
      </c>
      <c r="D152" s="12" t="s">
        <v>18</v>
      </c>
      <c r="E152" s="12" t="s">
        <v>19</v>
      </c>
      <c r="F152" s="12">
        <v>0</v>
      </c>
    </row>
    <row r="153" spans="1:6" x14ac:dyDescent="0.25">
      <c r="A153" s="12">
        <v>11</v>
      </c>
      <c r="B153" s="12" t="s">
        <v>121</v>
      </c>
      <c r="C153" s="12" t="s">
        <v>129</v>
      </c>
      <c r="D153" s="12" t="s">
        <v>18</v>
      </c>
      <c r="E153" s="12" t="s">
        <v>19</v>
      </c>
      <c r="F153" s="12">
        <v>100.01</v>
      </c>
    </row>
    <row r="154" spans="1:6" x14ac:dyDescent="0.25">
      <c r="A154" s="12">
        <v>111</v>
      </c>
      <c r="B154" s="12" t="s">
        <v>121</v>
      </c>
      <c r="C154" s="12" t="s">
        <v>130</v>
      </c>
      <c r="D154" s="12" t="s">
        <v>18</v>
      </c>
      <c r="E154" s="12" t="s">
        <v>19</v>
      </c>
      <c r="F154" s="12">
        <v>100</v>
      </c>
    </row>
    <row r="155" spans="1:6" x14ac:dyDescent="0.25">
      <c r="A155" s="12">
        <v>116</v>
      </c>
      <c r="B155" s="12" t="s">
        <v>121</v>
      </c>
      <c r="C155" s="12" t="s">
        <v>131</v>
      </c>
      <c r="D155" s="12" t="s">
        <v>18</v>
      </c>
      <c r="E155" s="12" t="s">
        <v>19</v>
      </c>
      <c r="F155" s="12">
        <v>90</v>
      </c>
    </row>
    <row r="156" spans="1:6" x14ac:dyDescent="0.25">
      <c r="A156" s="12">
        <v>122</v>
      </c>
      <c r="B156" s="12" t="s">
        <v>121</v>
      </c>
      <c r="C156" s="12" t="s">
        <v>132</v>
      </c>
      <c r="D156" s="12" t="s">
        <v>18</v>
      </c>
      <c r="E156" s="12" t="s">
        <v>19</v>
      </c>
      <c r="F156" s="12">
        <v>99.99</v>
      </c>
    </row>
    <row r="157" spans="1:6" x14ac:dyDescent="0.25">
      <c r="A157" s="12" t="s">
        <v>95</v>
      </c>
      <c r="B157" s="12" t="s">
        <v>121</v>
      </c>
      <c r="C157" s="12" t="s">
        <v>134</v>
      </c>
      <c r="D157" s="12" t="s">
        <v>18</v>
      </c>
      <c r="E157" s="12" t="s">
        <v>19</v>
      </c>
      <c r="F157" s="12">
        <v>93.33</v>
      </c>
    </row>
    <row r="158" spans="1:6" x14ac:dyDescent="0.25">
      <c r="A158" s="12" t="s">
        <v>96</v>
      </c>
      <c r="B158" s="12" t="s">
        <v>121</v>
      </c>
      <c r="C158" s="12" t="s">
        <v>135</v>
      </c>
      <c r="D158" s="12" t="s">
        <v>18</v>
      </c>
      <c r="E158" s="12" t="s">
        <v>19</v>
      </c>
      <c r="F158" s="12">
        <v>100</v>
      </c>
    </row>
    <row r="159" spans="1:6" x14ac:dyDescent="0.25">
      <c r="A159" s="12" t="s">
        <v>97</v>
      </c>
      <c r="B159" s="12" t="s">
        <v>121</v>
      </c>
      <c r="C159" s="12" t="s">
        <v>136</v>
      </c>
      <c r="D159" s="12" t="s">
        <v>18</v>
      </c>
      <c r="E159" s="12" t="s">
        <v>19</v>
      </c>
      <c r="F159" s="12">
        <v>4.76</v>
      </c>
    </row>
    <row r="160" spans="1:6" x14ac:dyDescent="0.25">
      <c r="A160" s="12" t="s">
        <v>98</v>
      </c>
      <c r="B160" s="12" t="s">
        <v>121</v>
      </c>
      <c r="C160" s="12" t="s">
        <v>137</v>
      </c>
      <c r="D160" s="12" t="s">
        <v>18</v>
      </c>
      <c r="E160" s="12" t="s">
        <v>19</v>
      </c>
      <c r="F160" s="12">
        <v>65.73</v>
      </c>
    </row>
    <row r="161" spans="1:6" x14ac:dyDescent="0.25">
      <c r="A161" s="12" t="s">
        <v>99</v>
      </c>
      <c r="B161" s="12" t="s">
        <v>121</v>
      </c>
      <c r="C161" s="12" t="s">
        <v>138</v>
      </c>
      <c r="D161" s="12" t="s">
        <v>18</v>
      </c>
      <c r="E161" s="12" t="s">
        <v>19</v>
      </c>
      <c r="F161" s="12">
        <v>42.85</v>
      </c>
    </row>
    <row r="162" spans="1:6" x14ac:dyDescent="0.25">
      <c r="A162" s="12" t="s">
        <v>100</v>
      </c>
      <c r="B162" s="12" t="s">
        <v>121</v>
      </c>
      <c r="C162" s="12" t="s">
        <v>139</v>
      </c>
      <c r="D162" s="12" t="s">
        <v>18</v>
      </c>
      <c r="E162" s="12" t="s">
        <v>19</v>
      </c>
      <c r="F162" s="12">
        <v>100</v>
      </c>
    </row>
    <row r="163" spans="1:6" x14ac:dyDescent="0.25">
      <c r="A163" s="12" t="s">
        <v>101</v>
      </c>
      <c r="B163" s="12" t="s">
        <v>121</v>
      </c>
      <c r="C163" s="12" t="s">
        <v>140</v>
      </c>
      <c r="D163" s="12" t="s">
        <v>18</v>
      </c>
      <c r="E163" s="12" t="s">
        <v>19</v>
      </c>
      <c r="F163" s="12">
        <v>100</v>
      </c>
    </row>
    <row r="164" spans="1:6" x14ac:dyDescent="0.25">
      <c r="A164" s="12">
        <v>135</v>
      </c>
      <c r="B164" s="12" t="s">
        <v>121</v>
      </c>
      <c r="C164" s="12" t="s">
        <v>141</v>
      </c>
      <c r="D164" s="12" t="s">
        <v>18</v>
      </c>
      <c r="E164" s="12" t="s">
        <v>19</v>
      </c>
      <c r="F164" s="12">
        <v>13.33</v>
      </c>
    </row>
    <row r="165" spans="1:6" x14ac:dyDescent="0.25">
      <c r="A165" s="12">
        <v>139</v>
      </c>
      <c r="B165" s="12" t="s">
        <v>121</v>
      </c>
      <c r="C165" s="12" t="s">
        <v>142</v>
      </c>
      <c r="D165" s="12" t="s">
        <v>18</v>
      </c>
      <c r="E165" s="12" t="s">
        <v>19</v>
      </c>
      <c r="F165" s="12">
        <v>35</v>
      </c>
    </row>
    <row r="166" spans="1:6" x14ac:dyDescent="0.25">
      <c r="A166" s="12" t="s">
        <v>102</v>
      </c>
      <c r="B166" s="12" t="s">
        <v>121</v>
      </c>
      <c r="C166" s="12" t="s">
        <v>143</v>
      </c>
      <c r="D166" s="12" t="s">
        <v>18</v>
      </c>
      <c r="E166" s="12" t="s">
        <v>19</v>
      </c>
      <c r="F166" s="12">
        <v>66.66</v>
      </c>
    </row>
    <row r="167" spans="1:6" x14ac:dyDescent="0.25">
      <c r="A167" s="12" t="s">
        <v>103</v>
      </c>
      <c r="B167" s="12" t="s">
        <v>121</v>
      </c>
      <c r="C167" s="12" t="s">
        <v>144</v>
      </c>
      <c r="D167" s="12" t="s">
        <v>18</v>
      </c>
      <c r="E167" s="12" t="s">
        <v>19</v>
      </c>
      <c r="F167" s="12">
        <v>85</v>
      </c>
    </row>
    <row r="168" spans="1:6" x14ac:dyDescent="0.25">
      <c r="A168" s="12" t="s">
        <v>104</v>
      </c>
      <c r="B168" s="12" t="s">
        <v>121</v>
      </c>
      <c r="C168" s="12" t="s">
        <v>145</v>
      </c>
      <c r="D168" s="12" t="s">
        <v>18</v>
      </c>
      <c r="E168" s="12" t="s">
        <v>19</v>
      </c>
      <c r="F168" s="12">
        <v>30</v>
      </c>
    </row>
    <row r="169" spans="1:6" x14ac:dyDescent="0.25">
      <c r="A169" s="12" t="s">
        <v>105</v>
      </c>
      <c r="B169" s="12" t="s">
        <v>121</v>
      </c>
      <c r="C169" s="12" t="s">
        <v>146</v>
      </c>
      <c r="D169" s="12" t="s">
        <v>18</v>
      </c>
      <c r="E169" s="12" t="s">
        <v>19</v>
      </c>
      <c r="F169" s="12">
        <v>100</v>
      </c>
    </row>
    <row r="170" spans="1:6" x14ac:dyDescent="0.25">
      <c r="A170" s="12" t="s">
        <v>106</v>
      </c>
      <c r="B170" s="12" t="s">
        <v>121</v>
      </c>
      <c r="C170" s="12" t="s">
        <v>147</v>
      </c>
      <c r="D170" s="12" t="s">
        <v>18</v>
      </c>
      <c r="E170" s="12" t="s">
        <v>19</v>
      </c>
      <c r="F170" s="12">
        <v>100</v>
      </c>
    </row>
    <row r="171" spans="1:6" x14ac:dyDescent="0.25">
      <c r="A171" s="12">
        <v>14</v>
      </c>
      <c r="B171" s="12" t="s">
        <v>121</v>
      </c>
      <c r="C171" s="12" t="s">
        <v>148</v>
      </c>
      <c r="D171" s="12" t="s">
        <v>18</v>
      </c>
      <c r="E171" s="12" t="s">
        <v>19</v>
      </c>
      <c r="F171" s="12">
        <v>20</v>
      </c>
    </row>
    <row r="172" spans="1:6" x14ac:dyDescent="0.25">
      <c r="A172" s="12">
        <v>143</v>
      </c>
      <c r="B172" s="12" t="s">
        <v>121</v>
      </c>
      <c r="C172" s="12" t="s">
        <v>149</v>
      </c>
      <c r="D172" s="12" t="s">
        <v>18</v>
      </c>
      <c r="E172" s="12" t="s">
        <v>19</v>
      </c>
      <c r="F172" s="12">
        <v>61.12</v>
      </c>
    </row>
    <row r="173" spans="1:6" x14ac:dyDescent="0.25">
      <c r="A173" s="12">
        <v>160</v>
      </c>
      <c r="B173" s="12" t="s">
        <v>121</v>
      </c>
      <c r="C173" s="12" t="s">
        <v>151</v>
      </c>
      <c r="D173" s="12" t="s">
        <v>18</v>
      </c>
      <c r="E173" s="12" t="s">
        <v>19</v>
      </c>
      <c r="F173" s="12">
        <v>57.14</v>
      </c>
    </row>
    <row r="174" spans="1:6" x14ac:dyDescent="0.25">
      <c r="A174" s="12">
        <v>183</v>
      </c>
      <c r="B174" s="12" t="s">
        <v>121</v>
      </c>
      <c r="C174" s="12" t="s">
        <v>153</v>
      </c>
      <c r="D174" s="12" t="s">
        <v>18</v>
      </c>
      <c r="E174" s="12" t="s">
        <v>19</v>
      </c>
      <c r="F174" s="12">
        <v>100</v>
      </c>
    </row>
    <row r="175" spans="1:6" x14ac:dyDescent="0.25">
      <c r="A175" s="12">
        <v>196</v>
      </c>
      <c r="B175" s="12" t="s">
        <v>121</v>
      </c>
      <c r="C175" s="12" t="s">
        <v>154</v>
      </c>
      <c r="D175" s="12" t="s">
        <v>18</v>
      </c>
      <c r="E175" s="12" t="s">
        <v>19</v>
      </c>
      <c r="F175" s="12">
        <v>100</v>
      </c>
    </row>
    <row r="176" spans="1:6" x14ac:dyDescent="0.25">
      <c r="A176" s="12">
        <v>22</v>
      </c>
      <c r="B176" s="12" t="s">
        <v>121</v>
      </c>
      <c r="C176" s="12" t="s">
        <v>156</v>
      </c>
      <c r="D176" s="12" t="s">
        <v>18</v>
      </c>
      <c r="E176" s="12" t="s">
        <v>19</v>
      </c>
      <c r="F176" s="12">
        <v>100</v>
      </c>
    </row>
    <row r="177" spans="1:6" x14ac:dyDescent="0.25">
      <c r="A177" s="12">
        <v>23</v>
      </c>
      <c r="B177" s="12" t="s">
        <v>121</v>
      </c>
      <c r="C177" s="12" t="s">
        <v>157</v>
      </c>
      <c r="D177" s="12" t="s">
        <v>18</v>
      </c>
      <c r="E177" s="12" t="s">
        <v>19</v>
      </c>
      <c r="F177" s="12">
        <v>86.66</v>
      </c>
    </row>
    <row r="178" spans="1:6" x14ac:dyDescent="0.25">
      <c r="A178" s="12">
        <v>26</v>
      </c>
      <c r="B178" s="12" t="s">
        <v>121</v>
      </c>
      <c r="C178" s="12" t="s">
        <v>158</v>
      </c>
      <c r="D178" s="12" t="s">
        <v>18</v>
      </c>
      <c r="E178" s="12" t="s">
        <v>19</v>
      </c>
      <c r="F178" s="12">
        <v>100</v>
      </c>
    </row>
    <row r="179" spans="1:6" x14ac:dyDescent="0.25">
      <c r="A179" s="12">
        <v>27</v>
      </c>
      <c r="B179" s="12" t="s">
        <v>121</v>
      </c>
      <c r="C179" s="12" t="s">
        <v>159</v>
      </c>
      <c r="D179" s="12" t="s">
        <v>18</v>
      </c>
      <c r="E179" s="12" t="s">
        <v>19</v>
      </c>
      <c r="F179" s="12">
        <v>80</v>
      </c>
    </row>
    <row r="180" spans="1:6" x14ac:dyDescent="0.25">
      <c r="A180" s="12">
        <v>270</v>
      </c>
      <c r="B180" s="12" t="s">
        <v>121</v>
      </c>
      <c r="C180" s="12" t="s">
        <v>160</v>
      </c>
      <c r="D180" s="12" t="s">
        <v>18</v>
      </c>
      <c r="E180" s="12" t="s">
        <v>19</v>
      </c>
      <c r="F180" s="12">
        <v>95.24</v>
      </c>
    </row>
    <row r="181" spans="1:6" x14ac:dyDescent="0.25">
      <c r="A181" s="12">
        <v>279</v>
      </c>
      <c r="B181" s="12" t="s">
        <v>121</v>
      </c>
      <c r="C181" s="12" t="s">
        <v>162</v>
      </c>
      <c r="D181" s="12" t="s">
        <v>18</v>
      </c>
      <c r="E181" s="12" t="s">
        <v>19</v>
      </c>
      <c r="F181" s="12">
        <v>56.25</v>
      </c>
    </row>
    <row r="182" spans="1:6" x14ac:dyDescent="0.25">
      <c r="A182" s="12">
        <v>282</v>
      </c>
      <c r="B182" s="12" t="s">
        <v>121</v>
      </c>
      <c r="C182" s="12" t="s">
        <v>163</v>
      </c>
      <c r="D182" s="12" t="s">
        <v>18</v>
      </c>
      <c r="E182" s="12" t="s">
        <v>19</v>
      </c>
      <c r="F182" s="12">
        <v>95</v>
      </c>
    </row>
    <row r="183" spans="1:6" x14ac:dyDescent="0.25">
      <c r="A183" s="12">
        <v>29</v>
      </c>
      <c r="B183" s="12" t="s">
        <v>121</v>
      </c>
      <c r="C183" s="12" t="s">
        <v>165</v>
      </c>
      <c r="D183" s="12" t="s">
        <v>18</v>
      </c>
      <c r="E183" s="12" t="s">
        <v>19</v>
      </c>
      <c r="F183" s="12">
        <v>99.99</v>
      </c>
    </row>
    <row r="184" spans="1:6" x14ac:dyDescent="0.25">
      <c r="A184" s="12">
        <v>3</v>
      </c>
      <c r="B184" s="12" t="s">
        <v>121</v>
      </c>
      <c r="C184" s="12" t="s">
        <v>166</v>
      </c>
      <c r="D184" s="12" t="s">
        <v>18</v>
      </c>
      <c r="E184" s="12" t="s">
        <v>19</v>
      </c>
      <c r="F184" s="12">
        <v>100.01</v>
      </c>
    </row>
    <row r="185" spans="1:6" x14ac:dyDescent="0.25">
      <c r="A185" s="12">
        <v>31</v>
      </c>
      <c r="B185" s="12" t="s">
        <v>121</v>
      </c>
      <c r="C185" s="12" t="s">
        <v>167</v>
      </c>
      <c r="D185" s="12" t="s">
        <v>18</v>
      </c>
      <c r="E185" s="12" t="s">
        <v>19</v>
      </c>
      <c r="F185" s="12">
        <v>0</v>
      </c>
    </row>
    <row r="186" spans="1:6" x14ac:dyDescent="0.25">
      <c r="A186" s="12">
        <v>327</v>
      </c>
      <c r="B186" s="12" t="s">
        <v>121</v>
      </c>
      <c r="C186" s="12" t="s">
        <v>168</v>
      </c>
      <c r="D186" s="12" t="s">
        <v>18</v>
      </c>
      <c r="E186" s="12" t="s">
        <v>19</v>
      </c>
      <c r="F186" s="12">
        <v>100</v>
      </c>
    </row>
    <row r="187" spans="1:6" x14ac:dyDescent="0.25">
      <c r="A187" s="12">
        <v>331</v>
      </c>
      <c r="B187" s="12" t="s">
        <v>121</v>
      </c>
      <c r="C187" s="12" t="s">
        <v>169</v>
      </c>
      <c r="D187" s="12" t="s">
        <v>18</v>
      </c>
      <c r="E187" s="12" t="s">
        <v>19</v>
      </c>
      <c r="F187" s="12">
        <v>15</v>
      </c>
    </row>
    <row r="188" spans="1:6" x14ac:dyDescent="0.25">
      <c r="A188" s="12">
        <v>38</v>
      </c>
      <c r="B188" s="12" t="s">
        <v>121</v>
      </c>
      <c r="C188" s="12" t="s">
        <v>173</v>
      </c>
      <c r="D188" s="12" t="s">
        <v>18</v>
      </c>
      <c r="E188" s="12" t="s">
        <v>19</v>
      </c>
      <c r="F188" s="12">
        <v>100</v>
      </c>
    </row>
    <row r="189" spans="1:6" x14ac:dyDescent="0.25">
      <c r="A189" s="12">
        <v>391</v>
      </c>
      <c r="B189" s="12" t="s">
        <v>121</v>
      </c>
      <c r="C189" s="12" t="s">
        <v>174</v>
      </c>
      <c r="D189" s="12" t="s">
        <v>18</v>
      </c>
      <c r="E189" s="12" t="s">
        <v>19</v>
      </c>
      <c r="F189" s="12">
        <v>100</v>
      </c>
    </row>
    <row r="190" spans="1:6" x14ac:dyDescent="0.25">
      <c r="A190" s="12">
        <v>394</v>
      </c>
      <c r="B190" s="12" t="s">
        <v>121</v>
      </c>
      <c r="C190" s="12" t="s">
        <v>175</v>
      </c>
      <c r="D190" s="12" t="s">
        <v>18</v>
      </c>
      <c r="E190" s="12" t="s">
        <v>19</v>
      </c>
      <c r="F190" s="12">
        <v>100</v>
      </c>
    </row>
    <row r="191" spans="1:6" x14ac:dyDescent="0.25">
      <c r="A191" s="12">
        <v>407</v>
      </c>
      <c r="B191" s="12" t="s">
        <v>121</v>
      </c>
      <c r="C191" s="12" t="s">
        <v>176</v>
      </c>
      <c r="D191" s="12" t="s">
        <v>18</v>
      </c>
      <c r="E191" s="12" t="s">
        <v>19</v>
      </c>
      <c r="F191" s="12">
        <v>100</v>
      </c>
    </row>
    <row r="192" spans="1:6" x14ac:dyDescent="0.25">
      <c r="A192" s="12">
        <v>442</v>
      </c>
      <c r="B192" s="12" t="s">
        <v>121</v>
      </c>
      <c r="C192" s="12" t="s">
        <v>178</v>
      </c>
      <c r="D192" s="12" t="s">
        <v>18</v>
      </c>
      <c r="E192" s="12" t="s">
        <v>19</v>
      </c>
      <c r="F192" s="12">
        <v>0</v>
      </c>
    </row>
    <row r="193" spans="1:6" x14ac:dyDescent="0.25">
      <c r="A193" s="12">
        <v>455</v>
      </c>
      <c r="B193" s="12" t="s">
        <v>121</v>
      </c>
      <c r="C193" s="12" t="s">
        <v>180</v>
      </c>
      <c r="D193" s="12" t="s">
        <v>18</v>
      </c>
      <c r="E193" s="12" t="s">
        <v>19</v>
      </c>
      <c r="F193" s="12">
        <v>100</v>
      </c>
    </row>
    <row r="194" spans="1:6" x14ac:dyDescent="0.25">
      <c r="A194" s="12">
        <v>47</v>
      </c>
      <c r="B194" s="12" t="s">
        <v>121</v>
      </c>
      <c r="C194" s="12" t="s">
        <v>181</v>
      </c>
      <c r="D194" s="12" t="s">
        <v>18</v>
      </c>
      <c r="E194" s="12" t="s">
        <v>19</v>
      </c>
      <c r="F194" s="12">
        <v>100</v>
      </c>
    </row>
    <row r="195" spans="1:6" x14ac:dyDescent="0.25">
      <c r="A195" s="12">
        <v>490</v>
      </c>
      <c r="B195" s="12" t="s">
        <v>121</v>
      </c>
      <c r="C195" s="12" t="s">
        <v>182</v>
      </c>
      <c r="D195" s="12" t="s">
        <v>18</v>
      </c>
      <c r="E195" s="12" t="s">
        <v>19</v>
      </c>
      <c r="F195" s="12">
        <v>99.99</v>
      </c>
    </row>
    <row r="196" spans="1:6" x14ac:dyDescent="0.25">
      <c r="A196" s="12">
        <v>503</v>
      </c>
      <c r="B196" s="12" t="s">
        <v>121</v>
      </c>
      <c r="C196" s="12" t="s">
        <v>183</v>
      </c>
      <c r="D196" s="12" t="s">
        <v>18</v>
      </c>
      <c r="E196" s="12" t="s">
        <v>19</v>
      </c>
      <c r="F196" s="12">
        <v>100</v>
      </c>
    </row>
    <row r="197" spans="1:6" x14ac:dyDescent="0.25">
      <c r="A197" s="12">
        <v>506</v>
      </c>
      <c r="B197" s="12" t="s">
        <v>121</v>
      </c>
      <c r="C197" s="12" t="s">
        <v>184</v>
      </c>
      <c r="D197" s="12" t="s">
        <v>18</v>
      </c>
      <c r="E197" s="12" t="s">
        <v>19</v>
      </c>
      <c r="F197" s="12">
        <v>99.99</v>
      </c>
    </row>
    <row r="198" spans="1:6" x14ac:dyDescent="0.25">
      <c r="A198" s="12">
        <v>52</v>
      </c>
      <c r="B198" s="12" t="s">
        <v>121</v>
      </c>
      <c r="C198" s="12" t="s">
        <v>185</v>
      </c>
      <c r="D198" s="12" t="s">
        <v>18</v>
      </c>
      <c r="E198" s="12" t="s">
        <v>19</v>
      </c>
      <c r="F198" s="12">
        <v>52.17</v>
      </c>
    </row>
    <row r="199" spans="1:6" x14ac:dyDescent="0.25">
      <c r="A199" s="12">
        <v>523</v>
      </c>
      <c r="B199" s="12" t="s">
        <v>121</v>
      </c>
      <c r="C199" s="12" t="s">
        <v>186</v>
      </c>
      <c r="D199" s="12" t="s">
        <v>18</v>
      </c>
      <c r="E199" s="12" t="s">
        <v>19</v>
      </c>
      <c r="F199" s="12">
        <v>80</v>
      </c>
    </row>
    <row r="200" spans="1:6" x14ac:dyDescent="0.25">
      <c r="A200" s="12">
        <v>54</v>
      </c>
      <c r="B200" s="12" t="s">
        <v>121</v>
      </c>
      <c r="C200" s="12" t="s">
        <v>188</v>
      </c>
      <c r="D200" s="12" t="s">
        <v>18</v>
      </c>
      <c r="E200" s="12" t="s">
        <v>19</v>
      </c>
      <c r="F200" s="12">
        <v>80</v>
      </c>
    </row>
    <row r="201" spans="1:6" x14ac:dyDescent="0.25">
      <c r="A201" s="12">
        <v>543</v>
      </c>
      <c r="B201" s="12" t="s">
        <v>121</v>
      </c>
      <c r="C201" s="12" t="s">
        <v>189</v>
      </c>
      <c r="D201" s="12" t="s">
        <v>18</v>
      </c>
      <c r="E201" s="12" t="s">
        <v>19</v>
      </c>
      <c r="F201" s="12">
        <v>21.74</v>
      </c>
    </row>
    <row r="202" spans="1:6" x14ac:dyDescent="0.25">
      <c r="A202" s="12">
        <v>55</v>
      </c>
      <c r="B202" s="12" t="s">
        <v>121</v>
      </c>
      <c r="C202" s="12" t="s">
        <v>190</v>
      </c>
      <c r="D202" s="12" t="s">
        <v>18</v>
      </c>
      <c r="E202" s="12" t="s">
        <v>19</v>
      </c>
      <c r="F202" s="12">
        <v>85</v>
      </c>
    </row>
    <row r="203" spans="1:6" x14ac:dyDescent="0.25">
      <c r="A203" s="12">
        <v>56</v>
      </c>
      <c r="B203" s="12" t="s">
        <v>121</v>
      </c>
      <c r="C203" s="12" t="s">
        <v>192</v>
      </c>
      <c r="D203" s="12" t="s">
        <v>18</v>
      </c>
      <c r="E203" s="12" t="s">
        <v>19</v>
      </c>
      <c r="F203" s="12">
        <v>10</v>
      </c>
    </row>
    <row r="204" spans="1:6" x14ac:dyDescent="0.25">
      <c r="A204" s="12">
        <v>567</v>
      </c>
      <c r="B204" s="12" t="s">
        <v>121</v>
      </c>
      <c r="C204" s="12" t="s">
        <v>193</v>
      </c>
      <c r="D204" s="12" t="s">
        <v>18</v>
      </c>
      <c r="E204" s="12" t="s">
        <v>19</v>
      </c>
      <c r="F204" s="12">
        <v>83.33</v>
      </c>
    </row>
    <row r="205" spans="1:6" x14ac:dyDescent="0.25">
      <c r="A205" s="12">
        <v>570</v>
      </c>
      <c r="B205" s="12" t="s">
        <v>121</v>
      </c>
      <c r="C205" s="12" t="s">
        <v>194</v>
      </c>
      <c r="D205" s="12" t="s">
        <v>18</v>
      </c>
      <c r="E205" s="12" t="s">
        <v>19</v>
      </c>
      <c r="F205" s="12">
        <v>40</v>
      </c>
    </row>
    <row r="206" spans="1:6" x14ac:dyDescent="0.25">
      <c r="A206" s="12">
        <v>579</v>
      </c>
      <c r="B206" s="12" t="s">
        <v>121</v>
      </c>
      <c r="C206" s="12" t="s">
        <v>195</v>
      </c>
      <c r="D206" s="12" t="s">
        <v>18</v>
      </c>
      <c r="E206" s="12" t="s">
        <v>19</v>
      </c>
      <c r="F206" s="12">
        <v>18.18</v>
      </c>
    </row>
    <row r="207" spans="1:6" x14ac:dyDescent="0.25">
      <c r="A207" s="12">
        <v>599</v>
      </c>
      <c r="B207" s="12" t="s">
        <v>121</v>
      </c>
      <c r="C207" s="12" t="s">
        <v>198</v>
      </c>
      <c r="D207" s="12" t="s">
        <v>18</v>
      </c>
      <c r="E207" s="12" t="s">
        <v>19</v>
      </c>
      <c r="F207" s="12">
        <v>85</v>
      </c>
    </row>
    <row r="208" spans="1:6" x14ac:dyDescent="0.25">
      <c r="A208" s="12">
        <v>61</v>
      </c>
      <c r="B208" s="12" t="s">
        <v>121</v>
      </c>
      <c r="C208" s="12" t="s">
        <v>199</v>
      </c>
      <c r="D208" s="12" t="s">
        <v>18</v>
      </c>
      <c r="E208" s="12" t="s">
        <v>19</v>
      </c>
      <c r="F208" s="12">
        <v>100</v>
      </c>
    </row>
    <row r="209" spans="1:6" x14ac:dyDescent="0.25">
      <c r="A209" s="12">
        <v>618</v>
      </c>
      <c r="B209" s="12" t="s">
        <v>121</v>
      </c>
      <c r="C209" s="12" t="s">
        <v>200</v>
      </c>
      <c r="D209" s="12" t="s">
        <v>18</v>
      </c>
      <c r="E209" s="12" t="s">
        <v>19</v>
      </c>
      <c r="F209" s="12">
        <v>76.92</v>
      </c>
    </row>
    <row r="210" spans="1:6" x14ac:dyDescent="0.25">
      <c r="A210" s="12">
        <v>63</v>
      </c>
      <c r="B210" s="12" t="s">
        <v>121</v>
      </c>
      <c r="C210" s="12" t="s">
        <v>201</v>
      </c>
      <c r="D210" s="12" t="s">
        <v>18</v>
      </c>
      <c r="E210" s="12" t="s">
        <v>19</v>
      </c>
      <c r="F210" s="12">
        <v>76.19</v>
      </c>
    </row>
    <row r="211" spans="1:6" x14ac:dyDescent="0.25">
      <c r="A211" s="12">
        <v>631</v>
      </c>
      <c r="B211" s="12" t="s">
        <v>121</v>
      </c>
      <c r="C211" s="12" t="s">
        <v>202</v>
      </c>
      <c r="D211" s="12" t="s">
        <v>18</v>
      </c>
      <c r="E211" s="12" t="s">
        <v>19</v>
      </c>
      <c r="F211" s="12">
        <v>95.24</v>
      </c>
    </row>
    <row r="212" spans="1:6" x14ac:dyDescent="0.25">
      <c r="A212" s="12">
        <v>634</v>
      </c>
      <c r="B212" s="12" t="s">
        <v>121</v>
      </c>
      <c r="C212" s="12" t="s">
        <v>203</v>
      </c>
      <c r="D212" s="12" t="s">
        <v>18</v>
      </c>
      <c r="E212" s="12" t="s">
        <v>19</v>
      </c>
      <c r="F212" s="12">
        <v>0</v>
      </c>
    </row>
    <row r="213" spans="1:6" x14ac:dyDescent="0.25">
      <c r="A213" s="12">
        <v>635</v>
      </c>
      <c r="B213" s="12" t="s">
        <v>121</v>
      </c>
      <c r="C213" s="12" t="s">
        <v>204</v>
      </c>
      <c r="D213" s="12" t="s">
        <v>18</v>
      </c>
      <c r="E213" s="12" t="s">
        <v>19</v>
      </c>
      <c r="F213" s="12">
        <v>100</v>
      </c>
    </row>
    <row r="214" spans="1:6" x14ac:dyDescent="0.25">
      <c r="A214" s="12">
        <v>647</v>
      </c>
      <c r="B214" s="12" t="s">
        <v>121</v>
      </c>
      <c r="C214" s="12" t="s">
        <v>205</v>
      </c>
      <c r="D214" s="12" t="s">
        <v>18</v>
      </c>
      <c r="E214" s="12" t="s">
        <v>19</v>
      </c>
      <c r="F214" s="12">
        <v>27.79</v>
      </c>
    </row>
    <row r="215" spans="1:6" x14ac:dyDescent="0.25">
      <c r="A215" s="12">
        <v>650</v>
      </c>
      <c r="B215" s="12" t="s">
        <v>121</v>
      </c>
      <c r="C215" s="12" t="s">
        <v>206</v>
      </c>
      <c r="D215" s="12" t="s">
        <v>18</v>
      </c>
      <c r="E215" s="12" t="s">
        <v>19</v>
      </c>
      <c r="F215" s="12">
        <v>95.24</v>
      </c>
    </row>
    <row r="216" spans="1:6" x14ac:dyDescent="0.25">
      <c r="A216" s="12">
        <v>655</v>
      </c>
      <c r="B216" s="12" t="s">
        <v>121</v>
      </c>
      <c r="C216" s="12" t="s">
        <v>207</v>
      </c>
      <c r="D216" s="12" t="s">
        <v>18</v>
      </c>
      <c r="E216" s="12" t="s">
        <v>19</v>
      </c>
      <c r="F216" s="12">
        <v>91.3</v>
      </c>
    </row>
    <row r="217" spans="1:6" x14ac:dyDescent="0.25">
      <c r="A217" s="12">
        <v>682</v>
      </c>
      <c r="B217" s="12" t="s">
        <v>121</v>
      </c>
      <c r="C217" s="12" t="s">
        <v>209</v>
      </c>
      <c r="D217" s="12" t="s">
        <v>18</v>
      </c>
      <c r="E217" s="12" t="s">
        <v>19</v>
      </c>
      <c r="F217" s="12">
        <v>100</v>
      </c>
    </row>
    <row r="218" spans="1:6" x14ac:dyDescent="0.25">
      <c r="A218" s="12">
        <v>684</v>
      </c>
      <c r="B218" s="12" t="s">
        <v>121</v>
      </c>
      <c r="C218" s="12" t="s">
        <v>210</v>
      </c>
      <c r="D218" s="12" t="s">
        <v>18</v>
      </c>
      <c r="E218" s="12" t="s">
        <v>19</v>
      </c>
      <c r="F218" s="12">
        <v>100.01</v>
      </c>
    </row>
    <row r="219" spans="1:6" x14ac:dyDescent="0.25">
      <c r="A219" s="12">
        <v>694</v>
      </c>
      <c r="B219" s="12" t="s">
        <v>121</v>
      </c>
      <c r="C219" s="12" t="s">
        <v>211</v>
      </c>
      <c r="D219" s="12" t="s">
        <v>18</v>
      </c>
      <c r="E219" s="12" t="s">
        <v>19</v>
      </c>
      <c r="F219" s="12">
        <v>100</v>
      </c>
    </row>
    <row r="220" spans="1:6" x14ac:dyDescent="0.25">
      <c r="A220" s="12">
        <v>698</v>
      </c>
      <c r="B220" s="12" t="s">
        <v>121</v>
      </c>
      <c r="C220" s="12" t="s">
        <v>212</v>
      </c>
      <c r="D220" s="12" t="s">
        <v>18</v>
      </c>
      <c r="E220" s="12" t="s">
        <v>19</v>
      </c>
      <c r="F220" s="12">
        <v>2.63</v>
      </c>
    </row>
    <row r="221" spans="1:6" x14ac:dyDescent="0.25">
      <c r="A221" s="12">
        <v>746</v>
      </c>
      <c r="B221" s="12" t="s">
        <v>121</v>
      </c>
      <c r="C221" s="12" t="s">
        <v>214</v>
      </c>
      <c r="D221" s="12" t="s">
        <v>18</v>
      </c>
      <c r="E221" s="12" t="s">
        <v>19</v>
      </c>
      <c r="F221" s="12">
        <v>9.52</v>
      </c>
    </row>
    <row r="222" spans="1:6" x14ac:dyDescent="0.25">
      <c r="A222" s="12">
        <v>75</v>
      </c>
      <c r="B222" s="12" t="s">
        <v>121</v>
      </c>
      <c r="C222" s="12" t="s">
        <v>215</v>
      </c>
      <c r="D222" s="12" t="s">
        <v>18</v>
      </c>
      <c r="E222" s="12" t="s">
        <v>19</v>
      </c>
      <c r="F222" s="12">
        <v>30.43</v>
      </c>
    </row>
    <row r="223" spans="1:6" x14ac:dyDescent="0.25">
      <c r="A223" s="12">
        <v>759</v>
      </c>
      <c r="B223" s="12" t="s">
        <v>121</v>
      </c>
      <c r="C223" s="12" t="s">
        <v>216</v>
      </c>
      <c r="D223" s="12" t="s">
        <v>18</v>
      </c>
      <c r="E223" s="12" t="s">
        <v>19</v>
      </c>
      <c r="F223" s="12">
        <v>100</v>
      </c>
    </row>
    <row r="224" spans="1:6" x14ac:dyDescent="0.25">
      <c r="A224" s="12">
        <v>762</v>
      </c>
      <c r="B224" s="12" t="s">
        <v>121</v>
      </c>
      <c r="C224" s="12" t="s">
        <v>217</v>
      </c>
      <c r="D224" s="12" t="s">
        <v>18</v>
      </c>
      <c r="E224" s="12" t="s">
        <v>19</v>
      </c>
      <c r="F224" s="12">
        <v>72.22</v>
      </c>
    </row>
    <row r="225" spans="1:6" x14ac:dyDescent="0.25">
      <c r="A225" s="12">
        <v>78</v>
      </c>
      <c r="B225" s="12" t="s">
        <v>121</v>
      </c>
      <c r="C225" s="12" t="s">
        <v>219</v>
      </c>
      <c r="D225" s="12" t="s">
        <v>18</v>
      </c>
      <c r="E225" s="12" t="s">
        <v>19</v>
      </c>
      <c r="F225" s="12">
        <v>90</v>
      </c>
    </row>
    <row r="226" spans="1:6" x14ac:dyDescent="0.25">
      <c r="A226" s="12">
        <v>782</v>
      </c>
      <c r="B226" s="12" t="s">
        <v>121</v>
      </c>
      <c r="C226" s="12" t="s">
        <v>220</v>
      </c>
      <c r="D226" s="12" t="s">
        <v>18</v>
      </c>
      <c r="E226" s="12" t="s">
        <v>19</v>
      </c>
      <c r="F226" s="12">
        <v>40</v>
      </c>
    </row>
    <row r="227" spans="1:6" x14ac:dyDescent="0.25">
      <c r="A227" s="12">
        <v>791</v>
      </c>
      <c r="B227" s="12" t="s">
        <v>121</v>
      </c>
      <c r="C227" s="12" t="s">
        <v>223</v>
      </c>
      <c r="D227" s="12" t="s">
        <v>18</v>
      </c>
      <c r="E227" s="12" t="s">
        <v>19</v>
      </c>
      <c r="F227" s="12">
        <v>60</v>
      </c>
    </row>
    <row r="228" spans="1:6" x14ac:dyDescent="0.25">
      <c r="A228" s="12">
        <v>800</v>
      </c>
      <c r="B228" s="12" t="s">
        <v>121</v>
      </c>
      <c r="C228" s="12" t="s">
        <v>224</v>
      </c>
      <c r="D228" s="12" t="s">
        <v>18</v>
      </c>
      <c r="E228" s="12" t="s">
        <v>19</v>
      </c>
      <c r="F228" s="12">
        <v>59.1</v>
      </c>
    </row>
    <row r="229" spans="1:6" x14ac:dyDescent="0.25">
      <c r="A229" s="12">
        <v>823</v>
      </c>
      <c r="B229" s="12" t="s">
        <v>121</v>
      </c>
      <c r="C229" s="12" t="s">
        <v>226</v>
      </c>
      <c r="D229" s="12" t="s">
        <v>18</v>
      </c>
      <c r="E229" s="12" t="s">
        <v>19</v>
      </c>
      <c r="F229" s="12">
        <v>89.47</v>
      </c>
    </row>
    <row r="230" spans="1:6" x14ac:dyDescent="0.25">
      <c r="A230" s="12">
        <v>839</v>
      </c>
      <c r="B230" s="12" t="s">
        <v>121</v>
      </c>
      <c r="C230" s="12" t="s">
        <v>228</v>
      </c>
      <c r="D230" s="12" t="s">
        <v>18</v>
      </c>
      <c r="E230" s="12" t="s">
        <v>19</v>
      </c>
      <c r="F230" s="12">
        <v>100</v>
      </c>
    </row>
    <row r="231" spans="1:6" x14ac:dyDescent="0.25">
      <c r="A231" s="12">
        <v>843</v>
      </c>
      <c r="B231" s="12" t="s">
        <v>121</v>
      </c>
      <c r="C231" s="12" t="s">
        <v>229</v>
      </c>
      <c r="D231" s="12" t="s">
        <v>18</v>
      </c>
      <c r="E231" s="12" t="s">
        <v>19</v>
      </c>
      <c r="F231" s="12">
        <v>85</v>
      </c>
    </row>
    <row r="232" spans="1:6" x14ac:dyDescent="0.25">
      <c r="A232" s="12">
        <v>855</v>
      </c>
      <c r="B232" s="12" t="s">
        <v>121</v>
      </c>
      <c r="C232" s="12" t="s">
        <v>230</v>
      </c>
      <c r="D232" s="12" t="s">
        <v>18</v>
      </c>
      <c r="E232" s="12" t="s">
        <v>19</v>
      </c>
      <c r="F232" s="12">
        <v>11.12</v>
      </c>
    </row>
    <row r="233" spans="1:6" x14ac:dyDescent="0.25">
      <c r="A233" s="12">
        <v>858</v>
      </c>
      <c r="B233" s="12" t="s">
        <v>121</v>
      </c>
      <c r="C233" s="12" t="s">
        <v>231</v>
      </c>
      <c r="D233" s="12" t="s">
        <v>18</v>
      </c>
      <c r="E233" s="12" t="s">
        <v>19</v>
      </c>
      <c r="F233" s="12">
        <v>65</v>
      </c>
    </row>
    <row r="234" spans="1:6" x14ac:dyDescent="0.25">
      <c r="A234" s="12">
        <v>86</v>
      </c>
      <c r="B234" s="12" t="s">
        <v>121</v>
      </c>
      <c r="C234" s="12" t="s">
        <v>232</v>
      </c>
      <c r="D234" s="12" t="s">
        <v>18</v>
      </c>
      <c r="E234" s="12" t="s">
        <v>19</v>
      </c>
      <c r="F234" s="12">
        <v>87.5</v>
      </c>
    </row>
    <row r="235" spans="1:6" x14ac:dyDescent="0.25">
      <c r="A235" s="12">
        <v>87</v>
      </c>
      <c r="B235" s="12" t="s">
        <v>121</v>
      </c>
      <c r="C235" s="12" t="s">
        <v>233</v>
      </c>
      <c r="D235" s="12" t="s">
        <v>18</v>
      </c>
      <c r="E235" s="12" t="s">
        <v>19</v>
      </c>
      <c r="F235" s="12">
        <v>100</v>
      </c>
    </row>
    <row r="236" spans="1:6" x14ac:dyDescent="0.25">
      <c r="A236" s="12">
        <v>88</v>
      </c>
      <c r="B236" s="12" t="s">
        <v>121</v>
      </c>
      <c r="C236" s="12" t="s">
        <v>234</v>
      </c>
      <c r="D236" s="12" t="s">
        <v>18</v>
      </c>
      <c r="E236" s="12" t="s">
        <v>19</v>
      </c>
      <c r="F236" s="12">
        <v>0</v>
      </c>
    </row>
    <row r="237" spans="1:6" x14ac:dyDescent="0.25">
      <c r="A237" s="12">
        <v>90</v>
      </c>
      <c r="B237" s="12" t="s">
        <v>121</v>
      </c>
      <c r="C237" s="12" t="s">
        <v>235</v>
      </c>
      <c r="D237" s="12" t="s">
        <v>18</v>
      </c>
      <c r="E237" s="12" t="s">
        <v>19</v>
      </c>
      <c r="F237" s="12">
        <v>100</v>
      </c>
    </row>
    <row r="238" spans="1:6" x14ac:dyDescent="0.25">
      <c r="A238" s="12">
        <v>95</v>
      </c>
      <c r="B238" s="12" t="s">
        <v>121</v>
      </c>
      <c r="C238" s="12" t="s">
        <v>237</v>
      </c>
      <c r="D238" s="12" t="s">
        <v>18</v>
      </c>
      <c r="E238" s="12" t="s">
        <v>19</v>
      </c>
      <c r="F238" s="12">
        <v>100</v>
      </c>
    </row>
    <row r="239" spans="1:6" x14ac:dyDescent="0.25">
      <c r="A239" s="12" t="s">
        <v>107</v>
      </c>
      <c r="B239" s="12" t="s">
        <v>121</v>
      </c>
      <c r="C239" s="12" t="s">
        <v>238</v>
      </c>
      <c r="D239" s="12" t="s">
        <v>18</v>
      </c>
      <c r="E239" s="12" t="s">
        <v>19</v>
      </c>
      <c r="F239" s="12">
        <v>100</v>
      </c>
    </row>
    <row r="240" spans="1:6" x14ac:dyDescent="0.25">
      <c r="A240" s="12" t="s">
        <v>115</v>
      </c>
      <c r="B240" s="12" t="s">
        <v>121</v>
      </c>
      <c r="C240" s="12" t="s">
        <v>246</v>
      </c>
      <c r="D240" s="12" t="s">
        <v>18</v>
      </c>
      <c r="E240" s="12" t="s">
        <v>19</v>
      </c>
      <c r="F240" s="12">
        <v>5</v>
      </c>
    </row>
    <row r="241" spans="1:6" x14ac:dyDescent="0.25">
      <c r="A241" s="12" t="s">
        <v>116</v>
      </c>
      <c r="B241" s="12" t="s">
        <v>121</v>
      </c>
      <c r="C241" s="12" t="s">
        <v>247</v>
      </c>
      <c r="D241" s="12" t="s">
        <v>18</v>
      </c>
      <c r="E241" s="12" t="s">
        <v>19</v>
      </c>
      <c r="F241" s="12">
        <v>0</v>
      </c>
    </row>
    <row r="242" spans="1:6" x14ac:dyDescent="0.25">
      <c r="A242" s="12" t="s">
        <v>117</v>
      </c>
      <c r="B242" s="12" t="s">
        <v>121</v>
      </c>
      <c r="C242" s="12" t="s">
        <v>248</v>
      </c>
      <c r="D242" s="12" t="s">
        <v>18</v>
      </c>
      <c r="E242" s="12" t="s">
        <v>19</v>
      </c>
      <c r="F242" s="12">
        <v>100</v>
      </c>
    </row>
    <row r="243" spans="1:6" x14ac:dyDescent="0.25">
      <c r="A243" s="12">
        <v>170</v>
      </c>
      <c r="B243" s="12" t="s">
        <v>123</v>
      </c>
      <c r="C243" s="12" t="s">
        <v>152</v>
      </c>
      <c r="D243" s="12" t="s">
        <v>20</v>
      </c>
      <c r="E243" s="12" t="s">
        <v>19</v>
      </c>
      <c r="F243" s="12">
        <v>0</v>
      </c>
    </row>
    <row r="244" spans="1:6" x14ac:dyDescent="0.25">
      <c r="A244" s="12">
        <v>378</v>
      </c>
      <c r="B244" s="12" t="s">
        <v>123</v>
      </c>
      <c r="C244" s="12" t="s">
        <v>172</v>
      </c>
      <c r="D244" s="12" t="s">
        <v>20</v>
      </c>
      <c r="E244" s="12" t="s">
        <v>19</v>
      </c>
      <c r="F244" s="12">
        <v>0</v>
      </c>
    </row>
    <row r="245" spans="1:6" x14ac:dyDescent="0.25">
      <c r="A245" s="12">
        <v>42</v>
      </c>
      <c r="B245" s="12" t="s">
        <v>123</v>
      </c>
      <c r="C245" s="12" t="s">
        <v>177</v>
      </c>
      <c r="D245" s="12" t="s">
        <v>20</v>
      </c>
      <c r="E245" s="12" t="s">
        <v>19</v>
      </c>
      <c r="F245" s="12">
        <v>6.25</v>
      </c>
    </row>
    <row r="246" spans="1:6" x14ac:dyDescent="0.25">
      <c r="A246" s="12">
        <v>554</v>
      </c>
      <c r="B246" s="12" t="s">
        <v>123</v>
      </c>
      <c r="C246" s="12" t="s">
        <v>191</v>
      </c>
      <c r="D246" s="12" t="s">
        <v>20</v>
      </c>
      <c r="E246" s="12" t="s">
        <v>19</v>
      </c>
      <c r="F246" s="12">
        <v>0</v>
      </c>
    </row>
    <row r="247" spans="1:6" x14ac:dyDescent="0.25">
      <c r="A247" s="12">
        <v>58</v>
      </c>
      <c r="B247" s="12" t="s">
        <v>123</v>
      </c>
      <c r="C247" s="12" t="s">
        <v>196</v>
      </c>
      <c r="D247" s="12" t="s">
        <v>20</v>
      </c>
      <c r="E247" s="12" t="s">
        <v>19</v>
      </c>
      <c r="F247" s="12">
        <v>100</v>
      </c>
    </row>
    <row r="248" spans="1:6" x14ac:dyDescent="0.25">
      <c r="A248" s="12">
        <v>586</v>
      </c>
      <c r="B248" s="12" t="s">
        <v>123</v>
      </c>
      <c r="C248" s="12" t="s">
        <v>197</v>
      </c>
      <c r="D248" s="12" t="s">
        <v>20</v>
      </c>
      <c r="E248" s="12" t="s">
        <v>19</v>
      </c>
      <c r="F248" s="12">
        <v>100</v>
      </c>
    </row>
    <row r="249" spans="1:6" x14ac:dyDescent="0.25">
      <c r="A249" s="12">
        <v>666</v>
      </c>
      <c r="B249" s="12" t="s">
        <v>123</v>
      </c>
      <c r="C249" s="12" t="s">
        <v>208</v>
      </c>
      <c r="D249" s="12" t="s">
        <v>20</v>
      </c>
      <c r="E249" s="12" t="s">
        <v>19</v>
      </c>
      <c r="F249" s="12">
        <v>100</v>
      </c>
    </row>
    <row r="250" spans="1:6" x14ac:dyDescent="0.25">
      <c r="A250" s="12">
        <v>810</v>
      </c>
      <c r="B250" s="12" t="s">
        <v>123</v>
      </c>
      <c r="C250" s="12" t="s">
        <v>225</v>
      </c>
      <c r="D250" s="12" t="s">
        <v>20</v>
      </c>
      <c r="E250" s="12" t="s">
        <v>19</v>
      </c>
      <c r="F250" s="12">
        <v>100</v>
      </c>
    </row>
    <row r="251" spans="1:6" x14ac:dyDescent="0.25">
      <c r="A251" s="12">
        <v>826</v>
      </c>
      <c r="B251" s="12" t="s">
        <v>123</v>
      </c>
      <c r="C251" s="12" t="s">
        <v>227</v>
      </c>
      <c r="D251" s="12" t="s">
        <v>20</v>
      </c>
      <c r="E251" s="12" t="s">
        <v>19</v>
      </c>
      <c r="F251" s="12">
        <v>75</v>
      </c>
    </row>
  </sheetData>
  <sortState ref="A2:G126">
    <sortCondition ref="B2:B126"/>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64FA871F611D4CA9400FA71634A26E" ma:contentTypeVersion="13" ma:contentTypeDescription="Create a new document." ma:contentTypeScope="" ma:versionID="5526d6c0ae6d24f16ab33f1403bd7eec">
  <xsd:schema xmlns:xsd="http://www.w3.org/2001/XMLSchema" xmlns:xs="http://www.w3.org/2001/XMLSchema" xmlns:p="http://schemas.microsoft.com/office/2006/metadata/properties" xmlns:ns1="http://schemas.microsoft.com/sharepoint/v3" xmlns:ns3="990082d1-c819-487f-a1a7-1b7199f92f81" xmlns:ns4="e764d8e2-ab47-4d83-a089-8bbc112b7485" targetNamespace="http://schemas.microsoft.com/office/2006/metadata/properties" ma:root="true" ma:fieldsID="c0e2fd42d536bdae927af22a1f298edd" ns1:_="" ns3:_="" ns4:_="">
    <xsd:import namespace="http://schemas.microsoft.com/sharepoint/v3"/>
    <xsd:import namespace="990082d1-c819-487f-a1a7-1b7199f92f81"/>
    <xsd:import namespace="e764d8e2-ab47-4d83-a089-8bbc112b748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EventHashCode" minOccurs="0"/>
                <xsd:element ref="ns3:MediaServiceGenerationTime"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90082d1-c819-487f-a1a7-1b7199f92f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64d8e2-ab47-4d83-a089-8bbc112b748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02D8528-8149-4B20-9257-CD6AAAF048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90082d1-c819-487f-a1a7-1b7199f92f81"/>
    <ds:schemaRef ds:uri="e764d8e2-ab47-4d83-a089-8bbc112b74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418796-2D61-4B80-A274-951DB45C975F}">
  <ds:schemaRefs>
    <ds:schemaRef ds:uri="http://schemas.openxmlformats.org/package/2006/metadata/core-properties"/>
    <ds:schemaRef ds:uri="http://purl.org/dc/dcmitype/"/>
    <ds:schemaRef ds:uri="http://schemas.microsoft.com/office/infopath/2007/PartnerControls"/>
    <ds:schemaRef ds:uri="990082d1-c819-487f-a1a7-1b7199f92f81"/>
    <ds:schemaRef ds:uri="http://purl.org/dc/elements/1.1/"/>
    <ds:schemaRef ds:uri="http://schemas.microsoft.com/office/2006/metadata/properties"/>
    <ds:schemaRef ds:uri="e764d8e2-ab47-4d83-a089-8bbc112b7485"/>
    <ds:schemaRef ds:uri="http://schemas.microsoft.com/sharepoint/v3"/>
    <ds:schemaRef ds:uri="http://schemas.microsoft.com/office/2006/documentManagement/types"/>
    <ds:schemaRef ds:uri="http://purl.org/dc/terms/"/>
    <ds:schemaRef ds:uri="http://www.w3.org/XML/1998/namespace"/>
  </ds:schemaRefs>
</ds:datastoreItem>
</file>

<file path=customXml/itemProps3.xml><?xml version="1.0" encoding="utf-8"?>
<ds:datastoreItem xmlns:ds="http://schemas.openxmlformats.org/officeDocument/2006/customXml" ds:itemID="{390438B8-502B-4557-AD41-BF15580F53C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Windows User</cp:lastModifiedBy>
  <cp:revision>0</cp:revision>
  <cp:lastPrinted>2018-10-29T00:50:48Z</cp:lastPrinted>
  <dcterms:created xsi:type="dcterms:W3CDTF">2016-11-11T07:56:58Z</dcterms:created>
  <dcterms:modified xsi:type="dcterms:W3CDTF">2020-02-13T13:05:00Z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0x0101006464FA871F611D4CA9400FA71634A26E</vt:lpwstr>
  </property>
</Properties>
</file>