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-School\eec-common-repo\Server\testData\rawAffects\"/>
    </mc:Choice>
  </mc:AlternateContent>
  <xr:revisionPtr revIDLastSave="0" documentId="13_ncr:1_{E74CD641-5F50-486A-9CEF-9E7E6F0482F7}" xr6:coauthVersionLast="47" xr6:coauthVersionMax="47" xr10:uidLastSave="{00000000-0000-0000-0000-000000000000}"/>
  <bookViews>
    <workbookView xWindow="21885" yWindow="1080" windowWidth="27870" windowHeight="18690" xr2:uid="{29D9A252-B3D8-4ABB-AC96-716C0C408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K3" i="1"/>
  <c r="L3" i="1"/>
  <c r="S3" i="1"/>
  <c r="T3" i="1"/>
  <c r="J4" i="1"/>
  <c r="K4" i="1"/>
  <c r="L4" i="1"/>
  <c r="S4" i="1"/>
  <c r="T4" i="1"/>
  <c r="J5" i="1"/>
  <c r="K5" i="1"/>
  <c r="L5" i="1"/>
  <c r="S5" i="1"/>
  <c r="T5" i="1"/>
  <c r="J6" i="1"/>
  <c r="K6" i="1"/>
  <c r="L6" i="1"/>
  <c r="S6" i="1"/>
  <c r="T6" i="1"/>
  <c r="J7" i="1"/>
  <c r="K7" i="1"/>
  <c r="L7" i="1"/>
  <c r="S7" i="1"/>
  <c r="T7" i="1"/>
  <c r="J8" i="1"/>
  <c r="K8" i="1"/>
  <c r="L8" i="1"/>
  <c r="S8" i="1"/>
  <c r="T8" i="1"/>
  <c r="J9" i="1"/>
  <c r="K9" i="1"/>
  <c r="L9" i="1"/>
  <c r="S9" i="1"/>
  <c r="T9" i="1"/>
  <c r="J10" i="1"/>
  <c r="K10" i="1"/>
  <c r="L10" i="1"/>
  <c r="S10" i="1"/>
  <c r="T10" i="1"/>
  <c r="J11" i="1"/>
  <c r="K11" i="1"/>
  <c r="L11" i="1"/>
  <c r="S11" i="1"/>
  <c r="T11" i="1"/>
  <c r="J12" i="1"/>
  <c r="K12" i="1"/>
  <c r="L12" i="1"/>
  <c r="S12" i="1"/>
  <c r="T12" i="1"/>
  <c r="J13" i="1"/>
  <c r="K13" i="1"/>
  <c r="L13" i="1"/>
  <c r="S13" i="1"/>
  <c r="T13" i="1"/>
  <c r="J14" i="1"/>
  <c r="K14" i="1"/>
  <c r="L14" i="1"/>
  <c r="S14" i="1"/>
  <c r="T14" i="1"/>
  <c r="J15" i="1"/>
  <c r="K15" i="1"/>
  <c r="L15" i="1"/>
  <c r="S15" i="1"/>
  <c r="T15" i="1"/>
  <c r="J16" i="1"/>
  <c r="K16" i="1"/>
  <c r="L16" i="1"/>
  <c r="S16" i="1"/>
  <c r="T16" i="1"/>
  <c r="J17" i="1"/>
  <c r="K17" i="1"/>
  <c r="L17" i="1"/>
  <c r="S17" i="1"/>
  <c r="T17" i="1"/>
  <c r="J18" i="1"/>
  <c r="K18" i="1"/>
  <c r="L18" i="1"/>
  <c r="S18" i="1"/>
  <c r="T18" i="1"/>
  <c r="J19" i="1"/>
  <c r="K19" i="1"/>
  <c r="L19" i="1"/>
  <c r="S19" i="1"/>
  <c r="T19" i="1"/>
  <c r="J20" i="1"/>
  <c r="K20" i="1"/>
  <c r="L20" i="1"/>
  <c r="S20" i="1"/>
  <c r="T20" i="1"/>
  <c r="J21" i="1"/>
  <c r="K21" i="1"/>
  <c r="L21" i="1"/>
  <c r="S21" i="1"/>
  <c r="T21" i="1"/>
  <c r="J22" i="1"/>
  <c r="K22" i="1"/>
  <c r="L22" i="1"/>
  <c r="S22" i="1"/>
  <c r="T22" i="1"/>
  <c r="J23" i="1"/>
  <c r="K23" i="1"/>
  <c r="L23" i="1"/>
  <c r="S23" i="1"/>
  <c r="T23" i="1"/>
  <c r="J24" i="1"/>
  <c r="K24" i="1"/>
  <c r="L24" i="1"/>
  <c r="S24" i="1"/>
  <c r="T24" i="1"/>
  <c r="J25" i="1"/>
  <c r="K25" i="1"/>
  <c r="L25" i="1"/>
  <c r="S25" i="1"/>
  <c r="T25" i="1"/>
  <c r="T2" i="1"/>
  <c r="S2" i="1"/>
  <c r="L2" i="1"/>
  <c r="K2" i="1"/>
  <c r="J2" i="1"/>
</calcChain>
</file>

<file path=xl/sharedStrings.xml><?xml version="1.0" encoding="utf-8"?>
<sst xmlns="http://schemas.openxmlformats.org/spreadsheetml/2006/main" count="174" uniqueCount="105">
  <si>
    <t>name</t>
  </si>
  <si>
    <t>description</t>
  </si>
  <si>
    <t>related</t>
  </si>
  <si>
    <t>positivity</t>
  </si>
  <si>
    <t>active</t>
  </si>
  <si>
    <t>Star-Struck</t>
  </si>
  <si>
    <t>Grinning Squinting Face</t>
  </si>
  <si>
    <t>Pouting Face</t>
  </si>
  <si>
    <t>Face with Tears of Joy</t>
  </si>
  <si>
    <t>Unamused Face</t>
  </si>
  <si>
    <t>Relieved Face</t>
  </si>
  <si>
    <t>Confused Face</t>
  </si>
  <si>
    <t>Yawning Face</t>
  </si>
  <si>
    <t>Partying Face</t>
  </si>
  <si>
    <t>Grimacing Face</t>
  </si>
  <si>
    <t>Smiling face with Smiling Eyes</t>
  </si>
  <si>
    <t>Sleepy Face</t>
  </si>
  <si>
    <t>Disappointed Face</t>
  </si>
  <si>
    <t>Slightly Smiling Face</t>
  </si>
  <si>
    <t>Worried Face</t>
  </si>
  <si>
    <t>Smiling Face</t>
  </si>
  <si>
    <t>Smirking Face</t>
  </si>
  <si>
    <t>true</t>
  </si>
  <si>
    <t>Admiration</t>
  </si>
  <si>
    <t>🤩</t>
  </si>
  <si>
    <t>Afraid</t>
  </si>
  <si>
    <t>😰</t>
  </si>
  <si>
    <t>Humor</t>
  </si>
  <si>
    <t>😄</t>
  </si>
  <si>
    <t>😤</t>
  </si>
  <si>
    <t>😆</t>
  </si>
  <si>
    <t>😡</t>
  </si>
  <si>
    <t>😂</t>
  </si>
  <si>
    <t>😒</t>
  </si>
  <si>
    <t>Relief</t>
  </si>
  <si>
    <t>😌</t>
  </si>
  <si>
    <t>Confused</t>
  </si>
  <si>
    <t>😕</t>
  </si>
  <si>
    <t>😁</t>
  </si>
  <si>
    <t>🥱</t>
  </si>
  <si>
    <t>😃</t>
  </si>
  <si>
    <t>😓</t>
  </si>
  <si>
    <t>🥳</t>
  </si>
  <si>
    <t>😬</t>
  </si>
  <si>
    <t>Hopeful</t>
  </si>
  <si>
    <t>😊</t>
  </si>
  <si>
    <t>😪</t>
  </si>
  <si>
    <t>Inspired</t>
  </si>
  <si>
    <t>😇</t>
  </si>
  <si>
    <t>😞</t>
  </si>
  <si>
    <t>🙂</t>
  </si>
  <si>
    <t>😟</t>
  </si>
  <si>
    <t>Jealous</t>
  </si>
  <si>
    <t>😏</t>
  </si>
  <si>
    <t>[</t>
  </si>
  <si>
    <t>]</t>
  </si>
  <si>
    <t>},</t>
  </si>
  <si>
    <t>}</t>
  </si>
  <si>
    <t>characterCodes</t>
  </si>
  <si>
    <t>Annoyed, Frustrated</t>
  </si>
  <si>
    <t>Excited, Enthusiastic</t>
  </si>
  <si>
    <t>Furious, Outraged</t>
  </si>
  <si>
    <t>Joyful, Amused</t>
  </si>
  <si>
    <t>Aversion, Disgust</t>
  </si>
  <si>
    <t>Confident, Empowered</t>
  </si>
  <si>
    <t>Bored, Detached</t>
  </si>
  <si>
    <t>Friendly, Empathetic</t>
  </si>
  <si>
    <t>Restless, Upset</t>
  </si>
  <si>
    <t>Grateful, Thankful</t>
  </si>
  <si>
    <t>Embarrassed, Ashamed</t>
  </si>
  <si>
    <t>Fatigued, Burned-Out</t>
  </si>
  <si>
    <t>Disappointed, Discouraged</t>
  </si>
  <si>
    <t>Calm, Relaxed</t>
  </si>
  <si>
    <t>Tense, Nervous, Anxious</t>
  </si>
  <si>
    <t>Rested, Restored</t>
  </si>
  <si>
    <t>Awe</t>
  </si>
  <si>
    <t>Fear</t>
  </si>
  <si>
    <t>Anxiety</t>
  </si>
  <si>
    <t>Boiling</t>
  </si>
  <si>
    <t>Pride</t>
  </si>
  <si>
    <t>Awkwardness</t>
  </si>
  <si>
    <t>Encouraged</t>
  </si>
  <si>
    <t>Idea</t>
  </si>
  <si>
    <t>Impressed</t>
  </si>
  <si>
    <t>Amazement</t>
  </si>
  <si>
    <t>Amusement</t>
  </si>
  <si>
    <t>Laughter</t>
  </si>
  <si>
    <t>Happiness</t>
  </si>
  <si>
    <t>Happy</t>
  </si>
  <si>
    <t>Peacefulness</t>
  </si>
  <si>
    <t>Serenity</t>
  </si>
  <si>
    <t>Envy</t>
  </si>
  <si>
    <t>Envious</t>
  </si>
  <si>
    <t>related2</t>
  </si>
  <si>
    <t>related3</t>
  </si>
  <si>
    <t>],</t>
  </si>
  <si>
    <t>Disappointment</t>
  </si>
  <si>
    <t>☺️</t>
  </si>
  <si>
    <t>Beaming Face with Smiling Eyes</t>
  </si>
  <si>
    <t>Grinning Face with Big Eyes</t>
  </si>
  <si>
    <t>Grinning Face with Smiling Eyes</t>
  </si>
  <si>
    <t>Smiling Face with Halo</t>
  </si>
  <si>
    <t>Downcast Face with Sweat</t>
  </si>
  <si>
    <t>Face with Steam From Nose</t>
  </si>
  <si>
    <t>Anxious Face with Sweat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</si>
</sst>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09CC2-D696-43B9-8172-723D835F28A1}" name="Table1" displayName="Table1" ref="A1:H25" totalsRowShown="0">
  <autoFilter ref="A1:H25" xr:uid="{97209CC2-D696-43B9-8172-723D835F28A1}"/>
  <sortState xmlns:xlrd2="http://schemas.microsoft.com/office/spreadsheetml/2017/richdata2" ref="A2:H25">
    <sortCondition ref="C1:C25"/>
  </sortState>
  <tableColumns count="8">
    <tableColumn id="1" xr3:uid="{937E03AA-42B8-4F21-8CED-841BB10CDD05}" name="name"/>
    <tableColumn id="2" xr3:uid="{F560CCD9-0FE5-4B5D-8A1D-D0BC3D9FA4E4}" name="description"/>
    <tableColumn id="3" xr3:uid="{D1F9F36A-4F9F-43B8-B427-C52F36F043CC}" name="characterCodes" dataDxfId="2"/>
    <tableColumn id="4" xr3:uid="{744D4406-D359-409C-8C64-155246DB37C4}" name="related"/>
    <tableColumn id="8" xr3:uid="{E58DFCE5-051E-4701-B194-FEEABBB3FBC5}" name="related2"/>
    <tableColumn id="7" xr3:uid="{231F6072-1022-47BD-811D-E33DB8FEE891}" name="related3"/>
    <tableColumn id="5" xr3:uid="{FB2190ED-A4F5-4603-A60F-8C9354525546}" name="positivity" dataDxfId="1"/>
    <tableColumn id="6" xr3:uid="{C044B12F-37E2-408D-A1AF-524B258708DA}" name="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DDA4-38D3-4E77-A731-071409A8387D}">
  <dimension ref="A1:U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5" x14ac:dyDescent="0.25"/>
  <cols>
    <col min="1" max="1" width="25" bestFit="1" customWidth="1"/>
    <col min="2" max="2" width="28.140625" bestFit="1" customWidth="1"/>
    <col min="3" max="3" width="15.85546875" customWidth="1"/>
    <col min="4" max="4" width="15.140625" bestFit="1" customWidth="1"/>
    <col min="5" max="5" width="10.7109375" bestFit="1" customWidth="1"/>
    <col min="6" max="6" width="11.7109375" bestFit="1" customWidth="1"/>
    <col min="8" max="8" width="8.5703125" bestFit="1" customWidth="1"/>
    <col min="9" max="9" width="21.42578125" bestFit="1" customWidth="1"/>
    <col min="10" max="10" width="2.140625" bestFit="1" customWidth="1"/>
    <col min="11" max="11" width="35.5703125" bestFit="1" customWidth="1"/>
    <col min="12" max="12" width="43.7109375" bestFit="1" customWidth="1"/>
    <col min="13" max="13" width="24.85546875" bestFit="1" customWidth="1"/>
    <col min="14" max="14" width="10.85546875" bestFit="1" customWidth="1"/>
    <col min="15" max="15" width="16.85546875" bestFit="1" customWidth="1"/>
    <col min="16" max="16" width="10.42578125" bestFit="1" customWidth="1"/>
    <col min="17" max="17" width="13.5703125" bestFit="1" customWidth="1"/>
    <col min="19" max="19" width="14.42578125" bestFit="1" customWidth="1"/>
    <col min="20" max="20" width="12.7109375" bestFit="1" customWidth="1"/>
    <col min="21" max="21" width="2.28515625" bestFit="1" customWidth="1"/>
  </cols>
  <sheetData>
    <row r="1" spans="1:21" x14ac:dyDescent="0.25">
      <c r="A1" t="s">
        <v>0</v>
      </c>
      <c r="B1" t="s">
        <v>1</v>
      </c>
      <c r="C1" t="s">
        <v>58</v>
      </c>
      <c r="D1" t="s">
        <v>2</v>
      </c>
      <c r="E1" t="s">
        <v>93</v>
      </c>
      <c r="F1" t="s">
        <v>94</v>
      </c>
      <c r="G1" t="s">
        <v>3</v>
      </c>
      <c r="H1" t="s">
        <v>4</v>
      </c>
      <c r="J1" t="s">
        <v>54</v>
      </c>
    </row>
    <row r="2" spans="1:21" x14ac:dyDescent="0.25">
      <c r="A2" t="s">
        <v>74</v>
      </c>
      <c r="B2" t="s">
        <v>20</v>
      </c>
      <c r="C2" s="1" t="s">
        <v>97</v>
      </c>
      <c r="G2" s="1">
        <v>1</v>
      </c>
      <c r="H2" s="2" t="s">
        <v>22</v>
      </c>
      <c r="J2" t="str">
        <f xml:space="preserve"> "{ "</f>
        <v xml:space="preserve">{ </v>
      </c>
      <c r="K2" t="str">
        <f xml:space="preserve"> """" &amp; Table1[[#Headers],[name]] &amp;""": """ &amp; Table1[[#This Row],[name]] &amp; ""","</f>
        <v>"name": "Rested, Restored",</v>
      </c>
      <c r="L2" t="str">
        <f xml:space="preserve"> """" &amp; Table1[[#Headers],[description]] &amp;""": """ &amp; Table1[[#This Row],[description]] &amp; ""","</f>
        <v>"description": "Smiling Face",</v>
      </c>
      <c r="M2" t="str">
        <f xml:space="preserve"> """" &amp; Table1[[#Headers],[characterCodes]] &amp;""": [""" &amp; Table1[[#This Row],[characterCodes]] &amp; """] ,"</f>
        <v>"characterCodes": ["☺️"] ,</v>
      </c>
      <c r="N2" t="str">
        <f xml:space="preserve"> """" &amp; Table1[[#Headers],[related]] &amp;""": ["</f>
        <v>"related": [</v>
      </c>
      <c r="O2" t="str">
        <f>IF(Table1[[#This Row],[related]]&lt;&gt;"",""""&amp;Table1[[#This Row],[related]]&amp;"""","") &amp; IF(Table1[[#This Row],[related2]] &lt;&gt; "", ",", "")</f>
        <v/>
      </c>
      <c r="P2" t="str">
        <f>IF(Table1[[#This Row],[related2]]&lt;&gt;"",""""&amp;Table1[[#This Row],[related2]]&amp;"""","") &amp; IF(Table1[[#This Row],[related3]] &lt;&gt; "", ",", "")</f>
        <v/>
      </c>
      <c r="Q2" t="str">
        <f>IF(Table1[[#This Row],[related3]]&lt;&gt;"",""""&amp;Table1[[#This Row],[related3]]&amp;"""","")</f>
        <v/>
      </c>
      <c r="R2" t="s">
        <v>95</v>
      </c>
      <c r="S2" t="str">
        <f xml:space="preserve"> """" &amp; Table1[[#Headers],[positivity]] &amp;""": " &amp; Table1[[#This Row],[positivity]] &amp; ","</f>
        <v>"positivity": 1,</v>
      </c>
      <c r="T2" t="str">
        <f xml:space="preserve"> """" &amp; Table1[[#Headers],[active]] &amp;""": " &amp; Table1[[#This Row],[active]]</f>
        <v>"active": true</v>
      </c>
      <c r="U2" t="s">
        <v>56</v>
      </c>
    </row>
    <row r="3" spans="1:21" x14ac:dyDescent="0.25">
      <c r="A3" t="s">
        <v>64</v>
      </c>
      <c r="B3" t="s">
        <v>98</v>
      </c>
      <c r="C3" s="1" t="s">
        <v>38</v>
      </c>
      <c r="D3" t="s">
        <v>79</v>
      </c>
      <c r="G3" s="1">
        <v>1</v>
      </c>
      <c r="H3" s="2" t="s">
        <v>22</v>
      </c>
      <c r="J3" t="str">
        <f t="shared" ref="J3:J25" si="0" xml:space="preserve"> "{ "</f>
        <v xml:space="preserve">{ </v>
      </c>
      <c r="K3" t="str">
        <f xml:space="preserve"> """" &amp; Table1[[#Headers],[name]] &amp;""": """ &amp; Table1[[#This Row],[name]] &amp; ""","</f>
        <v>"name": "Confident, Empowered",</v>
      </c>
      <c r="L3" t="str">
        <f xml:space="preserve"> """" &amp; Table1[[#Headers],[description]] &amp;""": """ &amp; Table1[[#This Row],[description]] &amp; ""","</f>
        <v>"description": "Beaming Face with Smiling Eyes",</v>
      </c>
      <c r="M3" t="str">
        <f xml:space="preserve"> """" &amp; Table1[[#Headers],[characterCodes]] &amp;""": [""" &amp; Table1[[#This Row],[characterCodes]] &amp; """] ,"</f>
        <v>"characterCodes": ["😁"] ,</v>
      </c>
      <c r="N3" t="str">
        <f xml:space="preserve"> """" &amp; Table1[[#Headers],[related]] &amp;""": ["</f>
        <v>"related": [</v>
      </c>
      <c r="O3" t="str">
        <f>IF(Table1[[#This Row],[related]]&lt;&gt;"",""""&amp;Table1[[#This Row],[related]]&amp;"""","") &amp; IF(Table1[[#This Row],[related2]] &lt;&gt; "", ",", "")</f>
        <v>"Pride"</v>
      </c>
      <c r="P3" t="str">
        <f>IF(Table1[[#This Row],[related2]]&lt;&gt;"",""""&amp;Table1[[#This Row],[related2]]&amp;"""","") &amp; IF(Table1[[#This Row],[related3]] &lt;&gt; "", ",", "")</f>
        <v/>
      </c>
      <c r="Q3" t="str">
        <f>IF(Table1[[#This Row],[related3]]&lt;&gt;"",""""&amp;Table1[[#This Row],[related3]]&amp;"""","")</f>
        <v/>
      </c>
      <c r="R3" t="s">
        <v>95</v>
      </c>
      <c r="S3" t="str">
        <f xml:space="preserve"> """" &amp; Table1[[#Headers],[positivity]] &amp;""": " &amp; Table1[[#This Row],[positivity]] &amp; ","</f>
        <v>"positivity": 1,</v>
      </c>
      <c r="T3" t="str">
        <f xml:space="preserve"> """" &amp; Table1[[#Headers],[active]] &amp;""": " &amp; Table1[[#This Row],[active]]</f>
        <v>"active": true</v>
      </c>
      <c r="U3" t="s">
        <v>56</v>
      </c>
    </row>
    <row r="4" spans="1:21" x14ac:dyDescent="0.25">
      <c r="A4" t="s">
        <v>62</v>
      </c>
      <c r="B4" t="s">
        <v>8</v>
      </c>
      <c r="C4" s="1" t="s">
        <v>32</v>
      </c>
      <c r="D4" t="s">
        <v>87</v>
      </c>
      <c r="E4" t="s">
        <v>88</v>
      </c>
      <c r="G4" s="1">
        <v>1</v>
      </c>
      <c r="H4" s="2" t="s">
        <v>22</v>
      </c>
      <c r="J4" t="str">
        <f t="shared" si="0"/>
        <v xml:space="preserve">{ </v>
      </c>
      <c r="K4" t="str">
        <f xml:space="preserve"> """" &amp; Table1[[#Headers],[name]] &amp;""": """ &amp; Table1[[#This Row],[name]] &amp; ""","</f>
        <v>"name": "Joyful, Amused",</v>
      </c>
      <c r="L4" t="str">
        <f xml:space="preserve"> """" &amp; Table1[[#Headers],[description]] &amp;""": """ &amp; Table1[[#This Row],[description]] &amp; ""","</f>
        <v>"description": "Face with Tears of Joy",</v>
      </c>
      <c r="M4" t="str">
        <f xml:space="preserve"> """" &amp; Table1[[#Headers],[characterCodes]] &amp;""": [""" &amp; Table1[[#This Row],[characterCodes]] &amp; """] ,"</f>
        <v>"characterCodes": ["😂"] ,</v>
      </c>
      <c r="N4" t="str">
        <f xml:space="preserve"> """" &amp; Table1[[#Headers],[related]] &amp;""": ["</f>
        <v>"related": [</v>
      </c>
      <c r="O4" t="str">
        <f>IF(Table1[[#This Row],[related]]&lt;&gt;"",""""&amp;Table1[[#This Row],[related]]&amp;"""","") &amp; IF(Table1[[#This Row],[related2]] &lt;&gt; "", ",", "")</f>
        <v>"Happiness",</v>
      </c>
      <c r="P4" t="str">
        <f>IF(Table1[[#This Row],[related2]]&lt;&gt;"",""""&amp;Table1[[#This Row],[related2]]&amp;"""","") &amp; IF(Table1[[#This Row],[related3]] &lt;&gt; "", ",", "")</f>
        <v>"Happy"</v>
      </c>
      <c r="Q4" t="str">
        <f>IF(Table1[[#This Row],[related3]]&lt;&gt;"",""""&amp;Table1[[#This Row],[related3]]&amp;"""","")</f>
        <v/>
      </c>
      <c r="R4" t="s">
        <v>95</v>
      </c>
      <c r="S4" t="str">
        <f xml:space="preserve"> """" &amp; Table1[[#Headers],[positivity]] &amp;""": " &amp; Table1[[#This Row],[positivity]] &amp; ","</f>
        <v>"positivity": 1,</v>
      </c>
      <c r="T4" t="str">
        <f xml:space="preserve"> """" &amp; Table1[[#Headers],[active]] &amp;""": " &amp; Table1[[#This Row],[active]]</f>
        <v>"active": true</v>
      </c>
      <c r="U4" t="s">
        <v>56</v>
      </c>
    </row>
    <row r="5" spans="1:21" x14ac:dyDescent="0.25">
      <c r="A5" t="s">
        <v>66</v>
      </c>
      <c r="B5" t="s">
        <v>99</v>
      </c>
      <c r="C5" s="1" t="s">
        <v>40</v>
      </c>
      <c r="G5" s="1">
        <v>1</v>
      </c>
      <c r="H5" s="2" t="s">
        <v>22</v>
      </c>
      <c r="J5" t="str">
        <f t="shared" si="0"/>
        <v xml:space="preserve">{ </v>
      </c>
      <c r="K5" t="str">
        <f xml:space="preserve"> """" &amp; Table1[[#Headers],[name]] &amp;""": """ &amp; Table1[[#This Row],[name]] &amp; ""","</f>
        <v>"name": "Friendly, Empathetic",</v>
      </c>
      <c r="L5" t="str">
        <f xml:space="preserve"> """" &amp; Table1[[#Headers],[description]] &amp;""": """ &amp; Table1[[#This Row],[description]] &amp; ""","</f>
        <v>"description": "Grinning Face with Big Eyes",</v>
      </c>
      <c r="M5" t="str">
        <f xml:space="preserve"> """" &amp; Table1[[#Headers],[characterCodes]] &amp;""": [""" &amp; Table1[[#This Row],[characterCodes]] &amp; """] ,"</f>
        <v>"characterCodes": ["😃"] ,</v>
      </c>
      <c r="N5" t="str">
        <f xml:space="preserve"> """" &amp; Table1[[#Headers],[related]] &amp;""": ["</f>
        <v>"related": [</v>
      </c>
      <c r="O5" t="str">
        <f>IF(Table1[[#This Row],[related]]&lt;&gt;"",""""&amp;Table1[[#This Row],[related]]&amp;"""","") &amp; IF(Table1[[#This Row],[related2]] &lt;&gt; "", ",", "")</f>
        <v/>
      </c>
      <c r="P5" t="str">
        <f>IF(Table1[[#This Row],[related2]]&lt;&gt;"",""""&amp;Table1[[#This Row],[related2]]&amp;"""","") &amp; IF(Table1[[#This Row],[related3]] &lt;&gt; "", ",", "")</f>
        <v/>
      </c>
      <c r="Q5" t="str">
        <f>IF(Table1[[#This Row],[related3]]&lt;&gt;"",""""&amp;Table1[[#This Row],[related3]]&amp;"""","")</f>
        <v/>
      </c>
      <c r="R5" t="s">
        <v>95</v>
      </c>
      <c r="S5" t="str">
        <f xml:space="preserve"> """" &amp; Table1[[#Headers],[positivity]] &amp;""": " &amp; Table1[[#This Row],[positivity]] &amp; ","</f>
        <v>"positivity": 1,</v>
      </c>
      <c r="T5" t="str">
        <f xml:space="preserve"> """" &amp; Table1[[#Headers],[active]] &amp;""": " &amp; Table1[[#This Row],[active]]</f>
        <v>"active": true</v>
      </c>
      <c r="U5" t="s">
        <v>56</v>
      </c>
    </row>
    <row r="6" spans="1:21" x14ac:dyDescent="0.25">
      <c r="A6" t="s">
        <v>27</v>
      </c>
      <c r="B6" t="s">
        <v>100</v>
      </c>
      <c r="C6" s="1" t="s">
        <v>28</v>
      </c>
      <c r="D6" t="s">
        <v>85</v>
      </c>
      <c r="E6" t="s">
        <v>86</v>
      </c>
      <c r="G6" s="1">
        <v>1</v>
      </c>
      <c r="H6" s="2" t="s">
        <v>22</v>
      </c>
      <c r="J6" t="str">
        <f t="shared" si="0"/>
        <v xml:space="preserve">{ </v>
      </c>
      <c r="K6" t="str">
        <f xml:space="preserve"> """" &amp; Table1[[#Headers],[name]] &amp;""": """ &amp; Table1[[#This Row],[name]] &amp; ""","</f>
        <v>"name": "Humor",</v>
      </c>
      <c r="L6" t="str">
        <f xml:space="preserve"> """" &amp; Table1[[#Headers],[description]] &amp;""": """ &amp; Table1[[#This Row],[description]] &amp; ""","</f>
        <v>"description": "Grinning Face with Smiling Eyes",</v>
      </c>
      <c r="M6" t="str">
        <f xml:space="preserve"> """" &amp; Table1[[#Headers],[characterCodes]] &amp;""": [""" &amp; Table1[[#This Row],[characterCodes]] &amp; """] ,"</f>
        <v>"characterCodes": ["😄"] ,</v>
      </c>
      <c r="N6" t="str">
        <f xml:space="preserve"> """" &amp; Table1[[#Headers],[related]] &amp;""": ["</f>
        <v>"related": [</v>
      </c>
      <c r="O6" t="str">
        <f>IF(Table1[[#This Row],[related]]&lt;&gt;"",""""&amp;Table1[[#This Row],[related]]&amp;"""","") &amp; IF(Table1[[#This Row],[related2]] &lt;&gt; "", ",", "")</f>
        <v>"Amusement",</v>
      </c>
      <c r="P6" t="str">
        <f>IF(Table1[[#This Row],[related2]]&lt;&gt;"",""""&amp;Table1[[#This Row],[related2]]&amp;"""","") &amp; IF(Table1[[#This Row],[related3]] &lt;&gt; "", ",", "")</f>
        <v>"Laughter"</v>
      </c>
      <c r="Q6" t="str">
        <f>IF(Table1[[#This Row],[related3]]&lt;&gt;"",""""&amp;Table1[[#This Row],[related3]]&amp;"""","")</f>
        <v/>
      </c>
      <c r="R6" t="s">
        <v>95</v>
      </c>
      <c r="S6" t="str">
        <f xml:space="preserve"> """" &amp; Table1[[#Headers],[positivity]] &amp;""": " &amp; Table1[[#This Row],[positivity]] &amp; ","</f>
        <v>"positivity": 1,</v>
      </c>
      <c r="T6" t="str">
        <f xml:space="preserve"> """" &amp; Table1[[#Headers],[active]] &amp;""": " &amp; Table1[[#This Row],[active]]</f>
        <v>"active": true</v>
      </c>
      <c r="U6" t="s">
        <v>56</v>
      </c>
    </row>
    <row r="7" spans="1:21" x14ac:dyDescent="0.25">
      <c r="A7" t="s">
        <v>60</v>
      </c>
      <c r="B7" t="s">
        <v>6</v>
      </c>
      <c r="C7" s="1" t="s">
        <v>30</v>
      </c>
      <c r="D7" t="s">
        <v>75</v>
      </c>
      <c r="G7" s="1">
        <v>1</v>
      </c>
      <c r="H7" s="2" t="s">
        <v>22</v>
      </c>
      <c r="J7" t="str">
        <f t="shared" si="0"/>
        <v xml:space="preserve">{ </v>
      </c>
      <c r="K7" t="str">
        <f xml:space="preserve"> """" &amp; Table1[[#Headers],[name]] &amp;""": """ &amp; Table1[[#This Row],[name]] &amp; ""","</f>
        <v>"name": "Excited, Enthusiastic",</v>
      </c>
      <c r="L7" t="str">
        <f xml:space="preserve"> """" &amp; Table1[[#Headers],[description]] &amp;""": """ &amp; Table1[[#This Row],[description]] &amp; ""","</f>
        <v>"description": "Grinning Squinting Face",</v>
      </c>
      <c r="M7" t="str">
        <f xml:space="preserve"> """" &amp; Table1[[#Headers],[characterCodes]] &amp;""": [""" &amp; Table1[[#This Row],[characterCodes]] &amp; """] ,"</f>
        <v>"characterCodes": ["😆"] ,</v>
      </c>
      <c r="N7" t="str">
        <f xml:space="preserve"> """" &amp; Table1[[#Headers],[related]] &amp;""": ["</f>
        <v>"related": [</v>
      </c>
      <c r="O7" t="str">
        <f>IF(Table1[[#This Row],[related]]&lt;&gt;"",""""&amp;Table1[[#This Row],[related]]&amp;"""","") &amp; IF(Table1[[#This Row],[related2]] &lt;&gt; "", ",", "")</f>
        <v>"Awe"</v>
      </c>
      <c r="P7" t="str">
        <f>IF(Table1[[#This Row],[related2]]&lt;&gt;"",""""&amp;Table1[[#This Row],[related2]]&amp;"""","") &amp; IF(Table1[[#This Row],[related3]] &lt;&gt; "", ",", "")</f>
        <v/>
      </c>
      <c r="Q7" t="str">
        <f>IF(Table1[[#This Row],[related3]]&lt;&gt;"",""""&amp;Table1[[#This Row],[related3]]&amp;"""","")</f>
        <v/>
      </c>
      <c r="R7" t="s">
        <v>95</v>
      </c>
      <c r="S7" t="str">
        <f xml:space="preserve"> """" &amp; Table1[[#Headers],[positivity]] &amp;""": " &amp; Table1[[#This Row],[positivity]] &amp; ","</f>
        <v>"positivity": 1,</v>
      </c>
      <c r="T7" t="str">
        <f xml:space="preserve"> """" &amp; Table1[[#Headers],[active]] &amp;""": " &amp; Table1[[#This Row],[active]]</f>
        <v>"active": true</v>
      </c>
      <c r="U7" t="s">
        <v>56</v>
      </c>
    </row>
    <row r="8" spans="1:21" x14ac:dyDescent="0.25">
      <c r="A8" t="s">
        <v>47</v>
      </c>
      <c r="B8" t="s">
        <v>101</v>
      </c>
      <c r="C8" s="1" t="s">
        <v>48</v>
      </c>
      <c r="D8" t="s">
        <v>82</v>
      </c>
      <c r="G8" s="1">
        <v>1</v>
      </c>
      <c r="H8" s="2" t="s">
        <v>22</v>
      </c>
      <c r="J8" t="str">
        <f t="shared" si="0"/>
        <v xml:space="preserve">{ </v>
      </c>
      <c r="K8" t="str">
        <f xml:space="preserve"> """" &amp; Table1[[#Headers],[name]] &amp;""": """ &amp; Table1[[#This Row],[name]] &amp; ""","</f>
        <v>"name": "Inspired",</v>
      </c>
      <c r="L8" t="str">
        <f xml:space="preserve"> """" &amp; Table1[[#Headers],[description]] &amp;""": """ &amp; Table1[[#This Row],[description]] &amp; ""","</f>
        <v>"description": "Smiling Face with Halo",</v>
      </c>
      <c r="M8" t="str">
        <f xml:space="preserve"> """" &amp; Table1[[#Headers],[characterCodes]] &amp;""": [""" &amp; Table1[[#This Row],[characterCodes]] &amp; """] ,"</f>
        <v>"characterCodes": ["😇"] ,</v>
      </c>
      <c r="N8" t="str">
        <f xml:space="preserve"> """" &amp; Table1[[#Headers],[related]] &amp;""": ["</f>
        <v>"related": [</v>
      </c>
      <c r="O8" t="str">
        <f>IF(Table1[[#This Row],[related]]&lt;&gt;"",""""&amp;Table1[[#This Row],[related]]&amp;"""","") &amp; IF(Table1[[#This Row],[related2]] &lt;&gt; "", ",", "")</f>
        <v>"Idea"</v>
      </c>
      <c r="P8" t="str">
        <f>IF(Table1[[#This Row],[related2]]&lt;&gt;"",""""&amp;Table1[[#This Row],[related2]]&amp;"""","") &amp; IF(Table1[[#This Row],[related3]] &lt;&gt; "", ",", "")</f>
        <v/>
      </c>
      <c r="Q8" t="str">
        <f>IF(Table1[[#This Row],[related3]]&lt;&gt;"",""""&amp;Table1[[#This Row],[related3]]&amp;"""","")</f>
        <v/>
      </c>
      <c r="R8" t="s">
        <v>95</v>
      </c>
      <c r="S8" t="str">
        <f xml:space="preserve"> """" &amp; Table1[[#Headers],[positivity]] &amp;""": " &amp; Table1[[#This Row],[positivity]] &amp; ","</f>
        <v>"positivity": 1,</v>
      </c>
      <c r="T8" t="str">
        <f xml:space="preserve"> """" &amp; Table1[[#Headers],[active]] &amp;""": " &amp; Table1[[#This Row],[active]]</f>
        <v>"active": true</v>
      </c>
      <c r="U8" t="s">
        <v>56</v>
      </c>
    </row>
    <row r="9" spans="1:21" x14ac:dyDescent="0.25">
      <c r="A9" t="s">
        <v>44</v>
      </c>
      <c r="B9" t="s">
        <v>15</v>
      </c>
      <c r="C9" s="1" t="s">
        <v>45</v>
      </c>
      <c r="D9" t="s">
        <v>81</v>
      </c>
      <c r="G9" s="1">
        <v>1</v>
      </c>
      <c r="H9" s="2" t="s">
        <v>22</v>
      </c>
      <c r="J9" t="str">
        <f t="shared" si="0"/>
        <v xml:space="preserve">{ </v>
      </c>
      <c r="K9" t="str">
        <f xml:space="preserve"> """" &amp; Table1[[#Headers],[name]] &amp;""": """ &amp; Table1[[#This Row],[name]] &amp; ""","</f>
        <v>"name": "Hopeful",</v>
      </c>
      <c r="L9" t="str">
        <f xml:space="preserve"> """" &amp; Table1[[#Headers],[description]] &amp;""": """ &amp; Table1[[#This Row],[description]] &amp; ""","</f>
        <v>"description": "Smiling face with Smiling Eyes",</v>
      </c>
      <c r="M9" t="str">
        <f xml:space="preserve"> """" &amp; Table1[[#Headers],[characterCodes]] &amp;""": [""" &amp; Table1[[#This Row],[characterCodes]] &amp; """] ,"</f>
        <v>"characterCodes": ["😊"] ,</v>
      </c>
      <c r="N9" t="str">
        <f xml:space="preserve"> """" &amp; Table1[[#Headers],[related]] &amp;""": ["</f>
        <v>"related": [</v>
      </c>
      <c r="O9" t="str">
        <f>IF(Table1[[#This Row],[related]]&lt;&gt;"",""""&amp;Table1[[#This Row],[related]]&amp;"""","") &amp; IF(Table1[[#This Row],[related2]] &lt;&gt; "", ",", "")</f>
        <v>"Encouraged"</v>
      </c>
      <c r="P9" t="str">
        <f>IF(Table1[[#This Row],[related2]]&lt;&gt;"",""""&amp;Table1[[#This Row],[related2]]&amp;"""","") &amp; IF(Table1[[#This Row],[related3]] &lt;&gt; "", ",", "")</f>
        <v/>
      </c>
      <c r="Q9" t="str">
        <f>IF(Table1[[#This Row],[related3]]&lt;&gt;"",""""&amp;Table1[[#This Row],[related3]]&amp;"""","")</f>
        <v/>
      </c>
      <c r="R9" t="s">
        <v>95</v>
      </c>
      <c r="S9" t="str">
        <f xml:space="preserve"> """" &amp; Table1[[#Headers],[positivity]] &amp;""": " &amp; Table1[[#This Row],[positivity]] &amp; ","</f>
        <v>"positivity": 1,</v>
      </c>
      <c r="T9" t="str">
        <f xml:space="preserve"> """" &amp; Table1[[#Headers],[active]] &amp;""": " &amp; Table1[[#This Row],[active]]</f>
        <v>"active": true</v>
      </c>
      <c r="U9" t="s">
        <v>56</v>
      </c>
    </row>
    <row r="10" spans="1:21" x14ac:dyDescent="0.25">
      <c r="A10" t="s">
        <v>34</v>
      </c>
      <c r="B10" t="s">
        <v>10</v>
      </c>
      <c r="C10" s="1" t="s">
        <v>35</v>
      </c>
      <c r="G10" s="1">
        <v>1</v>
      </c>
      <c r="H10" s="2" t="s">
        <v>22</v>
      </c>
      <c r="J10" t="str">
        <f t="shared" si="0"/>
        <v xml:space="preserve">{ </v>
      </c>
      <c r="K10" t="str">
        <f xml:space="preserve"> """" &amp; Table1[[#Headers],[name]] &amp;""": """ &amp; Table1[[#This Row],[name]] &amp; ""","</f>
        <v>"name": "Relief",</v>
      </c>
      <c r="L10" t="str">
        <f xml:space="preserve"> """" &amp; Table1[[#Headers],[description]] &amp;""": """ &amp; Table1[[#This Row],[description]] &amp; ""","</f>
        <v>"description": "Relieved Face",</v>
      </c>
      <c r="M10" t="str">
        <f xml:space="preserve"> """" &amp; Table1[[#Headers],[characterCodes]] &amp;""": [""" &amp; Table1[[#This Row],[characterCodes]] &amp; """] ,"</f>
        <v>"characterCodes": ["😌"] ,</v>
      </c>
      <c r="N10" t="str">
        <f xml:space="preserve"> """" &amp; Table1[[#Headers],[related]] &amp;""": ["</f>
        <v>"related": [</v>
      </c>
      <c r="O10" t="str">
        <f>IF(Table1[[#This Row],[related]]&lt;&gt;"",""""&amp;Table1[[#This Row],[related]]&amp;"""","") &amp; IF(Table1[[#This Row],[related2]] &lt;&gt; "", ",", "")</f>
        <v/>
      </c>
      <c r="P10" t="str">
        <f>IF(Table1[[#This Row],[related2]]&lt;&gt;"",""""&amp;Table1[[#This Row],[related2]]&amp;"""","") &amp; IF(Table1[[#This Row],[related3]] &lt;&gt; "", ",", "")</f>
        <v/>
      </c>
      <c r="Q10" t="str">
        <f>IF(Table1[[#This Row],[related3]]&lt;&gt;"",""""&amp;Table1[[#This Row],[related3]]&amp;"""","")</f>
        <v/>
      </c>
      <c r="R10" t="s">
        <v>95</v>
      </c>
      <c r="S10" t="str">
        <f xml:space="preserve"> """" &amp; Table1[[#Headers],[positivity]] &amp;""": " &amp; Table1[[#This Row],[positivity]] &amp; ","</f>
        <v>"positivity": 1,</v>
      </c>
      <c r="T10" t="str">
        <f xml:space="preserve"> """" &amp; Table1[[#Headers],[active]] &amp;""": " &amp; Table1[[#This Row],[active]]</f>
        <v>"active": true</v>
      </c>
      <c r="U10" t="s">
        <v>56</v>
      </c>
    </row>
    <row r="11" spans="1:21" x14ac:dyDescent="0.25">
      <c r="A11" t="s">
        <v>52</v>
      </c>
      <c r="B11" t="s">
        <v>21</v>
      </c>
      <c r="C11" s="1" t="s">
        <v>53</v>
      </c>
      <c r="D11" t="s">
        <v>91</v>
      </c>
      <c r="E11" t="s">
        <v>92</v>
      </c>
      <c r="G11" s="1">
        <v>0</v>
      </c>
      <c r="H11" s="2" t="s">
        <v>22</v>
      </c>
      <c r="J11" t="str">
        <f t="shared" si="0"/>
        <v xml:space="preserve">{ </v>
      </c>
      <c r="K11" t="str">
        <f xml:space="preserve"> """" &amp; Table1[[#Headers],[name]] &amp;""": """ &amp; Table1[[#This Row],[name]] &amp; ""","</f>
        <v>"name": "Jealous",</v>
      </c>
      <c r="L11" t="str">
        <f xml:space="preserve"> """" &amp; Table1[[#Headers],[description]] &amp;""": """ &amp; Table1[[#This Row],[description]] &amp; ""","</f>
        <v>"description": "Smirking Face",</v>
      </c>
      <c r="M11" t="str">
        <f xml:space="preserve"> """" &amp; Table1[[#Headers],[characterCodes]] &amp;""": [""" &amp; Table1[[#This Row],[characterCodes]] &amp; """] ,"</f>
        <v>"characterCodes": ["😏"] ,</v>
      </c>
      <c r="N11" t="str">
        <f xml:space="preserve"> """" &amp; Table1[[#Headers],[related]] &amp;""": ["</f>
        <v>"related": [</v>
      </c>
      <c r="O11" t="str">
        <f>IF(Table1[[#This Row],[related]]&lt;&gt;"",""""&amp;Table1[[#This Row],[related]]&amp;"""","") &amp; IF(Table1[[#This Row],[related2]] &lt;&gt; "", ",", "")</f>
        <v>"Envy",</v>
      </c>
      <c r="P11" t="str">
        <f>IF(Table1[[#This Row],[related2]]&lt;&gt;"",""""&amp;Table1[[#This Row],[related2]]&amp;"""","") &amp; IF(Table1[[#This Row],[related3]] &lt;&gt; "", ",", "")</f>
        <v>"Envious"</v>
      </c>
      <c r="Q11" t="str">
        <f>IF(Table1[[#This Row],[related3]]&lt;&gt;"",""""&amp;Table1[[#This Row],[related3]]&amp;"""","")</f>
        <v/>
      </c>
      <c r="R11" t="s">
        <v>95</v>
      </c>
      <c r="S11" t="str">
        <f xml:space="preserve"> """" &amp; Table1[[#Headers],[positivity]] &amp;""": " &amp; Table1[[#This Row],[positivity]] &amp; ","</f>
        <v>"positivity": 0,</v>
      </c>
      <c r="T11" t="str">
        <f xml:space="preserve"> """" &amp; Table1[[#Headers],[active]] &amp;""": " &amp; Table1[[#This Row],[active]]</f>
        <v>"active": true</v>
      </c>
      <c r="U11" t="s">
        <v>56</v>
      </c>
    </row>
    <row r="12" spans="1:21" x14ac:dyDescent="0.25">
      <c r="A12" t="s">
        <v>63</v>
      </c>
      <c r="B12" t="s">
        <v>9</v>
      </c>
      <c r="C12" s="1" t="s">
        <v>33</v>
      </c>
      <c r="G12" s="1">
        <v>-1</v>
      </c>
      <c r="H12" s="2" t="s">
        <v>22</v>
      </c>
      <c r="J12" t="str">
        <f t="shared" si="0"/>
        <v xml:space="preserve">{ </v>
      </c>
      <c r="K12" t="str">
        <f xml:space="preserve"> """" &amp; Table1[[#Headers],[name]] &amp;""": """ &amp; Table1[[#This Row],[name]] &amp; ""","</f>
        <v>"name": "Aversion, Disgust",</v>
      </c>
      <c r="L12" t="str">
        <f xml:space="preserve"> """" &amp; Table1[[#Headers],[description]] &amp;""": """ &amp; Table1[[#This Row],[description]] &amp; ""","</f>
        <v>"description": "Unamused Face",</v>
      </c>
      <c r="M12" t="str">
        <f xml:space="preserve"> """" &amp; Table1[[#Headers],[characterCodes]] &amp;""": [""" &amp; Table1[[#This Row],[characterCodes]] &amp; """] ,"</f>
        <v>"characterCodes": ["😒"] ,</v>
      </c>
      <c r="N12" t="str">
        <f xml:space="preserve"> """" &amp; Table1[[#Headers],[related]] &amp;""": ["</f>
        <v>"related": [</v>
      </c>
      <c r="O12" t="str">
        <f>IF(Table1[[#This Row],[related]]&lt;&gt;"",""""&amp;Table1[[#This Row],[related]]&amp;"""","") &amp; IF(Table1[[#This Row],[related2]] &lt;&gt; "", ",", "")</f>
        <v/>
      </c>
      <c r="P12" t="str">
        <f>IF(Table1[[#This Row],[related2]]&lt;&gt;"",""""&amp;Table1[[#This Row],[related2]]&amp;"""","") &amp; IF(Table1[[#This Row],[related3]] &lt;&gt; "", ",", "")</f>
        <v/>
      </c>
      <c r="Q12" t="str">
        <f>IF(Table1[[#This Row],[related3]]&lt;&gt;"",""""&amp;Table1[[#This Row],[related3]]&amp;"""","")</f>
        <v/>
      </c>
      <c r="R12" t="s">
        <v>95</v>
      </c>
      <c r="S12" t="str">
        <f xml:space="preserve"> """" &amp; Table1[[#Headers],[positivity]] &amp;""": " &amp; Table1[[#This Row],[positivity]] &amp; ","</f>
        <v>"positivity": -1,</v>
      </c>
      <c r="T12" t="str">
        <f xml:space="preserve"> """" &amp; Table1[[#Headers],[active]] &amp;""": " &amp; Table1[[#This Row],[active]]</f>
        <v>"active": true</v>
      </c>
      <c r="U12" t="s">
        <v>56</v>
      </c>
    </row>
    <row r="13" spans="1:21" x14ac:dyDescent="0.25">
      <c r="A13" t="s">
        <v>67</v>
      </c>
      <c r="B13" t="s">
        <v>102</v>
      </c>
      <c r="C13" s="1" t="s">
        <v>41</v>
      </c>
      <c r="G13" s="1">
        <v>-1</v>
      </c>
      <c r="H13" s="2" t="s">
        <v>22</v>
      </c>
      <c r="J13" t="str">
        <f t="shared" si="0"/>
        <v xml:space="preserve">{ </v>
      </c>
      <c r="K13" t="str">
        <f xml:space="preserve"> """" &amp; Table1[[#Headers],[name]] &amp;""": """ &amp; Table1[[#This Row],[name]] &amp; ""","</f>
        <v>"name": "Restless, Upset",</v>
      </c>
      <c r="L13" t="str">
        <f xml:space="preserve"> """" &amp; Table1[[#Headers],[description]] &amp;""": """ &amp; Table1[[#This Row],[description]] &amp; ""","</f>
        <v>"description": "Downcast Face with Sweat",</v>
      </c>
      <c r="M13" t="str">
        <f xml:space="preserve"> """" &amp; Table1[[#Headers],[characterCodes]] &amp;""": [""" &amp; Table1[[#This Row],[characterCodes]] &amp; """] ,"</f>
        <v>"characterCodes": ["😓"] ,</v>
      </c>
      <c r="N13" t="str">
        <f xml:space="preserve"> """" &amp; Table1[[#Headers],[related]] &amp;""": ["</f>
        <v>"related": [</v>
      </c>
      <c r="O13" t="str">
        <f>IF(Table1[[#This Row],[related]]&lt;&gt;"",""""&amp;Table1[[#This Row],[related]]&amp;"""","") &amp; IF(Table1[[#This Row],[related2]] &lt;&gt; "", ",", "")</f>
        <v/>
      </c>
      <c r="P13" t="str">
        <f>IF(Table1[[#This Row],[related2]]&lt;&gt;"",""""&amp;Table1[[#This Row],[related2]]&amp;"""","") &amp; IF(Table1[[#This Row],[related3]] &lt;&gt; "", ",", "")</f>
        <v/>
      </c>
      <c r="Q13" t="str">
        <f>IF(Table1[[#This Row],[related3]]&lt;&gt;"",""""&amp;Table1[[#This Row],[related3]]&amp;"""","")</f>
        <v/>
      </c>
      <c r="R13" t="s">
        <v>95</v>
      </c>
      <c r="S13" t="str">
        <f xml:space="preserve"> """" &amp; Table1[[#Headers],[positivity]] &amp;""": " &amp; Table1[[#This Row],[positivity]] &amp; ","</f>
        <v>"positivity": -1,</v>
      </c>
      <c r="T13" t="str">
        <f xml:space="preserve"> """" &amp; Table1[[#Headers],[active]] &amp;""": " &amp; Table1[[#This Row],[active]]</f>
        <v>"active": true</v>
      </c>
      <c r="U13" t="s">
        <v>56</v>
      </c>
    </row>
    <row r="14" spans="1:21" x14ac:dyDescent="0.25">
      <c r="A14" t="s">
        <v>36</v>
      </c>
      <c r="B14" t="s">
        <v>11</v>
      </c>
      <c r="C14" s="1" t="s">
        <v>37</v>
      </c>
      <c r="G14" s="1">
        <v>0</v>
      </c>
      <c r="H14" s="2" t="s">
        <v>22</v>
      </c>
      <c r="J14" t="str">
        <f t="shared" si="0"/>
        <v xml:space="preserve">{ </v>
      </c>
      <c r="K14" t="str">
        <f xml:space="preserve"> """" &amp; Table1[[#Headers],[name]] &amp;""": """ &amp; Table1[[#This Row],[name]] &amp; ""","</f>
        <v>"name": "Confused",</v>
      </c>
      <c r="L14" t="str">
        <f xml:space="preserve"> """" &amp; Table1[[#Headers],[description]] &amp;""": """ &amp; Table1[[#This Row],[description]] &amp; ""","</f>
        <v>"description": "Confused Face",</v>
      </c>
      <c r="M14" t="str">
        <f xml:space="preserve"> """" &amp; Table1[[#Headers],[characterCodes]] &amp;""": [""" &amp; Table1[[#This Row],[characterCodes]] &amp; """] ,"</f>
        <v>"characterCodes": ["😕"] ,</v>
      </c>
      <c r="N14" t="str">
        <f xml:space="preserve"> """" &amp; Table1[[#Headers],[related]] &amp;""": ["</f>
        <v>"related": [</v>
      </c>
      <c r="O14" t="str">
        <f>IF(Table1[[#This Row],[related]]&lt;&gt;"",""""&amp;Table1[[#This Row],[related]]&amp;"""","") &amp; IF(Table1[[#This Row],[related2]] &lt;&gt; "", ",", "")</f>
        <v/>
      </c>
      <c r="P14" t="str">
        <f>IF(Table1[[#This Row],[related2]]&lt;&gt;"",""""&amp;Table1[[#This Row],[related2]]&amp;"""","") &amp; IF(Table1[[#This Row],[related3]] &lt;&gt; "", ",", "")</f>
        <v/>
      </c>
      <c r="Q14" t="str">
        <f>IF(Table1[[#This Row],[related3]]&lt;&gt;"",""""&amp;Table1[[#This Row],[related3]]&amp;"""","")</f>
        <v/>
      </c>
      <c r="R14" t="s">
        <v>95</v>
      </c>
      <c r="S14" t="str">
        <f xml:space="preserve"> """" &amp; Table1[[#Headers],[positivity]] &amp;""": " &amp; Table1[[#This Row],[positivity]] &amp; ","</f>
        <v>"positivity": 0,</v>
      </c>
      <c r="T14" t="str">
        <f xml:space="preserve"> """" &amp; Table1[[#Headers],[active]] &amp;""": " &amp; Table1[[#This Row],[active]]</f>
        <v>"active": true</v>
      </c>
      <c r="U14" t="s">
        <v>56</v>
      </c>
    </row>
    <row r="15" spans="1:21" x14ac:dyDescent="0.25">
      <c r="A15" t="s">
        <v>71</v>
      </c>
      <c r="B15" t="s">
        <v>17</v>
      </c>
      <c r="C15" s="1" t="s">
        <v>49</v>
      </c>
      <c r="D15" t="s">
        <v>96</v>
      </c>
      <c r="G15" s="1">
        <v>-1</v>
      </c>
      <c r="H15" s="2" t="s">
        <v>22</v>
      </c>
      <c r="J15" t="str">
        <f t="shared" si="0"/>
        <v xml:space="preserve">{ </v>
      </c>
      <c r="K15" t="str">
        <f xml:space="preserve"> """" &amp; Table1[[#Headers],[name]] &amp;""": """ &amp; Table1[[#This Row],[name]] &amp; ""","</f>
        <v>"name": "Disappointed, Discouraged",</v>
      </c>
      <c r="L15" t="str">
        <f xml:space="preserve"> """" &amp; Table1[[#Headers],[description]] &amp;""": """ &amp; Table1[[#This Row],[description]] &amp; ""","</f>
        <v>"description": "Disappointed Face",</v>
      </c>
      <c r="M15" t="str">
        <f xml:space="preserve"> """" &amp; Table1[[#Headers],[characterCodes]] &amp;""": [""" &amp; Table1[[#This Row],[characterCodes]] &amp; """] ,"</f>
        <v>"characterCodes": ["😞"] ,</v>
      </c>
      <c r="N15" t="str">
        <f xml:space="preserve"> """" &amp; Table1[[#Headers],[related]] &amp;""": ["</f>
        <v>"related": [</v>
      </c>
      <c r="O15" t="str">
        <f>IF(Table1[[#This Row],[related]]&lt;&gt;"",""""&amp;Table1[[#This Row],[related]]&amp;"""","") &amp; IF(Table1[[#This Row],[related2]] &lt;&gt; "", ",", "")</f>
        <v>"Disappointment"</v>
      </c>
      <c r="P15" t="str">
        <f>IF(Table1[[#This Row],[related2]]&lt;&gt;"",""""&amp;Table1[[#This Row],[related2]]&amp;"""","") &amp; IF(Table1[[#This Row],[related3]] &lt;&gt; "", ",", "")</f>
        <v/>
      </c>
      <c r="Q15" t="str">
        <f>IF(Table1[[#This Row],[related3]]&lt;&gt;"",""""&amp;Table1[[#This Row],[related3]]&amp;"""","")</f>
        <v/>
      </c>
      <c r="R15" t="s">
        <v>95</v>
      </c>
      <c r="S15" t="str">
        <f xml:space="preserve"> """" &amp; Table1[[#Headers],[positivity]] &amp;""": " &amp; Table1[[#This Row],[positivity]] &amp; ","</f>
        <v>"positivity": -1,</v>
      </c>
      <c r="T15" t="str">
        <f xml:space="preserve"> """" &amp; Table1[[#Headers],[active]] &amp;""": " &amp; Table1[[#This Row],[active]]</f>
        <v>"active": true</v>
      </c>
      <c r="U15" t="s">
        <v>56</v>
      </c>
    </row>
    <row r="16" spans="1:21" x14ac:dyDescent="0.25">
      <c r="A16" t="s">
        <v>73</v>
      </c>
      <c r="B16" t="s">
        <v>19</v>
      </c>
      <c r="C16" s="1" t="s">
        <v>51</v>
      </c>
      <c r="D16" t="s">
        <v>77</v>
      </c>
      <c r="G16" s="1">
        <v>-1</v>
      </c>
      <c r="H16" s="2" t="s">
        <v>22</v>
      </c>
      <c r="J16" t="str">
        <f t="shared" si="0"/>
        <v xml:space="preserve">{ </v>
      </c>
      <c r="K16" t="str">
        <f xml:space="preserve"> """" &amp; Table1[[#Headers],[name]] &amp;""": """ &amp; Table1[[#This Row],[name]] &amp; ""","</f>
        <v>"name": "Tense, Nervous, Anxious",</v>
      </c>
      <c r="L16" t="str">
        <f xml:space="preserve"> """" &amp; Table1[[#Headers],[description]] &amp;""": """ &amp; Table1[[#This Row],[description]] &amp; ""","</f>
        <v>"description": "Worried Face",</v>
      </c>
      <c r="M16" t="str">
        <f xml:space="preserve"> """" &amp; Table1[[#Headers],[characterCodes]] &amp;""": [""" &amp; Table1[[#This Row],[characterCodes]] &amp; """] ,"</f>
        <v>"characterCodes": ["😟"] ,</v>
      </c>
      <c r="N16" t="str">
        <f xml:space="preserve"> """" &amp; Table1[[#Headers],[related]] &amp;""": ["</f>
        <v>"related": [</v>
      </c>
      <c r="O16" t="str">
        <f>IF(Table1[[#This Row],[related]]&lt;&gt;"",""""&amp;Table1[[#This Row],[related]]&amp;"""","") &amp; IF(Table1[[#This Row],[related2]] &lt;&gt; "", ",", "")</f>
        <v>"Anxiety"</v>
      </c>
      <c r="P16" t="str">
        <f>IF(Table1[[#This Row],[related2]]&lt;&gt;"",""""&amp;Table1[[#This Row],[related2]]&amp;"""","") &amp; IF(Table1[[#This Row],[related3]] &lt;&gt; "", ",", "")</f>
        <v/>
      </c>
      <c r="Q16" t="str">
        <f>IF(Table1[[#This Row],[related3]]&lt;&gt;"",""""&amp;Table1[[#This Row],[related3]]&amp;"""","")</f>
        <v/>
      </c>
      <c r="R16" t="s">
        <v>95</v>
      </c>
      <c r="S16" t="str">
        <f xml:space="preserve"> """" &amp; Table1[[#Headers],[positivity]] &amp;""": " &amp; Table1[[#This Row],[positivity]] &amp; ","</f>
        <v>"positivity": -1,</v>
      </c>
      <c r="T16" t="str">
        <f xml:space="preserve"> """" &amp; Table1[[#Headers],[active]] &amp;""": " &amp; Table1[[#This Row],[active]]</f>
        <v>"active": true</v>
      </c>
      <c r="U16" t="s">
        <v>56</v>
      </c>
    </row>
    <row r="17" spans="1:21" x14ac:dyDescent="0.25">
      <c r="A17" t="s">
        <v>61</v>
      </c>
      <c r="B17" t="s">
        <v>7</v>
      </c>
      <c r="C17" s="1" t="s">
        <v>31</v>
      </c>
      <c r="D17" t="s">
        <v>78</v>
      </c>
      <c r="G17" s="1">
        <v>-1</v>
      </c>
      <c r="H17" s="2" t="s">
        <v>22</v>
      </c>
      <c r="J17" t="str">
        <f t="shared" si="0"/>
        <v xml:space="preserve">{ </v>
      </c>
      <c r="K17" t="str">
        <f xml:space="preserve"> """" &amp; Table1[[#Headers],[name]] &amp;""": """ &amp; Table1[[#This Row],[name]] &amp; ""","</f>
        <v>"name": "Furious, Outraged",</v>
      </c>
      <c r="L17" t="str">
        <f xml:space="preserve"> """" &amp; Table1[[#Headers],[description]] &amp;""": """ &amp; Table1[[#This Row],[description]] &amp; ""","</f>
        <v>"description": "Pouting Face",</v>
      </c>
      <c r="M17" t="str">
        <f xml:space="preserve"> """" &amp; Table1[[#Headers],[characterCodes]] &amp;""": [""" &amp; Table1[[#This Row],[characterCodes]] &amp; """] ,"</f>
        <v>"characterCodes": ["😡"] ,</v>
      </c>
      <c r="N17" t="str">
        <f xml:space="preserve"> """" &amp; Table1[[#Headers],[related]] &amp;""": ["</f>
        <v>"related": [</v>
      </c>
      <c r="O17" t="str">
        <f>IF(Table1[[#This Row],[related]]&lt;&gt;"",""""&amp;Table1[[#This Row],[related]]&amp;"""","") &amp; IF(Table1[[#This Row],[related2]] &lt;&gt; "", ",", "")</f>
        <v>"Boiling"</v>
      </c>
      <c r="P17" t="str">
        <f>IF(Table1[[#This Row],[related2]]&lt;&gt;"",""""&amp;Table1[[#This Row],[related2]]&amp;"""","") &amp; IF(Table1[[#This Row],[related3]] &lt;&gt; "", ",", "")</f>
        <v/>
      </c>
      <c r="Q17" t="str">
        <f>IF(Table1[[#This Row],[related3]]&lt;&gt;"",""""&amp;Table1[[#This Row],[related3]]&amp;"""","")</f>
        <v/>
      </c>
      <c r="R17" t="s">
        <v>95</v>
      </c>
      <c r="S17" t="str">
        <f xml:space="preserve"> """" &amp; Table1[[#Headers],[positivity]] &amp;""": " &amp; Table1[[#This Row],[positivity]] &amp; ","</f>
        <v>"positivity": -1,</v>
      </c>
      <c r="T17" t="str">
        <f xml:space="preserve"> """" &amp; Table1[[#Headers],[active]] &amp;""": " &amp; Table1[[#This Row],[active]]</f>
        <v>"active": true</v>
      </c>
      <c r="U17" t="s">
        <v>56</v>
      </c>
    </row>
    <row r="18" spans="1:21" x14ac:dyDescent="0.25">
      <c r="A18" t="s">
        <v>59</v>
      </c>
      <c r="B18" t="s">
        <v>103</v>
      </c>
      <c r="C18" s="1" t="s">
        <v>29</v>
      </c>
      <c r="G18" s="1">
        <v>-1</v>
      </c>
      <c r="H18" s="2" t="s">
        <v>22</v>
      </c>
      <c r="J18" t="str">
        <f t="shared" si="0"/>
        <v xml:space="preserve">{ </v>
      </c>
      <c r="K18" t="str">
        <f xml:space="preserve"> """" &amp; Table1[[#Headers],[name]] &amp;""": """ &amp; Table1[[#This Row],[name]] &amp; ""","</f>
        <v>"name": "Annoyed, Frustrated",</v>
      </c>
      <c r="L18" t="str">
        <f xml:space="preserve"> """" &amp; Table1[[#Headers],[description]] &amp;""": """ &amp; Table1[[#This Row],[description]] &amp; ""","</f>
        <v>"description": "Face with Steam From Nose",</v>
      </c>
      <c r="M18" t="str">
        <f xml:space="preserve"> """" &amp; Table1[[#Headers],[characterCodes]] &amp;""": [""" &amp; Table1[[#This Row],[characterCodes]] &amp; """] ,"</f>
        <v>"characterCodes": ["😤"] ,</v>
      </c>
      <c r="N18" t="str">
        <f xml:space="preserve"> """" &amp; Table1[[#Headers],[related]] &amp;""": ["</f>
        <v>"related": [</v>
      </c>
      <c r="O18" t="str">
        <f>IF(Table1[[#This Row],[related]]&lt;&gt;"",""""&amp;Table1[[#This Row],[related]]&amp;"""","") &amp; IF(Table1[[#This Row],[related2]] &lt;&gt; "", ",", "")</f>
        <v/>
      </c>
      <c r="P18" t="str">
        <f>IF(Table1[[#This Row],[related2]]&lt;&gt;"",""""&amp;Table1[[#This Row],[related2]]&amp;"""","") &amp; IF(Table1[[#This Row],[related3]] &lt;&gt; "", ",", "")</f>
        <v/>
      </c>
      <c r="Q18" t="str">
        <f>IF(Table1[[#This Row],[related3]]&lt;&gt;"",""""&amp;Table1[[#This Row],[related3]]&amp;"""","")</f>
        <v/>
      </c>
      <c r="R18" t="s">
        <v>95</v>
      </c>
      <c r="S18" t="str">
        <f xml:space="preserve"> """" &amp; Table1[[#Headers],[positivity]] &amp;""": " &amp; Table1[[#This Row],[positivity]] &amp; ","</f>
        <v>"positivity": -1,</v>
      </c>
      <c r="T18" t="str">
        <f xml:space="preserve"> """" &amp; Table1[[#Headers],[active]] &amp;""": " &amp; Table1[[#This Row],[active]]</f>
        <v>"active": true</v>
      </c>
      <c r="U18" t="s">
        <v>56</v>
      </c>
    </row>
    <row r="19" spans="1:21" x14ac:dyDescent="0.25">
      <c r="A19" t="s">
        <v>70</v>
      </c>
      <c r="B19" t="s">
        <v>16</v>
      </c>
      <c r="C19" s="1" t="s">
        <v>46</v>
      </c>
      <c r="G19" s="1">
        <v>0</v>
      </c>
      <c r="H19" s="2" t="s">
        <v>22</v>
      </c>
      <c r="J19" t="str">
        <f t="shared" si="0"/>
        <v xml:space="preserve">{ </v>
      </c>
      <c r="K19" t="str">
        <f xml:space="preserve"> """" &amp; Table1[[#Headers],[name]] &amp;""": """ &amp; Table1[[#This Row],[name]] &amp; ""","</f>
        <v>"name": "Fatigued, Burned-Out",</v>
      </c>
      <c r="L19" t="str">
        <f xml:space="preserve"> """" &amp; Table1[[#Headers],[description]] &amp;""": """ &amp; Table1[[#This Row],[description]] &amp; ""","</f>
        <v>"description": "Sleepy Face",</v>
      </c>
      <c r="M19" t="str">
        <f xml:space="preserve"> """" &amp; Table1[[#Headers],[characterCodes]] &amp;""": [""" &amp; Table1[[#This Row],[characterCodes]] &amp; """] ,"</f>
        <v>"characterCodes": ["😪"] ,</v>
      </c>
      <c r="N19" t="str">
        <f xml:space="preserve"> """" &amp; Table1[[#Headers],[related]] &amp;""": ["</f>
        <v>"related": [</v>
      </c>
      <c r="O19" t="str">
        <f>IF(Table1[[#This Row],[related]]&lt;&gt;"",""""&amp;Table1[[#This Row],[related]]&amp;"""","") &amp; IF(Table1[[#This Row],[related2]] &lt;&gt; "", ",", "")</f>
        <v/>
      </c>
      <c r="P19" t="str">
        <f>IF(Table1[[#This Row],[related2]]&lt;&gt;"",""""&amp;Table1[[#This Row],[related2]]&amp;"""","") &amp; IF(Table1[[#This Row],[related3]] &lt;&gt; "", ",", "")</f>
        <v/>
      </c>
      <c r="Q19" t="str">
        <f>IF(Table1[[#This Row],[related3]]&lt;&gt;"",""""&amp;Table1[[#This Row],[related3]]&amp;"""","")</f>
        <v/>
      </c>
      <c r="R19" t="s">
        <v>95</v>
      </c>
      <c r="S19" t="str">
        <f xml:space="preserve"> """" &amp; Table1[[#Headers],[positivity]] &amp;""": " &amp; Table1[[#This Row],[positivity]] &amp; ","</f>
        <v>"positivity": 0,</v>
      </c>
      <c r="T19" t="str">
        <f xml:space="preserve"> """" &amp; Table1[[#Headers],[active]] &amp;""": " &amp; Table1[[#This Row],[active]]</f>
        <v>"active": true</v>
      </c>
      <c r="U19" t="s">
        <v>56</v>
      </c>
    </row>
    <row r="20" spans="1:21" x14ac:dyDescent="0.25">
      <c r="A20" t="s">
        <v>69</v>
      </c>
      <c r="B20" t="s">
        <v>14</v>
      </c>
      <c r="C20" s="1" t="s">
        <v>43</v>
      </c>
      <c r="D20" t="s">
        <v>80</v>
      </c>
      <c r="G20" s="1">
        <v>-1</v>
      </c>
      <c r="H20" s="2" t="s">
        <v>22</v>
      </c>
      <c r="J20" t="str">
        <f t="shared" si="0"/>
        <v xml:space="preserve">{ </v>
      </c>
      <c r="K20" t="str">
        <f xml:space="preserve"> """" &amp; Table1[[#Headers],[name]] &amp;""": """ &amp; Table1[[#This Row],[name]] &amp; ""","</f>
        <v>"name": "Embarrassed, Ashamed",</v>
      </c>
      <c r="L20" t="str">
        <f xml:space="preserve"> """" &amp; Table1[[#Headers],[description]] &amp;""": """ &amp; Table1[[#This Row],[description]] &amp; ""","</f>
        <v>"description": "Grimacing Face",</v>
      </c>
      <c r="M20" t="str">
        <f xml:space="preserve"> """" &amp; Table1[[#Headers],[characterCodes]] &amp;""": [""" &amp; Table1[[#This Row],[characterCodes]] &amp; """] ,"</f>
        <v>"characterCodes": ["😬"] ,</v>
      </c>
      <c r="N20" t="str">
        <f xml:space="preserve"> """" &amp; Table1[[#Headers],[related]] &amp;""": ["</f>
        <v>"related": [</v>
      </c>
      <c r="O20" t="str">
        <f>IF(Table1[[#This Row],[related]]&lt;&gt;"",""""&amp;Table1[[#This Row],[related]]&amp;"""","") &amp; IF(Table1[[#This Row],[related2]] &lt;&gt; "", ",", "")</f>
        <v>"Awkwardness"</v>
      </c>
      <c r="P20" t="str">
        <f>IF(Table1[[#This Row],[related2]]&lt;&gt;"",""""&amp;Table1[[#This Row],[related2]]&amp;"""","") &amp; IF(Table1[[#This Row],[related3]] &lt;&gt; "", ",", "")</f>
        <v/>
      </c>
      <c r="Q20" t="str">
        <f>IF(Table1[[#This Row],[related3]]&lt;&gt;"",""""&amp;Table1[[#This Row],[related3]]&amp;"""","")</f>
        <v/>
      </c>
      <c r="R20" t="s">
        <v>95</v>
      </c>
      <c r="S20" t="str">
        <f xml:space="preserve"> """" &amp; Table1[[#Headers],[positivity]] &amp;""": " &amp; Table1[[#This Row],[positivity]] &amp; ","</f>
        <v>"positivity": -1,</v>
      </c>
      <c r="T20" t="str">
        <f xml:space="preserve"> """" &amp; Table1[[#Headers],[active]] &amp;""": " &amp; Table1[[#This Row],[active]]</f>
        <v>"active": true</v>
      </c>
      <c r="U20" t="s">
        <v>56</v>
      </c>
    </row>
    <row r="21" spans="1:21" x14ac:dyDescent="0.25">
      <c r="A21" t="s">
        <v>25</v>
      </c>
      <c r="B21" t="s">
        <v>104</v>
      </c>
      <c r="C21" s="1" t="s">
        <v>26</v>
      </c>
      <c r="D21" t="s">
        <v>76</v>
      </c>
      <c r="G21" s="1">
        <v>-1</v>
      </c>
      <c r="H21" s="2" t="s">
        <v>22</v>
      </c>
      <c r="J21" t="str">
        <f t="shared" si="0"/>
        <v xml:space="preserve">{ </v>
      </c>
      <c r="K21" t="str">
        <f xml:space="preserve"> """" &amp; Table1[[#Headers],[name]] &amp;""": """ &amp; Table1[[#This Row],[name]] &amp; ""","</f>
        <v>"name": "Afraid",</v>
      </c>
      <c r="L21" t="str">
        <f xml:space="preserve"> """" &amp; Table1[[#Headers],[description]] &amp;""": """ &amp; Table1[[#This Row],[description]] &amp; ""","</f>
        <v>"description": "Anxious Face with Sweat",</v>
      </c>
      <c r="M21" t="str">
        <f xml:space="preserve"> """" &amp; Table1[[#Headers],[characterCodes]] &amp;""": [""" &amp; Table1[[#This Row],[characterCodes]] &amp; """] ,"</f>
        <v>"characterCodes": ["😰"] ,</v>
      </c>
      <c r="N21" t="str">
        <f xml:space="preserve"> """" &amp; Table1[[#Headers],[related]] &amp;""": ["</f>
        <v>"related": [</v>
      </c>
      <c r="O21" t="str">
        <f>IF(Table1[[#This Row],[related]]&lt;&gt;"",""""&amp;Table1[[#This Row],[related]]&amp;"""","") &amp; IF(Table1[[#This Row],[related2]] &lt;&gt; "", ",", "")</f>
        <v>"Fear"</v>
      </c>
      <c r="P21" t="str">
        <f>IF(Table1[[#This Row],[related2]]&lt;&gt;"",""""&amp;Table1[[#This Row],[related2]]&amp;"""","") &amp; IF(Table1[[#This Row],[related3]] &lt;&gt; "", ",", "")</f>
        <v/>
      </c>
      <c r="Q21" t="str">
        <f>IF(Table1[[#This Row],[related3]]&lt;&gt;"",""""&amp;Table1[[#This Row],[related3]]&amp;"""","")</f>
        <v/>
      </c>
      <c r="R21" t="s">
        <v>95</v>
      </c>
      <c r="S21" t="str">
        <f xml:space="preserve"> """" &amp; Table1[[#Headers],[positivity]] &amp;""": " &amp; Table1[[#This Row],[positivity]] &amp; ","</f>
        <v>"positivity": -1,</v>
      </c>
      <c r="T21" t="str">
        <f xml:space="preserve"> """" &amp; Table1[[#Headers],[active]] &amp;""": " &amp; Table1[[#This Row],[active]]</f>
        <v>"active": true</v>
      </c>
      <c r="U21" t="s">
        <v>56</v>
      </c>
    </row>
    <row r="22" spans="1:21" x14ac:dyDescent="0.25">
      <c r="A22" t="s">
        <v>72</v>
      </c>
      <c r="B22" t="s">
        <v>18</v>
      </c>
      <c r="C22" s="1" t="s">
        <v>50</v>
      </c>
      <c r="D22" t="s">
        <v>89</v>
      </c>
      <c r="E22" t="s">
        <v>90</v>
      </c>
      <c r="G22" s="1">
        <v>1</v>
      </c>
      <c r="H22" s="2" t="s">
        <v>22</v>
      </c>
      <c r="J22" t="str">
        <f t="shared" si="0"/>
        <v xml:space="preserve">{ </v>
      </c>
      <c r="K22" t="str">
        <f xml:space="preserve"> """" &amp; Table1[[#Headers],[name]] &amp;""": """ &amp; Table1[[#This Row],[name]] &amp; ""","</f>
        <v>"name": "Calm, Relaxed",</v>
      </c>
      <c r="L22" t="str">
        <f xml:space="preserve"> """" &amp; Table1[[#Headers],[description]] &amp;""": """ &amp; Table1[[#This Row],[description]] &amp; ""","</f>
        <v>"description": "Slightly Smiling Face",</v>
      </c>
      <c r="M22" t="str">
        <f xml:space="preserve"> """" &amp; Table1[[#Headers],[characterCodes]] &amp;""": [""" &amp; Table1[[#This Row],[characterCodes]] &amp; """] ,"</f>
        <v>"characterCodes": ["🙂"] ,</v>
      </c>
      <c r="N22" t="str">
        <f xml:space="preserve"> """" &amp; Table1[[#Headers],[related]] &amp;""": ["</f>
        <v>"related": [</v>
      </c>
      <c r="O22" t="str">
        <f>IF(Table1[[#This Row],[related]]&lt;&gt;"",""""&amp;Table1[[#This Row],[related]]&amp;"""","") &amp; IF(Table1[[#This Row],[related2]] &lt;&gt; "", ",", "")</f>
        <v>"Peacefulness",</v>
      </c>
      <c r="P22" t="str">
        <f>IF(Table1[[#This Row],[related2]]&lt;&gt;"",""""&amp;Table1[[#This Row],[related2]]&amp;"""","") &amp; IF(Table1[[#This Row],[related3]] &lt;&gt; "", ",", "")</f>
        <v>"Serenity"</v>
      </c>
      <c r="Q22" t="str">
        <f>IF(Table1[[#This Row],[related3]]&lt;&gt;"",""""&amp;Table1[[#This Row],[related3]]&amp;"""","")</f>
        <v/>
      </c>
      <c r="R22" t="s">
        <v>95</v>
      </c>
      <c r="S22" t="str">
        <f xml:space="preserve"> """" &amp; Table1[[#Headers],[positivity]] &amp;""": " &amp; Table1[[#This Row],[positivity]] &amp; ","</f>
        <v>"positivity": 1,</v>
      </c>
      <c r="T22" t="str">
        <f xml:space="preserve"> """" &amp; Table1[[#Headers],[active]] &amp;""": " &amp; Table1[[#This Row],[active]]</f>
        <v>"active": true</v>
      </c>
      <c r="U22" t="s">
        <v>56</v>
      </c>
    </row>
    <row r="23" spans="1:21" x14ac:dyDescent="0.25">
      <c r="A23" t="s">
        <v>23</v>
      </c>
      <c r="B23" t="s">
        <v>5</v>
      </c>
      <c r="C23" s="1" t="s">
        <v>24</v>
      </c>
      <c r="D23" t="s">
        <v>83</v>
      </c>
      <c r="E23" t="s">
        <v>79</v>
      </c>
      <c r="F23" t="s">
        <v>84</v>
      </c>
      <c r="G23" s="1">
        <v>1</v>
      </c>
      <c r="H23" s="2" t="s">
        <v>22</v>
      </c>
      <c r="J23" t="str">
        <f t="shared" si="0"/>
        <v xml:space="preserve">{ </v>
      </c>
      <c r="K23" t="str">
        <f xml:space="preserve"> """" &amp; Table1[[#Headers],[name]] &amp;""": """ &amp; Table1[[#This Row],[name]] &amp; ""","</f>
        <v>"name": "Admiration",</v>
      </c>
      <c r="L23" t="str">
        <f xml:space="preserve"> """" &amp; Table1[[#Headers],[description]] &amp;""": """ &amp; Table1[[#This Row],[description]] &amp; ""","</f>
        <v>"description": "Star-Struck",</v>
      </c>
      <c r="M23" t="str">
        <f xml:space="preserve"> """" &amp; Table1[[#Headers],[characterCodes]] &amp;""": [""" &amp; Table1[[#This Row],[characterCodes]] &amp; """] ,"</f>
        <v>"characterCodes": ["🤩"] ,</v>
      </c>
      <c r="N23" t="str">
        <f xml:space="preserve"> """" &amp; Table1[[#Headers],[related]] &amp;""": ["</f>
        <v>"related": [</v>
      </c>
      <c r="O23" t="str">
        <f>IF(Table1[[#This Row],[related]]&lt;&gt;"",""""&amp;Table1[[#This Row],[related]]&amp;"""","") &amp; IF(Table1[[#This Row],[related2]] &lt;&gt; "", ",", "")</f>
        <v>"Impressed",</v>
      </c>
      <c r="P23" t="str">
        <f>IF(Table1[[#This Row],[related2]]&lt;&gt;"",""""&amp;Table1[[#This Row],[related2]]&amp;"""","") &amp; IF(Table1[[#This Row],[related3]] &lt;&gt; "", ",", "")</f>
        <v>"Pride",</v>
      </c>
      <c r="Q23" t="str">
        <f>IF(Table1[[#This Row],[related3]]&lt;&gt;"",""""&amp;Table1[[#This Row],[related3]]&amp;"""","")</f>
        <v>"Amazement"</v>
      </c>
      <c r="R23" t="s">
        <v>95</v>
      </c>
      <c r="S23" t="str">
        <f xml:space="preserve"> """" &amp; Table1[[#Headers],[positivity]] &amp;""": " &amp; Table1[[#This Row],[positivity]] &amp; ","</f>
        <v>"positivity": 1,</v>
      </c>
      <c r="T23" t="str">
        <f xml:space="preserve"> """" &amp; Table1[[#Headers],[active]] &amp;""": " &amp; Table1[[#This Row],[active]]</f>
        <v>"active": true</v>
      </c>
      <c r="U23" t="s">
        <v>56</v>
      </c>
    </row>
    <row r="24" spans="1:21" x14ac:dyDescent="0.25">
      <c r="A24" t="s">
        <v>65</v>
      </c>
      <c r="B24" t="s">
        <v>12</v>
      </c>
      <c r="C24" s="1" t="s">
        <v>39</v>
      </c>
      <c r="G24" s="1">
        <v>-1</v>
      </c>
      <c r="H24" s="2" t="s">
        <v>22</v>
      </c>
      <c r="J24" t="str">
        <f t="shared" si="0"/>
        <v xml:space="preserve">{ </v>
      </c>
      <c r="K24" t="str">
        <f xml:space="preserve"> """" &amp; Table1[[#Headers],[name]] &amp;""": """ &amp; Table1[[#This Row],[name]] &amp; ""","</f>
        <v>"name": "Bored, Detached",</v>
      </c>
      <c r="L24" t="str">
        <f xml:space="preserve"> """" &amp; Table1[[#Headers],[description]] &amp;""": """ &amp; Table1[[#This Row],[description]] &amp; ""","</f>
        <v>"description": "Yawning Face",</v>
      </c>
      <c r="M24" t="str">
        <f xml:space="preserve"> """" &amp; Table1[[#Headers],[characterCodes]] &amp;""": [""" &amp; Table1[[#This Row],[characterCodes]] &amp; """] ,"</f>
        <v>"characterCodes": ["🥱"] ,</v>
      </c>
      <c r="N24" t="str">
        <f xml:space="preserve"> """" &amp; Table1[[#Headers],[related]] &amp;""": ["</f>
        <v>"related": [</v>
      </c>
      <c r="O24" t="str">
        <f>IF(Table1[[#This Row],[related]]&lt;&gt;"",""""&amp;Table1[[#This Row],[related]]&amp;"""","") &amp; IF(Table1[[#This Row],[related2]] &lt;&gt; "", ",", "")</f>
        <v/>
      </c>
      <c r="P24" t="str">
        <f>IF(Table1[[#This Row],[related2]]&lt;&gt;"",""""&amp;Table1[[#This Row],[related2]]&amp;"""","") &amp; IF(Table1[[#This Row],[related3]] &lt;&gt; "", ",", "")</f>
        <v/>
      </c>
      <c r="Q24" t="str">
        <f>IF(Table1[[#This Row],[related3]]&lt;&gt;"",""""&amp;Table1[[#This Row],[related3]]&amp;"""","")</f>
        <v/>
      </c>
      <c r="R24" t="s">
        <v>95</v>
      </c>
      <c r="S24" t="str">
        <f xml:space="preserve"> """" &amp; Table1[[#Headers],[positivity]] &amp;""": " &amp; Table1[[#This Row],[positivity]] &amp; ","</f>
        <v>"positivity": -1,</v>
      </c>
      <c r="T24" t="str">
        <f xml:space="preserve"> """" &amp; Table1[[#Headers],[active]] &amp;""": " &amp; Table1[[#This Row],[active]]</f>
        <v>"active": true</v>
      </c>
      <c r="U24" t="s">
        <v>56</v>
      </c>
    </row>
    <row r="25" spans="1:21" x14ac:dyDescent="0.25">
      <c r="A25" t="s">
        <v>68</v>
      </c>
      <c r="B25" t="s">
        <v>13</v>
      </c>
      <c r="C25" s="1" t="s">
        <v>42</v>
      </c>
      <c r="G25" s="1">
        <v>1</v>
      </c>
      <c r="H25" s="2" t="s">
        <v>22</v>
      </c>
      <c r="J25" t="str">
        <f t="shared" si="0"/>
        <v xml:space="preserve">{ </v>
      </c>
      <c r="K25" t="str">
        <f xml:space="preserve"> """" &amp; Table1[[#Headers],[name]] &amp;""": """ &amp; Table1[[#This Row],[name]] &amp; ""","</f>
        <v>"name": "Grateful, Thankful",</v>
      </c>
      <c r="L25" t="str">
        <f xml:space="preserve"> """" &amp; Table1[[#Headers],[description]] &amp;""": """ &amp; Table1[[#This Row],[description]] &amp; ""","</f>
        <v>"description": "Partying Face",</v>
      </c>
      <c r="M25" t="str">
        <f xml:space="preserve"> """" &amp; Table1[[#Headers],[characterCodes]] &amp;""": [""" &amp; Table1[[#This Row],[characterCodes]] &amp; """] ,"</f>
        <v>"characterCodes": ["🥳"] ,</v>
      </c>
      <c r="N25" t="str">
        <f xml:space="preserve"> """" &amp; Table1[[#Headers],[related]] &amp;""": ["</f>
        <v>"related": [</v>
      </c>
      <c r="O25" t="str">
        <f>IF(Table1[[#This Row],[related]]&lt;&gt;"",""""&amp;Table1[[#This Row],[related]]&amp;"""","") &amp; IF(Table1[[#This Row],[related2]] &lt;&gt; "", ",", "")</f>
        <v/>
      </c>
      <c r="P25" t="str">
        <f>IF(Table1[[#This Row],[related2]]&lt;&gt;"",""""&amp;Table1[[#This Row],[related2]]&amp;"""","") &amp; IF(Table1[[#This Row],[related3]] &lt;&gt; "", ",", "")</f>
        <v/>
      </c>
      <c r="Q25" t="str">
        <f>IF(Table1[[#This Row],[related3]]&lt;&gt;"",""""&amp;Table1[[#This Row],[related3]]&amp;"""","")</f>
        <v/>
      </c>
      <c r="R25" t="s">
        <v>95</v>
      </c>
      <c r="S25" t="str">
        <f xml:space="preserve"> """" &amp; Table1[[#Headers],[positivity]] &amp;""": " &amp; Table1[[#This Row],[positivity]] &amp; ","</f>
        <v>"positivity": 1,</v>
      </c>
      <c r="T25" t="str">
        <f xml:space="preserve"> """" &amp; Table1[[#Headers],[active]] &amp;""": " &amp; Table1[[#This Row],[active]]</f>
        <v>"active": true</v>
      </c>
      <c r="U25" t="s">
        <v>57</v>
      </c>
    </row>
    <row r="26" spans="1:21" x14ac:dyDescent="0.25">
      <c r="J26" t="s">
        <v>55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Berrier</dc:creator>
  <cp:lastModifiedBy>Seth Berrier</cp:lastModifiedBy>
  <dcterms:created xsi:type="dcterms:W3CDTF">2021-10-23T12:46:57Z</dcterms:created>
  <dcterms:modified xsi:type="dcterms:W3CDTF">2021-10-23T13:44:38Z</dcterms:modified>
</cp:coreProperties>
</file>