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Project\IHI-2\tables\Census\demographic\Excel\"/>
    </mc:Choice>
  </mc:AlternateContent>
  <xr:revisionPtr revIDLastSave="0" documentId="13_ncr:1_{A5F0A5E6-016F-4AC4-8699-37235E6E59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</sheets>
  <calcPr calcId="191029"/>
</workbook>
</file>

<file path=xl/calcChain.xml><?xml version="1.0" encoding="utf-8"?>
<calcChain xmlns="http://schemas.openxmlformats.org/spreadsheetml/2006/main">
  <c r="Q40" i="1" l="1"/>
  <c r="Q37" i="1"/>
  <c r="Q36" i="1"/>
  <c r="Q35" i="1"/>
  <c r="Q34" i="1"/>
  <c r="Q33" i="1"/>
  <c r="Q31" i="1"/>
  <c r="Q30" i="1"/>
  <c r="Q28" i="1"/>
  <c r="Q29" i="1"/>
  <c r="Q27" i="1"/>
  <c r="Q25" i="1"/>
  <c r="Q24" i="1"/>
  <c r="Q23" i="1"/>
  <c r="Q21" i="1"/>
  <c r="Q22" i="1"/>
  <c r="Q19" i="1"/>
  <c r="Q18" i="1"/>
  <c r="Q17" i="1"/>
  <c r="Q16" i="1"/>
  <c r="Q14" i="1"/>
  <c r="Q13" i="1"/>
  <c r="Q12" i="1"/>
  <c r="Q11" i="1"/>
  <c r="P11" i="1"/>
  <c r="P40" i="1" s="1"/>
  <c r="Q9" i="1"/>
  <c r="Q8" i="1"/>
  <c r="Q7" i="1"/>
  <c r="P8" i="1"/>
  <c r="Q6" i="1"/>
  <c r="P35" i="1"/>
  <c r="P36" i="1"/>
  <c r="P34" i="1"/>
  <c r="P30" i="1"/>
  <c r="P24" i="1"/>
  <c r="P18" i="1"/>
  <c r="P13" i="1"/>
  <c r="P12" i="1"/>
  <c r="P33" i="1"/>
  <c r="P29" i="1"/>
  <c r="P28" i="1"/>
  <c r="P31" i="1" s="1"/>
  <c r="P27" i="1"/>
  <c r="P25" i="1"/>
  <c r="P22" i="1"/>
  <c r="P23" i="1"/>
  <c r="P21" i="1"/>
  <c r="P17" i="1"/>
  <c r="P19" i="1"/>
  <c r="P16" i="1"/>
  <c r="P6" i="1"/>
  <c r="P14" i="1" l="1"/>
  <c r="P37" i="1"/>
  <c r="P7" i="1"/>
  <c r="P9" i="1" s="1"/>
</calcChain>
</file>

<file path=xl/sharedStrings.xml><?xml version="1.0" encoding="utf-8"?>
<sst xmlns="http://schemas.openxmlformats.org/spreadsheetml/2006/main" count="155" uniqueCount="49">
  <si>
    <r>
      <rPr>
        <b/>
        <sz val="6"/>
        <rFont val="Arial"/>
        <family val="2"/>
      </rPr>
      <t>TABLE 4 -  POPULATION BY SINGLE YEAR AGE, SEX AND RURAL/URBAN</t>
    </r>
  </si>
  <si>
    <r>
      <rPr>
        <b/>
        <sz val="6"/>
        <rFont val="Arial"/>
        <family val="2"/>
      </rPr>
      <t>AGE GROUP (IN YEARS)</t>
    </r>
  </si>
  <si>
    <r>
      <rPr>
        <b/>
        <sz val="6"/>
        <rFont val="Arial"/>
        <family val="2"/>
      </rPr>
      <t>TOTAL</t>
    </r>
  </si>
  <si>
    <r>
      <rPr>
        <b/>
        <sz val="6"/>
        <rFont val="Arial"/>
        <family val="2"/>
      </rPr>
      <t>RURAL</t>
    </r>
  </si>
  <si>
    <r>
      <rPr>
        <b/>
        <sz val="6"/>
        <rFont val="Arial"/>
        <family val="2"/>
      </rPr>
      <t>URBAN</t>
    </r>
  </si>
  <si>
    <r>
      <rPr>
        <b/>
        <sz val="6"/>
        <rFont val="Arial"/>
        <family val="2"/>
      </rPr>
      <t>ALL SEXES</t>
    </r>
  </si>
  <si>
    <r>
      <rPr>
        <b/>
        <sz val="6"/>
        <rFont val="Arial"/>
        <family val="2"/>
      </rPr>
      <t>MALE</t>
    </r>
  </si>
  <si>
    <r>
      <rPr>
        <b/>
        <sz val="6"/>
        <rFont val="Arial"/>
        <family val="2"/>
      </rPr>
      <t>FEMALE</t>
    </r>
  </si>
  <si>
    <r>
      <rPr>
        <b/>
        <sz val="6"/>
        <rFont val="Arial"/>
        <family val="2"/>
      </rPr>
      <t>TRANSG ENDER</t>
    </r>
  </si>
  <si>
    <r>
      <rPr>
        <b/>
        <sz val="6"/>
        <rFont val="Arial"/>
        <family val="2"/>
      </rPr>
      <t>TRANSGE NDER</t>
    </r>
  </si>
  <si>
    <r>
      <rPr>
        <b/>
        <sz val="6.5"/>
        <rFont val="Arial"/>
        <family val="2"/>
      </rPr>
      <t>PAKISTAN</t>
    </r>
  </si>
  <si>
    <r>
      <rPr>
        <sz val="6"/>
        <rFont val="Arial"/>
        <family val="2"/>
      </rPr>
      <t>All Ages</t>
    </r>
  </si>
  <si>
    <r>
      <rPr>
        <sz val="6"/>
        <rFont val="Arial"/>
        <family val="2"/>
      </rPr>
      <t>00 - 04</t>
    </r>
  </si>
  <si>
    <r>
      <rPr>
        <sz val="6.5"/>
        <rFont val="Arial"/>
        <family val="2"/>
      </rPr>
      <t>-</t>
    </r>
  </si>
  <si>
    <r>
      <rPr>
        <sz val="6"/>
        <rFont val="Arial"/>
        <family val="2"/>
      </rPr>
      <t>Below 1</t>
    </r>
  </si>
  <si>
    <r>
      <rPr>
        <sz val="6"/>
        <rFont val="Arial"/>
        <family val="2"/>
      </rPr>
      <t>05 - 09</t>
    </r>
  </si>
  <si>
    <r>
      <rPr>
        <sz val="6"/>
        <rFont val="Arial"/>
        <family val="2"/>
      </rPr>
      <t>10 - 14</t>
    </r>
  </si>
  <si>
    <r>
      <rPr>
        <sz val="6"/>
        <rFont val="Arial"/>
        <family val="2"/>
      </rPr>
      <t>15 - 19</t>
    </r>
  </si>
  <si>
    <r>
      <rPr>
        <sz val="6"/>
        <rFont val="Arial"/>
        <family val="2"/>
      </rPr>
      <t>20 - 24</t>
    </r>
  </si>
  <si>
    <r>
      <rPr>
        <sz val="6"/>
        <rFont val="Arial"/>
        <family val="2"/>
      </rPr>
      <t>25 - 29</t>
    </r>
  </si>
  <si>
    <r>
      <rPr>
        <sz val="6"/>
        <rFont val="Arial"/>
        <family val="2"/>
      </rPr>
      <t>30 - 34</t>
    </r>
  </si>
  <si>
    <r>
      <rPr>
        <sz val="6"/>
        <rFont val="Arial"/>
        <family val="2"/>
      </rPr>
      <t>35 - 39</t>
    </r>
  </si>
  <si>
    <r>
      <rPr>
        <sz val="6"/>
        <rFont val="Arial"/>
        <family val="2"/>
      </rPr>
      <t>40 - 44</t>
    </r>
  </si>
  <si>
    <r>
      <rPr>
        <sz val="6"/>
        <rFont val="Arial"/>
        <family val="2"/>
      </rPr>
      <t>45 - 49</t>
    </r>
  </si>
  <si>
    <r>
      <rPr>
        <sz val="6"/>
        <rFont val="Arial"/>
        <family val="2"/>
      </rPr>
      <t>50 - 54</t>
    </r>
  </si>
  <si>
    <r>
      <rPr>
        <sz val="6"/>
        <rFont val="Arial"/>
        <family val="2"/>
      </rPr>
      <t>55 - 59</t>
    </r>
  </si>
  <si>
    <r>
      <rPr>
        <sz val="6"/>
        <rFont val="Arial"/>
        <family val="2"/>
      </rPr>
      <t>60 - 64</t>
    </r>
  </si>
  <si>
    <r>
      <rPr>
        <sz val="6"/>
        <rFont val="Arial"/>
        <family val="2"/>
      </rPr>
      <t>65 - 69</t>
    </r>
  </si>
  <si>
    <r>
      <rPr>
        <sz val="6"/>
        <rFont val="Arial"/>
        <family val="2"/>
      </rPr>
      <t>70 - 74</t>
    </r>
  </si>
  <si>
    <r>
      <rPr>
        <sz val="6"/>
        <rFont val="Arial"/>
        <family val="2"/>
      </rPr>
      <t>75 &amp; ABOVE</t>
    </r>
  </si>
  <si>
    <t>&lt; 1 Year</t>
  </si>
  <si>
    <t>Male</t>
  </si>
  <si>
    <t>Female</t>
  </si>
  <si>
    <t>Total</t>
  </si>
  <si>
    <t xml:space="preserve">Male </t>
  </si>
  <si>
    <t xml:space="preserve">Total </t>
  </si>
  <si>
    <t>TOTAL</t>
  </si>
  <si>
    <t xml:space="preserve">RURAL </t>
  </si>
  <si>
    <t>All Sexes</t>
  </si>
  <si>
    <t>50 +</t>
  </si>
  <si>
    <t>1.1 to 4.99 years</t>
  </si>
  <si>
    <t>5.1 to 14.99 years</t>
  </si>
  <si>
    <t>15.1 to 34.99 years</t>
  </si>
  <si>
    <t>35.1 to 49.99 years</t>
  </si>
  <si>
    <t>Transgender</t>
  </si>
  <si>
    <t>G</t>
  </si>
  <si>
    <t>H</t>
  </si>
  <si>
    <t>I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</si>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</sst>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.00000"/>
  </numFmts>
  <fonts count="14" x14ac:knownFonts="1">
    <font>
      <sz val="10"/>
      <color rgb="FF000000"/>
      <name val="Times New Roman"/>
      <charset val="204"/>
    </font>
    <font>
      <b/>
      <sz val="6"/>
      <name val="Arial"/>
    </font>
    <font>
      <b/>
      <sz val="6"/>
      <color rgb="FF000000"/>
      <name val="Arial"/>
      <family val="2"/>
    </font>
    <font>
      <b/>
      <sz val="6.5"/>
      <name val="Arial"/>
    </font>
    <font>
      <sz val="6"/>
      <name val="Arial"/>
    </font>
    <font>
      <sz val="6.5"/>
      <color rgb="FF000000"/>
      <name val="Arial"/>
      <family val="2"/>
    </font>
    <font>
      <sz val="6.5"/>
      <name val="Arial"/>
    </font>
    <font>
      <sz val="6"/>
      <color rgb="FF000000"/>
      <name val="Arial"/>
      <family val="2"/>
    </font>
    <font>
      <b/>
      <sz val="6"/>
      <name val="Arial"/>
      <family val="2"/>
    </font>
    <font>
      <b/>
      <sz val="6.5"/>
      <name val="Arial"/>
      <family val="2"/>
    </font>
    <font>
      <sz val="6"/>
      <name val="Arial"/>
      <family val="2"/>
    </font>
    <font>
      <sz val="6.5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6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center" wrapText="1" inden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4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shrinkToFit="1"/>
    </xf>
    <xf numFmtId="3" fontId="5" fillId="0" borderId="0" xfId="0" applyNumberFormat="1" applyFont="1" applyFill="1" applyBorder="1" applyAlignment="1">
      <alignment horizontal="center" vertical="top" shrinkToFit="1"/>
    </xf>
    <xf numFmtId="0" fontId="6" fillId="0" borderId="0" xfId="0" applyFont="1" applyFill="1" applyBorder="1" applyAlignment="1">
      <alignment horizontal="right" vertical="top" wrapText="1"/>
    </xf>
    <xf numFmtId="164" fontId="7" fillId="0" borderId="0" xfId="0" applyNumberFormat="1" applyFont="1" applyFill="1" applyBorder="1" applyAlignment="1">
      <alignment horizontal="left" vertical="top" shrinkToFit="1"/>
    </xf>
    <xf numFmtId="1" fontId="7" fillId="0" borderId="0" xfId="0" applyNumberFormat="1" applyFont="1" applyFill="1" applyBorder="1" applyAlignment="1">
      <alignment horizontal="left" vertical="top" shrinkToFit="1"/>
    </xf>
    <xf numFmtId="1" fontId="5" fillId="0" borderId="0" xfId="0" applyNumberFormat="1" applyFont="1" applyFill="1" applyBorder="1" applyAlignment="1">
      <alignment horizontal="right" vertical="top" shrinkToFit="1"/>
    </xf>
    <xf numFmtId="1" fontId="7" fillId="0" borderId="8" xfId="0" applyNumberFormat="1" applyFont="1" applyFill="1" applyBorder="1" applyAlignment="1">
      <alignment horizontal="left" vertical="top" shrinkToFit="1"/>
    </xf>
    <xf numFmtId="3" fontId="5" fillId="0" borderId="8" xfId="0" applyNumberFormat="1" applyFont="1" applyFill="1" applyBorder="1" applyAlignment="1">
      <alignment horizontal="right" vertical="top" shrinkToFit="1"/>
    </xf>
    <xf numFmtId="1" fontId="5" fillId="0" borderId="8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wrapText="1"/>
    </xf>
    <xf numFmtId="1" fontId="7" fillId="0" borderId="1" xfId="0" applyNumberFormat="1" applyFont="1" applyFill="1" applyBorder="1" applyAlignment="1">
      <alignment horizontal="left" vertical="top" shrinkToFit="1"/>
    </xf>
    <xf numFmtId="3" fontId="5" fillId="0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right" vertical="top" shrinkToFi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topLeftCell="A4" zoomScale="80" zoomScaleNormal="80" workbookViewId="0">
      <selection activeCell="W5" sqref="W5"/>
    </sheetView>
  </sheetViews>
  <sheetFormatPr defaultRowHeight="13.2" x14ac:dyDescent="0.25"/>
  <cols>
    <col min="1" max="1" width="11.5546875" customWidth="1"/>
    <col min="2" max="2" width="11.33203125" customWidth="1"/>
    <col min="3" max="4" width="9.5546875" customWidth="1"/>
    <col min="5" max="5" width="6.6640625" customWidth="1"/>
    <col min="6" max="6" width="9.5546875" customWidth="1"/>
    <col min="7" max="7" width="8.44140625" customWidth="1"/>
    <col min="8" max="8" width="10.44140625" customWidth="1"/>
    <col min="9" max="9" width="7.5546875" customWidth="1"/>
    <col min="10" max="12" width="8.44140625" customWidth="1"/>
    <col min="13" max="13" width="7.109375" customWidth="1"/>
    <col min="15" max="15" width="17.33203125" bestFit="1" customWidth="1"/>
    <col min="16" max="16" width="24.77734375" bestFit="1" customWidth="1"/>
    <col min="17" max="17" width="10.88671875" bestFit="1" customWidth="1"/>
    <col min="18" max="18" width="9.88671875" bestFit="1" customWidth="1"/>
  </cols>
  <sheetData>
    <row r="1" spans="1:18" ht="16.0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8" ht="10.050000000000001" customHeight="1" x14ac:dyDescent="0.25">
      <c r="A2" s="30" t="s">
        <v>1</v>
      </c>
      <c r="B2" s="33" t="s">
        <v>2</v>
      </c>
      <c r="C2" s="34"/>
      <c r="D2" s="34"/>
      <c r="E2" s="35"/>
      <c r="F2" s="33" t="s">
        <v>3</v>
      </c>
      <c r="G2" s="34"/>
      <c r="H2" s="34"/>
      <c r="I2" s="35"/>
      <c r="J2" s="33" t="s">
        <v>4</v>
      </c>
      <c r="K2" s="34"/>
      <c r="L2" s="34"/>
      <c r="M2" s="35"/>
      <c r="O2" s="30" t="s">
        <v>1</v>
      </c>
      <c r="P2" s="1" t="s">
        <v>36</v>
      </c>
      <c r="Q2" s="1" t="s">
        <v>37</v>
      </c>
    </row>
    <row r="3" spans="1:18" ht="20.25" customHeight="1" x14ac:dyDescent="0.25">
      <c r="A3" s="31"/>
      <c r="B3" s="2" t="s">
        <v>5</v>
      </c>
      <c r="C3" s="2" t="s">
        <v>6</v>
      </c>
      <c r="D3" s="2" t="s">
        <v>7</v>
      </c>
      <c r="E3" s="3" t="s">
        <v>8</v>
      </c>
      <c r="F3" s="4" t="s">
        <v>5</v>
      </c>
      <c r="G3" s="2" t="s">
        <v>6</v>
      </c>
      <c r="H3" s="2" t="s">
        <v>7</v>
      </c>
      <c r="I3" s="3" t="s">
        <v>9</v>
      </c>
      <c r="J3" s="4" t="s">
        <v>5</v>
      </c>
      <c r="K3" s="2" t="s">
        <v>6</v>
      </c>
      <c r="L3" s="5" t="s">
        <v>7</v>
      </c>
      <c r="M3" s="3" t="s">
        <v>8</v>
      </c>
      <c r="O3" s="31"/>
      <c r="P3" s="2"/>
      <c r="Q3" s="2"/>
    </row>
    <row r="4" spans="1:18" ht="8.25" customHeight="1" x14ac:dyDescent="0.25">
      <c r="A4" s="6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6">
        <v>7</v>
      </c>
      <c r="H4" s="6">
        <v>8</v>
      </c>
      <c r="I4" s="6">
        <v>9</v>
      </c>
      <c r="J4" s="6">
        <v>10</v>
      </c>
      <c r="K4" s="6">
        <v>11</v>
      </c>
      <c r="L4" s="6">
        <v>12</v>
      </c>
      <c r="M4" s="6">
        <v>13</v>
      </c>
      <c r="O4" s="6">
        <v>1</v>
      </c>
      <c r="P4" s="6">
        <v>3</v>
      </c>
      <c r="Q4" s="6">
        <v>7</v>
      </c>
    </row>
    <row r="5" spans="1:18" ht="9" customHeight="1" x14ac:dyDescent="0.25">
      <c r="A5" s="29" t="s">
        <v>10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8" ht="14.4" x14ac:dyDescent="0.25">
      <c r="A6" s="7" t="s">
        <v>11</v>
      </c>
      <c r="B6" s="8">
        <v>207684626</v>
      </c>
      <c r="C6" s="8">
        <v>106318220</v>
      </c>
      <c r="D6" s="8">
        <v>101344632</v>
      </c>
      <c r="E6" s="8">
        <v>21774</v>
      </c>
      <c r="F6" s="8">
        <v>132013789</v>
      </c>
      <c r="G6" s="8">
        <v>67167099</v>
      </c>
      <c r="H6" s="8">
        <v>64836918</v>
      </c>
      <c r="I6" s="8">
        <v>9772</v>
      </c>
      <c r="J6" s="8">
        <v>75670837</v>
      </c>
      <c r="K6" s="8">
        <v>39151121</v>
      </c>
      <c r="L6" s="9">
        <v>36507714</v>
      </c>
      <c r="M6" s="8">
        <v>12002</v>
      </c>
      <c r="O6" s="21" t="s">
        <v>30</v>
      </c>
      <c r="P6" s="23">
        <f>B8</f>
        <v>5074235</v>
      </c>
      <c r="Q6" s="23">
        <f>F8</f>
        <v>3378659</v>
      </c>
    </row>
    <row r="7" spans="1:18" x14ac:dyDescent="0.25">
      <c r="A7" s="7" t="s">
        <v>12</v>
      </c>
      <c r="B7" s="8">
        <v>29162990</v>
      </c>
      <c r="C7" s="8">
        <v>14944124</v>
      </c>
      <c r="D7" s="8">
        <v>14218866</v>
      </c>
      <c r="E7" s="10" t="s">
        <v>13</v>
      </c>
      <c r="F7" s="8">
        <v>19820907</v>
      </c>
      <c r="G7" s="8">
        <v>10156086</v>
      </c>
      <c r="H7" s="8">
        <v>9664821</v>
      </c>
      <c r="I7" s="10" t="s">
        <v>13</v>
      </c>
      <c r="J7" s="8">
        <v>9342083</v>
      </c>
      <c r="K7" s="8">
        <v>4788038</v>
      </c>
      <c r="L7" s="9">
        <v>4554045</v>
      </c>
      <c r="M7" s="10" t="s">
        <v>13</v>
      </c>
      <c r="O7" s="22" t="s">
        <v>31</v>
      </c>
      <c r="P7" s="23">
        <f>(C8/$P$6)*100</f>
        <v>51.524949080994475</v>
      </c>
      <c r="Q7" s="23">
        <f>(G8/$Q$6)*100</f>
        <v>51.587922900772163</v>
      </c>
    </row>
    <row r="8" spans="1:18" x14ac:dyDescent="0.25">
      <c r="A8" s="7" t="s">
        <v>14</v>
      </c>
      <c r="B8" s="8">
        <v>5074235</v>
      </c>
      <c r="C8" s="8">
        <v>2614497</v>
      </c>
      <c r="D8" s="8">
        <v>2459738</v>
      </c>
      <c r="E8" s="10" t="s">
        <v>13</v>
      </c>
      <c r="F8" s="8">
        <v>3378659</v>
      </c>
      <c r="G8" s="8">
        <v>1742980</v>
      </c>
      <c r="H8" s="8">
        <v>1635679</v>
      </c>
      <c r="I8" s="10" t="s">
        <v>13</v>
      </c>
      <c r="J8" s="8">
        <v>1695576</v>
      </c>
      <c r="K8" s="8">
        <v>871517</v>
      </c>
      <c r="L8" s="9">
        <v>824059</v>
      </c>
      <c r="M8" s="10" t="s">
        <v>13</v>
      </c>
      <c r="O8" s="22" t="s">
        <v>32</v>
      </c>
      <c r="P8" s="23">
        <f>(D8/$P$6)*100</f>
        <v>48.475050919005525</v>
      </c>
      <c r="Q8" s="23">
        <f>(H8/$Q$6)*100</f>
        <v>48.41207709922783</v>
      </c>
    </row>
    <row r="9" spans="1:18" x14ac:dyDescent="0.25">
      <c r="A9" s="11">
        <v>1</v>
      </c>
      <c r="B9" s="8">
        <v>5549286</v>
      </c>
      <c r="C9" s="8">
        <v>2846801</v>
      </c>
      <c r="D9" s="8">
        <v>2702485</v>
      </c>
      <c r="E9" s="10" t="s">
        <v>13</v>
      </c>
      <c r="F9" s="8">
        <v>3731191</v>
      </c>
      <c r="G9" s="8">
        <v>1913489</v>
      </c>
      <c r="H9" s="8">
        <v>1817702</v>
      </c>
      <c r="I9" s="10" t="s">
        <v>13</v>
      </c>
      <c r="J9" s="8">
        <v>1818095</v>
      </c>
      <c r="K9" s="8">
        <v>933312</v>
      </c>
      <c r="L9" s="9">
        <v>884783</v>
      </c>
      <c r="M9" s="10" t="s">
        <v>13</v>
      </c>
      <c r="O9" s="22" t="s">
        <v>38</v>
      </c>
      <c r="P9" s="23">
        <f>SUM(P7:P8)</f>
        <v>100</v>
      </c>
      <c r="Q9" s="23">
        <f>SUM(Q7:Q8)</f>
        <v>100</v>
      </c>
    </row>
    <row r="10" spans="1:18" ht="14.4" x14ac:dyDescent="0.25">
      <c r="A10" s="11">
        <v>2</v>
      </c>
      <c r="B10" s="8">
        <v>5950975</v>
      </c>
      <c r="C10" s="8">
        <v>3042991</v>
      </c>
      <c r="D10" s="8">
        <v>2907984</v>
      </c>
      <c r="E10" s="10" t="s">
        <v>13</v>
      </c>
      <c r="F10" s="8">
        <v>4072574</v>
      </c>
      <c r="G10" s="8">
        <v>2079498</v>
      </c>
      <c r="H10" s="8">
        <v>1993076</v>
      </c>
      <c r="I10" s="10" t="s">
        <v>13</v>
      </c>
      <c r="J10" s="8">
        <v>1878401</v>
      </c>
      <c r="K10" s="8">
        <v>963493</v>
      </c>
      <c r="L10" s="9">
        <v>914908</v>
      </c>
      <c r="M10" s="10" t="s">
        <v>13</v>
      </c>
      <c r="O10" s="21"/>
    </row>
    <row r="11" spans="1:18" ht="14.4" x14ac:dyDescent="0.25">
      <c r="A11" s="11">
        <v>3</v>
      </c>
      <c r="B11" s="8">
        <v>6308137</v>
      </c>
      <c r="C11" s="8">
        <v>3221318</v>
      </c>
      <c r="D11" s="8">
        <v>3086819</v>
      </c>
      <c r="E11" s="10" t="s">
        <v>13</v>
      </c>
      <c r="F11" s="8">
        <v>4275325</v>
      </c>
      <c r="G11" s="8">
        <v>2183670</v>
      </c>
      <c r="H11" s="8">
        <v>2091655</v>
      </c>
      <c r="I11" s="10" t="s">
        <v>13</v>
      </c>
      <c r="J11" s="8">
        <v>2032812</v>
      </c>
      <c r="K11" s="8">
        <v>1037648</v>
      </c>
      <c r="L11" s="9">
        <v>995164</v>
      </c>
      <c r="M11" s="10" t="s">
        <v>13</v>
      </c>
      <c r="O11" s="21" t="s">
        <v>40</v>
      </c>
      <c r="P11" s="23">
        <f>SUM(B9:B12)</f>
        <v>24088755</v>
      </c>
      <c r="Q11" s="23">
        <f>SUM(F9:F12)</f>
        <v>16442248</v>
      </c>
    </row>
    <row r="12" spans="1:18" ht="16.8" customHeight="1" x14ac:dyDescent="0.25">
      <c r="A12" s="11">
        <v>4</v>
      </c>
      <c r="B12" s="8">
        <v>6280357</v>
      </c>
      <c r="C12" s="8">
        <v>3218517</v>
      </c>
      <c r="D12" s="8">
        <v>3061840</v>
      </c>
      <c r="E12" s="10" t="s">
        <v>13</v>
      </c>
      <c r="F12" s="8">
        <v>4363158</v>
      </c>
      <c r="G12" s="8">
        <v>2236449</v>
      </c>
      <c r="H12" s="8">
        <v>2126709</v>
      </c>
      <c r="I12" s="10" t="s">
        <v>13</v>
      </c>
      <c r="J12" s="8">
        <v>1917199</v>
      </c>
      <c r="K12" s="8">
        <v>982068</v>
      </c>
      <c r="L12" s="9">
        <v>935131</v>
      </c>
      <c r="M12" s="10" t="s">
        <v>13</v>
      </c>
      <c r="O12" s="22" t="s">
        <v>34</v>
      </c>
      <c r="P12" s="23">
        <f>(SUM(C9:C12)/$P$11)*100</f>
        <v>51.184160410116675</v>
      </c>
      <c r="Q12">
        <f>(SUM(G9:G12)/$Q$11)*100</f>
        <v>51.167614063478425</v>
      </c>
      <c r="R12" s="26" t="s">
        <v>45</v>
      </c>
    </row>
    <row r="13" spans="1:18" ht="14.4" customHeight="1" x14ac:dyDescent="0.25">
      <c r="A13" s="7" t="s">
        <v>15</v>
      </c>
      <c r="B13" s="8">
        <v>30026318</v>
      </c>
      <c r="C13" s="8">
        <v>15642725</v>
      </c>
      <c r="D13" s="8">
        <v>14383593</v>
      </c>
      <c r="E13" s="10" t="s">
        <v>13</v>
      </c>
      <c r="F13" s="8">
        <v>20472965</v>
      </c>
      <c r="G13" s="8">
        <v>10700548</v>
      </c>
      <c r="H13" s="8">
        <v>9772417</v>
      </c>
      <c r="I13" s="10" t="s">
        <v>13</v>
      </c>
      <c r="J13" s="8">
        <v>9553353</v>
      </c>
      <c r="K13" s="8">
        <v>4942177</v>
      </c>
      <c r="L13" s="9">
        <v>4611176</v>
      </c>
      <c r="M13" s="10" t="s">
        <v>13</v>
      </c>
      <c r="O13" s="22" t="s">
        <v>32</v>
      </c>
      <c r="P13" s="23">
        <f>(SUM(D9:D12)/$P$11)*100</f>
        <v>48.815839589883332</v>
      </c>
      <c r="Q13">
        <f>(SUM(H9:H12)/$Q$11)*100</f>
        <v>48.832385936521575</v>
      </c>
      <c r="R13" s="26" t="s">
        <v>46</v>
      </c>
    </row>
    <row r="14" spans="1:18" ht="23.4" customHeight="1" x14ac:dyDescent="0.25">
      <c r="A14" s="11">
        <v>5</v>
      </c>
      <c r="B14" s="8">
        <v>6139984</v>
      </c>
      <c r="C14" s="8">
        <v>3170813</v>
      </c>
      <c r="D14" s="8">
        <v>2969171</v>
      </c>
      <c r="E14" s="10" t="s">
        <v>13</v>
      </c>
      <c r="F14" s="8">
        <v>4192386</v>
      </c>
      <c r="G14" s="8">
        <v>2168991</v>
      </c>
      <c r="H14" s="8">
        <v>2023395</v>
      </c>
      <c r="I14" s="10" t="s">
        <v>13</v>
      </c>
      <c r="J14" s="8">
        <v>1947598</v>
      </c>
      <c r="K14" s="8">
        <v>1001822</v>
      </c>
      <c r="L14" s="9">
        <v>945776</v>
      </c>
      <c r="M14" s="10" t="s">
        <v>13</v>
      </c>
      <c r="O14" s="22" t="s">
        <v>33</v>
      </c>
      <c r="P14" s="23">
        <f>SUM(P12:P13)</f>
        <v>100</v>
      </c>
      <c r="Q14">
        <f>SUM(Q12:Q13)</f>
        <v>100</v>
      </c>
    </row>
    <row r="15" spans="1:18" ht="29.4" customHeight="1" x14ac:dyDescent="0.25">
      <c r="A15" s="11">
        <v>6</v>
      </c>
      <c r="B15" s="8">
        <v>6015036</v>
      </c>
      <c r="C15" s="8">
        <v>3124040</v>
      </c>
      <c r="D15" s="8">
        <v>2890996</v>
      </c>
      <c r="E15" s="10" t="s">
        <v>13</v>
      </c>
      <c r="F15" s="8">
        <v>4141170</v>
      </c>
      <c r="G15" s="8">
        <v>2154470</v>
      </c>
      <c r="H15" s="8">
        <v>1986700</v>
      </c>
      <c r="I15" s="10" t="s">
        <v>13</v>
      </c>
      <c r="J15" s="8">
        <v>1873866</v>
      </c>
      <c r="K15" s="8">
        <v>969570</v>
      </c>
      <c r="L15" s="9">
        <v>904296</v>
      </c>
      <c r="M15" s="10" t="s">
        <v>13</v>
      </c>
      <c r="O15" s="21"/>
    </row>
    <row r="16" spans="1:18" ht="14.4" x14ac:dyDescent="0.25">
      <c r="A16" s="11">
        <v>7</v>
      </c>
      <c r="B16" s="8">
        <v>6110898</v>
      </c>
      <c r="C16" s="8">
        <v>3184471</v>
      </c>
      <c r="D16" s="8">
        <v>2926427</v>
      </c>
      <c r="E16" s="10" t="s">
        <v>13</v>
      </c>
      <c r="F16" s="8">
        <v>4119770</v>
      </c>
      <c r="G16" s="8">
        <v>2154029</v>
      </c>
      <c r="H16" s="8">
        <v>1965741</v>
      </c>
      <c r="I16" s="10" t="s">
        <v>13</v>
      </c>
      <c r="J16" s="8">
        <v>1991128</v>
      </c>
      <c r="K16" s="8">
        <v>1030442</v>
      </c>
      <c r="L16" s="9">
        <v>960686</v>
      </c>
      <c r="M16" s="10" t="s">
        <v>13</v>
      </c>
      <c r="O16" s="21" t="s">
        <v>41</v>
      </c>
      <c r="P16" s="23">
        <f>SUM(B13,B19)</f>
        <v>54553506</v>
      </c>
      <c r="Q16" s="23">
        <f>SUM(F13,F19)</f>
        <v>36666035</v>
      </c>
      <c r="R16" s="26" t="s">
        <v>48</v>
      </c>
    </row>
    <row r="17" spans="1:18" x14ac:dyDescent="0.25">
      <c r="A17" s="11">
        <v>8</v>
      </c>
      <c r="B17" s="8">
        <v>5986083</v>
      </c>
      <c r="C17" s="8">
        <v>3133173</v>
      </c>
      <c r="D17" s="8">
        <v>2852910</v>
      </c>
      <c r="E17" s="10" t="s">
        <v>13</v>
      </c>
      <c r="F17" s="8">
        <v>4176664</v>
      </c>
      <c r="G17" s="8">
        <v>2195621</v>
      </c>
      <c r="H17" s="8">
        <v>1981043</v>
      </c>
      <c r="I17" s="10" t="s">
        <v>13</v>
      </c>
      <c r="J17" s="8">
        <v>1809419</v>
      </c>
      <c r="K17" s="8">
        <v>937552</v>
      </c>
      <c r="L17" s="9">
        <v>871867</v>
      </c>
      <c r="M17" s="10" t="s">
        <v>13</v>
      </c>
      <c r="O17" s="22" t="s">
        <v>31</v>
      </c>
      <c r="P17" s="23">
        <f>(SUM(C13,C19)/$P$16)*100</f>
        <v>52.406523606383793</v>
      </c>
      <c r="Q17">
        <f>(SUM(G13,G19)/$Q$16)*100</f>
        <v>52.601921642195556</v>
      </c>
      <c r="R17" s="26" t="s">
        <v>45</v>
      </c>
    </row>
    <row r="18" spans="1:18" x14ac:dyDescent="0.25">
      <c r="A18" s="11">
        <v>9</v>
      </c>
      <c r="B18" s="8">
        <v>5774317</v>
      </c>
      <c r="C18" s="8">
        <v>3030228</v>
      </c>
      <c r="D18" s="8">
        <v>2744089</v>
      </c>
      <c r="E18" s="10" t="s">
        <v>13</v>
      </c>
      <c r="F18" s="8">
        <v>3842975</v>
      </c>
      <c r="G18" s="8">
        <v>2027437</v>
      </c>
      <c r="H18" s="8">
        <v>1815538</v>
      </c>
      <c r="I18" s="10" t="s">
        <v>13</v>
      </c>
      <c r="J18" s="8">
        <v>1931342</v>
      </c>
      <c r="K18" s="8">
        <v>1002791</v>
      </c>
      <c r="L18" s="9">
        <v>928551</v>
      </c>
      <c r="M18" s="10" t="s">
        <v>13</v>
      </c>
      <c r="O18" s="22" t="s">
        <v>32</v>
      </c>
      <c r="P18" s="23">
        <f>(SUM(D13,D19)/$P$16)*100</f>
        <v>47.593476393616207</v>
      </c>
      <c r="Q18">
        <f>(SUM(H13,H19)/$Q$16)*100</f>
        <v>47.398078357804437</v>
      </c>
      <c r="R18" s="26" t="s">
        <v>46</v>
      </c>
    </row>
    <row r="19" spans="1:18" x14ac:dyDescent="0.25">
      <c r="A19" s="7" t="s">
        <v>16</v>
      </c>
      <c r="B19" s="8">
        <v>24527188</v>
      </c>
      <c r="C19" s="8">
        <v>12946871</v>
      </c>
      <c r="D19" s="8">
        <v>11580317</v>
      </c>
      <c r="E19" s="10" t="s">
        <v>13</v>
      </c>
      <c r="F19" s="8">
        <v>16193070</v>
      </c>
      <c r="G19" s="8">
        <v>8586491</v>
      </c>
      <c r="H19" s="8">
        <v>7606579</v>
      </c>
      <c r="I19" s="10" t="s">
        <v>13</v>
      </c>
      <c r="J19" s="8">
        <v>8334118</v>
      </c>
      <c r="K19" s="8">
        <v>4360380</v>
      </c>
      <c r="L19" s="9">
        <v>3973738</v>
      </c>
      <c r="M19" s="10" t="s">
        <v>13</v>
      </c>
      <c r="O19" s="22" t="s">
        <v>33</v>
      </c>
      <c r="P19" s="23">
        <f>SUM(P17:P18)</f>
        <v>100</v>
      </c>
      <c r="Q19">
        <f>SUM(Q17:Q18)</f>
        <v>100</v>
      </c>
    </row>
    <row r="20" spans="1:18" ht="14.4" x14ac:dyDescent="0.25">
      <c r="A20" s="12">
        <v>10</v>
      </c>
      <c r="B20" s="8">
        <v>5428265</v>
      </c>
      <c r="C20" s="8">
        <v>2853911</v>
      </c>
      <c r="D20" s="8">
        <v>2574354</v>
      </c>
      <c r="E20" s="10" t="s">
        <v>13</v>
      </c>
      <c r="F20" s="8">
        <v>3747881</v>
      </c>
      <c r="G20" s="8">
        <v>1977210</v>
      </c>
      <c r="H20" s="8">
        <v>1770671</v>
      </c>
      <c r="I20" s="10" t="s">
        <v>13</v>
      </c>
      <c r="J20" s="8">
        <v>1680384</v>
      </c>
      <c r="K20" s="8">
        <v>876701</v>
      </c>
      <c r="L20" s="9">
        <v>803683</v>
      </c>
      <c r="M20" s="10" t="s">
        <v>13</v>
      </c>
      <c r="O20" s="21"/>
    </row>
    <row r="21" spans="1:18" ht="14.4" x14ac:dyDescent="0.25">
      <c r="A21" s="12">
        <v>11</v>
      </c>
      <c r="B21" s="8">
        <v>5156044</v>
      </c>
      <c r="C21" s="8">
        <v>2717190</v>
      </c>
      <c r="D21" s="8">
        <v>2438854</v>
      </c>
      <c r="E21" s="10" t="s">
        <v>13</v>
      </c>
      <c r="F21" s="8">
        <v>3319620</v>
      </c>
      <c r="G21" s="8">
        <v>1759700</v>
      </c>
      <c r="H21" s="8">
        <v>1559920</v>
      </c>
      <c r="I21" s="10" t="s">
        <v>13</v>
      </c>
      <c r="J21" s="8">
        <v>1836424</v>
      </c>
      <c r="K21" s="8">
        <v>957490</v>
      </c>
      <c r="L21" s="9">
        <v>878934</v>
      </c>
      <c r="M21" s="10" t="s">
        <v>13</v>
      </c>
      <c r="O21" s="21" t="s">
        <v>42</v>
      </c>
      <c r="P21" s="23">
        <f>SUM(B25,B31,B37,B43)</f>
        <v>70415393</v>
      </c>
      <c r="Q21" s="23">
        <f>SUM(F25,F31,F37,F43)</f>
        <v>42854181</v>
      </c>
      <c r="R21" s="26" t="s">
        <v>48</v>
      </c>
    </row>
    <row r="22" spans="1:18" x14ac:dyDescent="0.25">
      <c r="A22" s="12">
        <v>12</v>
      </c>
      <c r="B22" s="8">
        <v>4838993</v>
      </c>
      <c r="C22" s="8">
        <v>2561022</v>
      </c>
      <c r="D22" s="8">
        <v>2277971</v>
      </c>
      <c r="E22" s="10" t="s">
        <v>13</v>
      </c>
      <c r="F22" s="8">
        <v>3237068</v>
      </c>
      <c r="G22" s="8">
        <v>1719325</v>
      </c>
      <c r="H22" s="8">
        <v>1517743</v>
      </c>
      <c r="I22" s="10" t="s">
        <v>13</v>
      </c>
      <c r="J22" s="8">
        <v>1601925</v>
      </c>
      <c r="K22" s="8">
        <v>841697</v>
      </c>
      <c r="L22" s="9">
        <v>760228</v>
      </c>
      <c r="M22" s="10" t="s">
        <v>13</v>
      </c>
      <c r="O22" s="22" t="s">
        <v>34</v>
      </c>
      <c r="P22" s="23">
        <f>(SUM(C25,C31,C37,C43)/$P$21)*100</f>
        <v>50.020401079065202</v>
      </c>
      <c r="Q22">
        <f>(SUM(G25,G31,G37,G43)/$Q$21)*100</f>
        <v>49.336966677767101</v>
      </c>
      <c r="R22" s="28" t="s">
        <v>45</v>
      </c>
    </row>
    <row r="23" spans="1:18" x14ac:dyDescent="0.25">
      <c r="A23" s="12">
        <v>13</v>
      </c>
      <c r="B23" s="8">
        <v>4654373</v>
      </c>
      <c r="C23" s="8">
        <v>2465330</v>
      </c>
      <c r="D23" s="8">
        <v>2189043</v>
      </c>
      <c r="E23" s="10" t="s">
        <v>13</v>
      </c>
      <c r="F23" s="8">
        <v>2982907</v>
      </c>
      <c r="G23" s="8">
        <v>1592275</v>
      </c>
      <c r="H23" s="8">
        <v>1390632</v>
      </c>
      <c r="I23" s="10" t="s">
        <v>13</v>
      </c>
      <c r="J23" s="8">
        <v>1671466</v>
      </c>
      <c r="K23" s="8">
        <v>873055</v>
      </c>
      <c r="L23" s="9">
        <v>798411</v>
      </c>
      <c r="M23" s="10" t="s">
        <v>13</v>
      </c>
      <c r="O23" s="22" t="s">
        <v>32</v>
      </c>
      <c r="P23" s="23">
        <f>(SUM(D25,D31,D37,D43)/$P$21)*100</f>
        <v>49.963894968249342</v>
      </c>
      <c r="Q23" s="26">
        <f>(SUM(H25,H31,H37,H43)/$Q$21)*100</f>
        <v>50.651743875352565</v>
      </c>
      <c r="R23" s="28" t="s">
        <v>46</v>
      </c>
    </row>
    <row r="24" spans="1:18" x14ac:dyDescent="0.25">
      <c r="A24" s="12">
        <v>14</v>
      </c>
      <c r="B24" s="8">
        <v>4449513</v>
      </c>
      <c r="C24" s="8">
        <v>2349418</v>
      </c>
      <c r="D24" s="8">
        <v>2100095</v>
      </c>
      <c r="E24" s="10" t="s">
        <v>13</v>
      </c>
      <c r="F24" s="8">
        <v>2905594</v>
      </c>
      <c r="G24" s="8">
        <v>1537981</v>
      </c>
      <c r="H24" s="8">
        <v>1367613</v>
      </c>
      <c r="I24" s="10" t="s">
        <v>13</v>
      </c>
      <c r="J24" s="8">
        <v>1543919</v>
      </c>
      <c r="K24" s="8">
        <v>811437</v>
      </c>
      <c r="L24" s="9">
        <v>732482</v>
      </c>
      <c r="M24" s="10" t="s">
        <v>13</v>
      </c>
      <c r="O24" s="24" t="s">
        <v>44</v>
      </c>
      <c r="P24" s="25">
        <f>(SUM(E25,E31,E37,E43)/$P$21)*100</f>
        <v>1.5703952685458988E-2</v>
      </c>
      <c r="Q24">
        <f>(SUM(I25,I31,I37,I43)/$Q$21)*100</f>
        <v>1.1289446880340568E-2</v>
      </c>
      <c r="R24" s="28" t="s">
        <v>47</v>
      </c>
    </row>
    <row r="25" spans="1:18" x14ac:dyDescent="0.25">
      <c r="A25" s="7" t="s">
        <v>17</v>
      </c>
      <c r="B25" s="8">
        <v>21366618</v>
      </c>
      <c r="C25" s="8">
        <v>11095138</v>
      </c>
      <c r="D25" s="8">
        <v>10269213</v>
      </c>
      <c r="E25" s="8">
        <v>2267</v>
      </c>
      <c r="F25" s="8">
        <v>13448835</v>
      </c>
      <c r="G25" s="8">
        <v>6966507</v>
      </c>
      <c r="H25" s="8">
        <v>6481126</v>
      </c>
      <c r="I25" s="8">
        <v>1202</v>
      </c>
      <c r="J25" s="8">
        <v>7917783</v>
      </c>
      <c r="K25" s="8">
        <v>4128631</v>
      </c>
      <c r="L25" s="9">
        <v>3788087</v>
      </c>
      <c r="M25" s="8">
        <v>1065</v>
      </c>
      <c r="O25" s="22" t="s">
        <v>33</v>
      </c>
      <c r="P25" s="23">
        <f>SUM(P22:P23)</f>
        <v>99.984296047314544</v>
      </c>
      <c r="Q25">
        <f>SUM(Q22:Q24)</f>
        <v>100</v>
      </c>
    </row>
    <row r="26" spans="1:18" x14ac:dyDescent="0.25">
      <c r="A26" s="12">
        <v>15</v>
      </c>
      <c r="B26" s="8">
        <v>4433568</v>
      </c>
      <c r="C26" s="8">
        <v>2330858</v>
      </c>
      <c r="D26" s="8">
        <v>2102314</v>
      </c>
      <c r="E26" s="13">
        <v>396</v>
      </c>
      <c r="F26" s="8">
        <v>2849951</v>
      </c>
      <c r="G26" s="8">
        <v>1507390</v>
      </c>
      <c r="H26" s="8">
        <v>1342320</v>
      </c>
      <c r="I26" s="13">
        <v>241</v>
      </c>
      <c r="J26" s="8">
        <v>1583617</v>
      </c>
      <c r="K26" s="8">
        <v>823468</v>
      </c>
      <c r="L26" s="9">
        <v>759994</v>
      </c>
      <c r="M26" s="13">
        <v>155</v>
      </c>
    </row>
    <row r="27" spans="1:18" ht="14.4" x14ac:dyDescent="0.25">
      <c r="A27" s="12">
        <v>16</v>
      </c>
      <c r="B27" s="8">
        <v>4337135</v>
      </c>
      <c r="C27" s="8">
        <v>2267208</v>
      </c>
      <c r="D27" s="8">
        <v>2069491</v>
      </c>
      <c r="E27" s="13">
        <v>436</v>
      </c>
      <c r="F27" s="8">
        <v>2760591</v>
      </c>
      <c r="G27" s="8">
        <v>1444180</v>
      </c>
      <c r="H27" s="8">
        <v>1316155</v>
      </c>
      <c r="I27" s="13">
        <v>256</v>
      </c>
      <c r="J27" s="8">
        <v>1576544</v>
      </c>
      <c r="K27" s="8">
        <v>823028</v>
      </c>
      <c r="L27" s="9">
        <v>753336</v>
      </c>
      <c r="M27" s="13">
        <v>180</v>
      </c>
      <c r="O27" s="21" t="s">
        <v>43</v>
      </c>
      <c r="P27" s="23">
        <f>SUM(B49,B55,B61)</f>
        <v>29607494</v>
      </c>
      <c r="Q27" s="23">
        <f>SUM(F49,F55,F61)</f>
        <v>17753937</v>
      </c>
      <c r="R27" s="26" t="s">
        <v>48</v>
      </c>
    </row>
    <row r="28" spans="1:18" x14ac:dyDescent="0.25">
      <c r="A28" s="12">
        <v>17</v>
      </c>
      <c r="B28" s="8">
        <v>4300482</v>
      </c>
      <c r="C28" s="8">
        <v>2233966</v>
      </c>
      <c r="D28" s="8">
        <v>2066099</v>
      </c>
      <c r="E28" s="13">
        <v>417</v>
      </c>
      <c r="F28" s="8">
        <v>2648318</v>
      </c>
      <c r="G28" s="8">
        <v>1369005</v>
      </c>
      <c r="H28" s="8">
        <v>1279119</v>
      </c>
      <c r="I28" s="13">
        <v>194</v>
      </c>
      <c r="J28" s="8">
        <v>1652164</v>
      </c>
      <c r="K28" s="8">
        <v>864961</v>
      </c>
      <c r="L28" s="9">
        <v>786980</v>
      </c>
      <c r="M28" s="13">
        <v>223</v>
      </c>
      <c r="O28" s="22" t="s">
        <v>31</v>
      </c>
      <c r="P28" s="23">
        <f>(SUM(C49,C55,C61)/$P$27)*100</f>
        <v>50.65056840001386</v>
      </c>
      <c r="Q28">
        <f>(SUM(G49,G55,G61)/$Q$27)*100</f>
        <v>49.659571282696341</v>
      </c>
      <c r="R28" s="28" t="s">
        <v>45</v>
      </c>
    </row>
    <row r="29" spans="1:18" x14ac:dyDescent="0.25">
      <c r="A29" s="12">
        <v>18</v>
      </c>
      <c r="B29" s="8">
        <v>4166805</v>
      </c>
      <c r="C29" s="8">
        <v>2155180</v>
      </c>
      <c r="D29" s="8">
        <v>2010991</v>
      </c>
      <c r="E29" s="13">
        <v>634</v>
      </c>
      <c r="F29" s="8">
        <v>2675810</v>
      </c>
      <c r="G29" s="8">
        <v>1368894</v>
      </c>
      <c r="H29" s="8">
        <v>1306584</v>
      </c>
      <c r="I29" s="13">
        <v>332</v>
      </c>
      <c r="J29" s="8">
        <v>1490995</v>
      </c>
      <c r="K29" s="8">
        <v>786286</v>
      </c>
      <c r="L29" s="9">
        <v>704407</v>
      </c>
      <c r="M29" s="13">
        <v>302</v>
      </c>
      <c r="O29" s="22" t="s">
        <v>32</v>
      </c>
      <c r="P29" s="23">
        <f>(SUM(D49,D55,D61)/$P$27)*100</f>
        <v>49.329092154844311</v>
      </c>
      <c r="Q29">
        <f>(SUM(H49,H55,H61)/$Q$27)*100</f>
        <v>50.32657263569201</v>
      </c>
      <c r="R29" s="28" t="s">
        <v>46</v>
      </c>
    </row>
    <row r="30" spans="1:18" x14ac:dyDescent="0.25">
      <c r="A30" s="12">
        <v>19</v>
      </c>
      <c r="B30" s="8">
        <v>4128628</v>
      </c>
      <c r="C30" s="8">
        <v>2107926</v>
      </c>
      <c r="D30" s="8">
        <v>2020318</v>
      </c>
      <c r="E30" s="13">
        <v>384</v>
      </c>
      <c r="F30" s="8">
        <v>2514165</v>
      </c>
      <c r="G30" s="8">
        <v>1277038</v>
      </c>
      <c r="H30" s="8">
        <v>1236948</v>
      </c>
      <c r="I30" s="13">
        <v>179</v>
      </c>
      <c r="J30" s="8">
        <v>1614463</v>
      </c>
      <c r="K30" s="8">
        <v>830888</v>
      </c>
      <c r="L30" s="9">
        <v>783370</v>
      </c>
      <c r="M30" s="13">
        <v>205</v>
      </c>
      <c r="O30" s="24" t="s">
        <v>44</v>
      </c>
      <c r="P30" s="25">
        <f>(SUM(E49,E55,E61)/$P$27)*100</f>
        <v>2.0339445141827943E-2</v>
      </c>
      <c r="Q30">
        <f>(SUM(I49,I55,I61)/$P$27)*100</f>
        <v>8.3087072482392471E-3</v>
      </c>
      <c r="R30" s="28" t="s">
        <v>47</v>
      </c>
    </row>
    <row r="31" spans="1:18" x14ac:dyDescent="0.25">
      <c r="A31" s="7" t="s">
        <v>18</v>
      </c>
      <c r="B31" s="8">
        <v>18495895</v>
      </c>
      <c r="C31" s="8">
        <v>9245010</v>
      </c>
      <c r="D31" s="8">
        <v>9247936</v>
      </c>
      <c r="E31" s="8">
        <v>2949</v>
      </c>
      <c r="F31" s="8">
        <v>11131890</v>
      </c>
      <c r="G31" s="8">
        <v>5478288</v>
      </c>
      <c r="H31" s="8">
        <v>5652327</v>
      </c>
      <c r="I31" s="8">
        <v>1275</v>
      </c>
      <c r="J31" s="8">
        <v>7364005</v>
      </c>
      <c r="K31" s="8">
        <v>3766722</v>
      </c>
      <c r="L31" s="9">
        <v>3595609</v>
      </c>
      <c r="M31" s="8">
        <v>1674</v>
      </c>
      <c r="O31" s="22" t="s">
        <v>33</v>
      </c>
      <c r="P31" s="23">
        <f>SUM(P28:P29)</f>
        <v>99.979660554858171</v>
      </c>
      <c r="Q31">
        <f>SUM(Q28:Q30)</f>
        <v>99.994452625636583</v>
      </c>
    </row>
    <row r="32" spans="1:18" x14ac:dyDescent="0.25">
      <c r="A32" s="12">
        <v>20</v>
      </c>
      <c r="B32" s="8">
        <v>3996986</v>
      </c>
      <c r="C32" s="8">
        <v>2026449</v>
      </c>
      <c r="D32" s="8">
        <v>1969768</v>
      </c>
      <c r="E32" s="13">
        <v>769</v>
      </c>
      <c r="F32" s="8">
        <v>2556150</v>
      </c>
      <c r="G32" s="8">
        <v>1270505</v>
      </c>
      <c r="H32" s="8">
        <v>1285277</v>
      </c>
      <c r="I32" s="13">
        <v>368</v>
      </c>
      <c r="J32" s="8">
        <v>1440836</v>
      </c>
      <c r="K32" s="8">
        <v>755944</v>
      </c>
      <c r="L32" s="9">
        <v>684491</v>
      </c>
      <c r="M32" s="13">
        <v>401</v>
      </c>
    </row>
    <row r="33" spans="1:18" ht="14.4" x14ac:dyDescent="0.25">
      <c r="A33" s="12">
        <v>21</v>
      </c>
      <c r="B33" s="8">
        <v>3911256</v>
      </c>
      <c r="C33" s="8">
        <v>1957203</v>
      </c>
      <c r="D33" s="8">
        <v>1953673</v>
      </c>
      <c r="E33" s="13">
        <v>380</v>
      </c>
      <c r="F33" s="8">
        <v>2309431</v>
      </c>
      <c r="G33" s="8">
        <v>1138431</v>
      </c>
      <c r="H33" s="8">
        <v>1170837</v>
      </c>
      <c r="I33" s="13">
        <v>163</v>
      </c>
      <c r="J33" s="8">
        <v>1601825</v>
      </c>
      <c r="K33" s="8">
        <v>818772</v>
      </c>
      <c r="L33" s="9">
        <v>782836</v>
      </c>
      <c r="M33" s="13">
        <v>217</v>
      </c>
      <c r="O33" s="21" t="s">
        <v>39</v>
      </c>
      <c r="P33" s="23">
        <f>SUM(B67,B73,B79,'Table 2'!B8,'Table 2'!B14,'Table 2'!B20)</f>
        <v>23945243</v>
      </c>
      <c r="Q33" s="23">
        <f>SUM(F67,F73,F79,'Table 2'!F8,'Table 2'!F14,'Table 2'!F20)</f>
        <v>14918729</v>
      </c>
      <c r="R33" s="26" t="s">
        <v>48</v>
      </c>
    </row>
    <row r="34" spans="1:18" x14ac:dyDescent="0.25">
      <c r="A34" s="12">
        <v>22</v>
      </c>
      <c r="B34" s="8">
        <v>3673163</v>
      </c>
      <c r="C34" s="8">
        <v>1836087</v>
      </c>
      <c r="D34" s="8">
        <v>1836346</v>
      </c>
      <c r="E34" s="13">
        <v>730</v>
      </c>
      <c r="F34" s="8">
        <v>2212239</v>
      </c>
      <c r="G34" s="8">
        <v>1092527</v>
      </c>
      <c r="H34" s="8">
        <v>1119400</v>
      </c>
      <c r="I34" s="13">
        <v>312</v>
      </c>
      <c r="J34" s="8">
        <v>1460924</v>
      </c>
      <c r="K34" s="8">
        <v>743560</v>
      </c>
      <c r="L34" s="9">
        <v>716946</v>
      </c>
      <c r="M34" s="13">
        <v>418</v>
      </c>
      <c r="O34" s="22" t="s">
        <v>34</v>
      </c>
      <c r="P34" s="23">
        <f>(SUM(C67,C73,C79,'Table 2'!C8,'Table 2'!C14,'Table 2'!C20)/$P$33)*100</f>
        <v>52.478373261862487</v>
      </c>
      <c r="Q34">
        <f>(SUM(G67,G73,G79,'Table 2'!G8,'Table 2'!G14,'Table 2'!G20)/$Q$33)*100</f>
        <v>52.045264713904245</v>
      </c>
      <c r="R34" s="28" t="s">
        <v>45</v>
      </c>
    </row>
    <row r="35" spans="1:18" x14ac:dyDescent="0.25">
      <c r="A35" s="12">
        <v>23</v>
      </c>
      <c r="B35" s="8">
        <v>3537281</v>
      </c>
      <c r="C35" s="8">
        <v>1756355</v>
      </c>
      <c r="D35" s="8">
        <v>1780444</v>
      </c>
      <c r="E35" s="13">
        <v>482</v>
      </c>
      <c r="F35" s="8">
        <v>2083096</v>
      </c>
      <c r="G35" s="8">
        <v>1020433</v>
      </c>
      <c r="H35" s="8">
        <v>1062461</v>
      </c>
      <c r="I35" s="13">
        <v>202</v>
      </c>
      <c r="J35" s="8">
        <v>1454185</v>
      </c>
      <c r="K35" s="8">
        <v>735922</v>
      </c>
      <c r="L35" s="9">
        <v>717983</v>
      </c>
      <c r="M35" s="13">
        <v>280</v>
      </c>
      <c r="O35" s="22" t="s">
        <v>32</v>
      </c>
      <c r="P35" s="23">
        <f>(SUM(D67,D73,D79,'Table 2'!D8,'Table 2'!D14,'Table 2'!D20)/$P$33)*100</f>
        <v>47.502023679609351</v>
      </c>
      <c r="Q35">
        <f>(SUM(H67,H73,H79,'Table 2'!H8,'Table 2'!H14,'Table 2'!H20)/$Q$33)*100</f>
        <v>47.938152103976151</v>
      </c>
      <c r="R35" s="28" t="s">
        <v>46</v>
      </c>
    </row>
    <row r="36" spans="1:18" x14ac:dyDescent="0.25">
      <c r="A36" s="12">
        <v>24</v>
      </c>
      <c r="B36" s="8">
        <v>3377209</v>
      </c>
      <c r="C36" s="8">
        <v>1668916</v>
      </c>
      <c r="D36" s="8">
        <v>1707705</v>
      </c>
      <c r="E36" s="13">
        <v>588</v>
      </c>
      <c r="F36" s="8">
        <v>1970974</v>
      </c>
      <c r="G36" s="8">
        <v>956392</v>
      </c>
      <c r="H36" s="8">
        <v>1014352</v>
      </c>
      <c r="I36" s="13">
        <v>230</v>
      </c>
      <c r="J36" s="8">
        <v>1406235</v>
      </c>
      <c r="K36" s="8">
        <v>712524</v>
      </c>
      <c r="L36" s="9">
        <v>693353</v>
      </c>
      <c r="M36" s="13">
        <v>358</v>
      </c>
      <c r="O36" s="24" t="s">
        <v>44</v>
      </c>
      <c r="P36" s="25">
        <f>(SUM(E67,E73,E79,'Table 2'!E8,'Table 2'!E14,'Table 2'!E20)/$P$33)*100</f>
        <v>1.9603058528159436E-2</v>
      </c>
      <c r="Q36">
        <f>(SUM(I67,I73,I79,'Table 2'!I8,'Table 2'!I14,'Table 2'!I20)/$Q$33)*100</f>
        <v>1.6583182119602816E-2</v>
      </c>
      <c r="R36" s="28" t="s">
        <v>47</v>
      </c>
    </row>
    <row r="37" spans="1:18" x14ac:dyDescent="0.25">
      <c r="A37" s="7" t="s">
        <v>19</v>
      </c>
      <c r="B37" s="8">
        <v>16401132</v>
      </c>
      <c r="C37" s="8">
        <v>7936382</v>
      </c>
      <c r="D37" s="8">
        <v>8461628</v>
      </c>
      <c r="E37" s="8">
        <v>3122</v>
      </c>
      <c r="F37" s="8">
        <v>9863083</v>
      </c>
      <c r="G37" s="8">
        <v>4670326</v>
      </c>
      <c r="H37" s="8">
        <v>5191493</v>
      </c>
      <c r="I37" s="8">
        <v>1264</v>
      </c>
      <c r="J37" s="8">
        <v>6538049</v>
      </c>
      <c r="K37" s="8">
        <v>3266056</v>
      </c>
      <c r="L37" s="9">
        <v>3270135</v>
      </c>
      <c r="M37" s="8">
        <v>1858</v>
      </c>
      <c r="O37" s="22" t="s">
        <v>35</v>
      </c>
      <c r="P37" s="23">
        <f>SUM(P34:P35)</f>
        <v>99.980396941471838</v>
      </c>
      <c r="Q37" s="23">
        <f>SUM(Q34:Q36)</f>
        <v>100</v>
      </c>
    </row>
    <row r="38" spans="1:18" x14ac:dyDescent="0.25">
      <c r="A38" s="12">
        <v>25</v>
      </c>
      <c r="B38" s="8">
        <v>3389548</v>
      </c>
      <c r="C38" s="8">
        <v>1656295</v>
      </c>
      <c r="D38" s="8">
        <v>1732304</v>
      </c>
      <c r="E38" s="13">
        <v>949</v>
      </c>
      <c r="F38" s="8">
        <v>2121986</v>
      </c>
      <c r="G38" s="8">
        <v>1012770</v>
      </c>
      <c r="H38" s="8">
        <v>1108827</v>
      </c>
      <c r="I38" s="13">
        <v>389</v>
      </c>
      <c r="J38" s="8">
        <v>1267562</v>
      </c>
      <c r="K38" s="8">
        <v>643525</v>
      </c>
      <c r="L38" s="9">
        <v>623477</v>
      </c>
      <c r="M38" s="13">
        <v>560</v>
      </c>
    </row>
    <row r="39" spans="1:18" ht="9" customHeight="1" x14ac:dyDescent="0.25">
      <c r="A39" s="12">
        <v>26</v>
      </c>
      <c r="B39" s="8">
        <v>3302225</v>
      </c>
      <c r="C39" s="8">
        <v>1602607</v>
      </c>
      <c r="D39" s="8">
        <v>1699061</v>
      </c>
      <c r="E39" s="13">
        <v>557</v>
      </c>
      <c r="F39" s="8">
        <v>1938071</v>
      </c>
      <c r="G39" s="8">
        <v>922030</v>
      </c>
      <c r="H39" s="8">
        <v>1015814</v>
      </c>
      <c r="I39" s="13">
        <v>227</v>
      </c>
      <c r="J39" s="8">
        <v>1364154</v>
      </c>
      <c r="K39" s="8">
        <v>680577</v>
      </c>
      <c r="L39" s="9">
        <v>683247</v>
      </c>
      <c r="M39" s="13">
        <v>330</v>
      </c>
    </row>
    <row r="40" spans="1:18" x14ac:dyDescent="0.25">
      <c r="A40" s="12">
        <v>27</v>
      </c>
      <c r="B40" s="8">
        <v>3296324</v>
      </c>
      <c r="C40" s="8">
        <v>1587799</v>
      </c>
      <c r="D40" s="8">
        <v>1707968</v>
      </c>
      <c r="E40" s="13">
        <v>557</v>
      </c>
      <c r="F40" s="8">
        <v>1959640</v>
      </c>
      <c r="G40" s="8">
        <v>924131</v>
      </c>
      <c r="H40" s="8">
        <v>1035293</v>
      </c>
      <c r="I40" s="13">
        <v>216</v>
      </c>
      <c r="J40" s="8">
        <v>1336684</v>
      </c>
      <c r="K40" s="8">
        <v>663668</v>
      </c>
      <c r="L40" s="9">
        <v>672675</v>
      </c>
      <c r="M40" s="13">
        <v>341</v>
      </c>
      <c r="O40" s="27" t="s">
        <v>36</v>
      </c>
      <c r="P40" s="23">
        <f>SUM(P6,P11,P16,P21,P27,P33)</f>
        <v>207684626</v>
      </c>
      <c r="Q40" s="23">
        <f>SUM(Q33,Q27,Q21,Q16,Q11,Q6)</f>
        <v>132013789</v>
      </c>
    </row>
    <row r="41" spans="1:18" ht="9" customHeight="1" x14ac:dyDescent="0.25">
      <c r="A41" s="12">
        <v>28</v>
      </c>
      <c r="B41" s="8">
        <v>3214745</v>
      </c>
      <c r="C41" s="8">
        <v>1549718</v>
      </c>
      <c r="D41" s="8">
        <v>1664379</v>
      </c>
      <c r="E41" s="13">
        <v>648</v>
      </c>
      <c r="F41" s="8">
        <v>1917781</v>
      </c>
      <c r="G41" s="8">
        <v>907816</v>
      </c>
      <c r="H41" s="8">
        <v>1009707</v>
      </c>
      <c r="I41" s="13">
        <v>258</v>
      </c>
      <c r="J41" s="8">
        <v>1296964</v>
      </c>
      <c r="K41" s="8">
        <v>641902</v>
      </c>
      <c r="L41" s="9">
        <v>654672</v>
      </c>
      <c r="M41" s="13">
        <v>390</v>
      </c>
    </row>
    <row r="42" spans="1:18" ht="9" customHeight="1" x14ac:dyDescent="0.25">
      <c r="A42" s="12">
        <v>29</v>
      </c>
      <c r="B42" s="8">
        <v>3198290</v>
      </c>
      <c r="C42" s="8">
        <v>1539963</v>
      </c>
      <c r="D42" s="8">
        <v>1657916</v>
      </c>
      <c r="E42" s="13">
        <v>411</v>
      </c>
      <c r="F42" s="8">
        <v>1925605</v>
      </c>
      <c r="G42" s="8">
        <v>903579</v>
      </c>
      <c r="H42" s="8">
        <v>1021852</v>
      </c>
      <c r="I42" s="13">
        <v>174</v>
      </c>
      <c r="J42" s="8">
        <v>1272685</v>
      </c>
      <c r="K42" s="8">
        <v>636384</v>
      </c>
      <c r="L42" s="9">
        <v>636064</v>
      </c>
      <c r="M42" s="13">
        <v>237</v>
      </c>
    </row>
    <row r="43" spans="1:18" ht="9" customHeight="1" x14ac:dyDescent="0.25">
      <c r="A43" s="7" t="s">
        <v>20</v>
      </c>
      <c r="B43" s="8">
        <v>14151748</v>
      </c>
      <c r="C43" s="8">
        <v>6945532</v>
      </c>
      <c r="D43" s="8">
        <v>7203496</v>
      </c>
      <c r="E43" s="8">
        <v>2720</v>
      </c>
      <c r="F43" s="8">
        <v>8410373</v>
      </c>
      <c r="G43" s="8">
        <v>4027832</v>
      </c>
      <c r="H43" s="8">
        <v>4381444</v>
      </c>
      <c r="I43" s="8">
        <v>1097</v>
      </c>
      <c r="J43" s="8">
        <v>5741375</v>
      </c>
      <c r="K43" s="8">
        <v>2917700</v>
      </c>
      <c r="L43" s="9">
        <v>2822052</v>
      </c>
      <c r="M43" s="8">
        <v>1623</v>
      </c>
    </row>
    <row r="44" spans="1:18" ht="9" customHeight="1" x14ac:dyDescent="0.25">
      <c r="A44" s="12">
        <v>30</v>
      </c>
      <c r="B44" s="8">
        <v>3098955</v>
      </c>
      <c r="C44" s="8">
        <v>1504592</v>
      </c>
      <c r="D44" s="8">
        <v>1593239</v>
      </c>
      <c r="E44" s="8">
        <v>1124</v>
      </c>
      <c r="F44" s="8">
        <v>1895381</v>
      </c>
      <c r="G44" s="8">
        <v>900941</v>
      </c>
      <c r="H44" s="8">
        <v>993986</v>
      </c>
      <c r="I44" s="13">
        <v>454</v>
      </c>
      <c r="J44" s="8">
        <v>1203574</v>
      </c>
      <c r="K44" s="8">
        <v>603651</v>
      </c>
      <c r="L44" s="9">
        <v>599253</v>
      </c>
      <c r="M44" s="13">
        <v>670</v>
      </c>
    </row>
    <row r="45" spans="1:18" ht="9" customHeight="1" x14ac:dyDescent="0.25">
      <c r="A45" s="12">
        <v>31</v>
      </c>
      <c r="B45" s="8">
        <v>3004214</v>
      </c>
      <c r="C45" s="8">
        <v>1461315</v>
      </c>
      <c r="D45" s="8">
        <v>1542578</v>
      </c>
      <c r="E45" s="13">
        <v>321</v>
      </c>
      <c r="F45" s="8">
        <v>1794618</v>
      </c>
      <c r="G45" s="8">
        <v>850729</v>
      </c>
      <c r="H45" s="8">
        <v>943764</v>
      </c>
      <c r="I45" s="13">
        <v>125</v>
      </c>
      <c r="J45" s="8">
        <v>1209596</v>
      </c>
      <c r="K45" s="8">
        <v>610586</v>
      </c>
      <c r="L45" s="9">
        <v>598814</v>
      </c>
      <c r="M45" s="13">
        <v>196</v>
      </c>
    </row>
    <row r="46" spans="1:18" ht="9" customHeight="1" x14ac:dyDescent="0.25">
      <c r="A46" s="12">
        <v>32</v>
      </c>
      <c r="B46" s="8">
        <v>2823849</v>
      </c>
      <c r="C46" s="8">
        <v>1386323</v>
      </c>
      <c r="D46" s="8">
        <v>1436935</v>
      </c>
      <c r="E46" s="13">
        <v>591</v>
      </c>
      <c r="F46" s="8">
        <v>1656050</v>
      </c>
      <c r="G46" s="8">
        <v>791460</v>
      </c>
      <c r="H46" s="8">
        <v>864351</v>
      </c>
      <c r="I46" s="13">
        <v>239</v>
      </c>
      <c r="J46" s="8">
        <v>1167799</v>
      </c>
      <c r="K46" s="8">
        <v>594863</v>
      </c>
      <c r="L46" s="9">
        <v>572584</v>
      </c>
      <c r="M46" s="13">
        <v>352</v>
      </c>
    </row>
    <row r="47" spans="1:18" ht="9" customHeight="1" x14ac:dyDescent="0.25">
      <c r="A47" s="12">
        <v>33</v>
      </c>
      <c r="B47" s="8">
        <v>2698001</v>
      </c>
      <c r="C47" s="8">
        <v>1329934</v>
      </c>
      <c r="D47" s="8">
        <v>1367714</v>
      </c>
      <c r="E47" s="13">
        <v>353</v>
      </c>
      <c r="F47" s="8">
        <v>1576892</v>
      </c>
      <c r="G47" s="8">
        <v>757723</v>
      </c>
      <c r="H47" s="8">
        <v>819033</v>
      </c>
      <c r="I47" s="13">
        <v>136</v>
      </c>
      <c r="J47" s="8">
        <v>1121109</v>
      </c>
      <c r="K47" s="8">
        <v>572211</v>
      </c>
      <c r="L47" s="9">
        <v>548681</v>
      </c>
      <c r="M47" s="13">
        <v>217</v>
      </c>
    </row>
    <row r="48" spans="1:18" ht="9" customHeight="1" x14ac:dyDescent="0.25">
      <c r="A48" s="12">
        <v>34</v>
      </c>
      <c r="B48" s="8">
        <v>2526729</v>
      </c>
      <c r="C48" s="8">
        <v>1263368</v>
      </c>
      <c r="D48" s="8">
        <v>1263030</v>
      </c>
      <c r="E48" s="13">
        <v>331</v>
      </c>
      <c r="F48" s="8">
        <v>1487432</v>
      </c>
      <c r="G48" s="8">
        <v>726979</v>
      </c>
      <c r="H48" s="8">
        <v>760310</v>
      </c>
      <c r="I48" s="13">
        <v>143</v>
      </c>
      <c r="J48" s="8">
        <v>1039297</v>
      </c>
      <c r="K48" s="8">
        <v>536389</v>
      </c>
      <c r="L48" s="9">
        <v>502720</v>
      </c>
      <c r="M48" s="13">
        <v>188</v>
      </c>
    </row>
    <row r="49" spans="1:13" ht="9" customHeight="1" x14ac:dyDescent="0.25">
      <c r="A49" s="7" t="s">
        <v>21</v>
      </c>
      <c r="B49" s="8">
        <v>12048811</v>
      </c>
      <c r="C49" s="8">
        <v>6088144</v>
      </c>
      <c r="D49" s="8">
        <v>5958164</v>
      </c>
      <c r="E49" s="8">
        <v>2503</v>
      </c>
      <c r="F49" s="8">
        <v>7266941</v>
      </c>
      <c r="G49" s="8">
        <v>3613193</v>
      </c>
      <c r="H49" s="8">
        <v>3652732</v>
      </c>
      <c r="I49" s="8">
        <v>1016</v>
      </c>
      <c r="J49" s="8">
        <v>4781870</v>
      </c>
      <c r="K49" s="8">
        <v>2474951</v>
      </c>
      <c r="L49" s="9">
        <v>2305432</v>
      </c>
      <c r="M49" s="8">
        <v>1487</v>
      </c>
    </row>
    <row r="50" spans="1:13" ht="9" customHeight="1" x14ac:dyDescent="0.25">
      <c r="A50" s="12">
        <v>35</v>
      </c>
      <c r="B50" s="8">
        <v>2506875</v>
      </c>
      <c r="C50" s="8">
        <v>1260111</v>
      </c>
      <c r="D50" s="8">
        <v>1245772</v>
      </c>
      <c r="E50" s="13">
        <v>992</v>
      </c>
      <c r="F50" s="8">
        <v>1530968</v>
      </c>
      <c r="G50" s="8">
        <v>759900</v>
      </c>
      <c r="H50" s="8">
        <v>770678</v>
      </c>
      <c r="I50" s="13">
        <v>390</v>
      </c>
      <c r="J50" s="8">
        <v>975907</v>
      </c>
      <c r="K50" s="8">
        <v>500211</v>
      </c>
      <c r="L50" s="9">
        <v>475094</v>
      </c>
      <c r="M50" s="13">
        <v>602</v>
      </c>
    </row>
    <row r="51" spans="1:13" ht="9" customHeight="1" x14ac:dyDescent="0.25">
      <c r="A51" s="12">
        <v>36</v>
      </c>
      <c r="B51" s="8">
        <v>2427676</v>
      </c>
      <c r="C51" s="8">
        <v>1232050</v>
      </c>
      <c r="D51" s="8">
        <v>1195220</v>
      </c>
      <c r="E51" s="13">
        <v>406</v>
      </c>
      <c r="F51" s="8">
        <v>1459198</v>
      </c>
      <c r="G51" s="8">
        <v>729844</v>
      </c>
      <c r="H51" s="8">
        <v>729189</v>
      </c>
      <c r="I51" s="13">
        <v>165</v>
      </c>
      <c r="J51" s="8">
        <v>968478</v>
      </c>
      <c r="K51" s="8">
        <v>502206</v>
      </c>
      <c r="L51" s="9">
        <v>466031</v>
      </c>
      <c r="M51" s="13">
        <v>241</v>
      </c>
    </row>
    <row r="52" spans="1:13" ht="9" customHeight="1" x14ac:dyDescent="0.25">
      <c r="A52" s="12">
        <v>37</v>
      </c>
      <c r="B52" s="8">
        <v>2428063</v>
      </c>
      <c r="C52" s="8">
        <v>1229412</v>
      </c>
      <c r="D52" s="8">
        <v>1198246</v>
      </c>
      <c r="E52" s="13">
        <v>405</v>
      </c>
      <c r="F52" s="8">
        <v>1510515</v>
      </c>
      <c r="G52" s="8">
        <v>750165</v>
      </c>
      <c r="H52" s="8">
        <v>760170</v>
      </c>
      <c r="I52" s="13">
        <v>180</v>
      </c>
      <c r="J52" s="8">
        <v>917548</v>
      </c>
      <c r="K52" s="8">
        <v>479247</v>
      </c>
      <c r="L52" s="9">
        <v>438076</v>
      </c>
      <c r="M52" s="13">
        <v>225</v>
      </c>
    </row>
    <row r="53" spans="1:13" ht="9" customHeight="1" x14ac:dyDescent="0.25">
      <c r="A53" s="12">
        <v>38</v>
      </c>
      <c r="B53" s="8">
        <v>2373840</v>
      </c>
      <c r="C53" s="8">
        <v>1200632</v>
      </c>
      <c r="D53" s="8">
        <v>1172761</v>
      </c>
      <c r="E53" s="13">
        <v>447</v>
      </c>
      <c r="F53" s="8">
        <v>1377231</v>
      </c>
      <c r="G53" s="8">
        <v>685186</v>
      </c>
      <c r="H53" s="8">
        <v>691861</v>
      </c>
      <c r="I53" s="13">
        <v>184</v>
      </c>
      <c r="J53" s="8">
        <v>996609</v>
      </c>
      <c r="K53" s="8">
        <v>515446</v>
      </c>
      <c r="L53" s="9">
        <v>480900</v>
      </c>
      <c r="M53" s="13">
        <v>263</v>
      </c>
    </row>
    <row r="54" spans="1:13" ht="9" customHeight="1" x14ac:dyDescent="0.25">
      <c r="A54" s="12">
        <v>39</v>
      </c>
      <c r="B54" s="8">
        <v>2312357</v>
      </c>
      <c r="C54" s="8">
        <v>1165939</v>
      </c>
      <c r="D54" s="8">
        <v>1146165</v>
      </c>
      <c r="E54" s="13">
        <v>253</v>
      </c>
      <c r="F54" s="8">
        <v>1389029</v>
      </c>
      <c r="G54" s="8">
        <v>688098</v>
      </c>
      <c r="H54" s="8">
        <v>700834</v>
      </c>
      <c r="I54" s="13">
        <v>97</v>
      </c>
      <c r="J54" s="8">
        <v>923328</v>
      </c>
      <c r="K54" s="8">
        <v>477841</v>
      </c>
      <c r="L54" s="9">
        <v>445331</v>
      </c>
      <c r="M54" s="13">
        <v>156</v>
      </c>
    </row>
    <row r="55" spans="1:13" ht="9" customHeight="1" x14ac:dyDescent="0.25">
      <c r="A55" s="7" t="s">
        <v>22</v>
      </c>
      <c r="B55" s="8">
        <v>9627067</v>
      </c>
      <c r="C55" s="8">
        <v>4847522</v>
      </c>
      <c r="D55" s="8">
        <v>4777667</v>
      </c>
      <c r="E55" s="8">
        <v>1878</v>
      </c>
      <c r="F55" s="8">
        <v>5692460</v>
      </c>
      <c r="G55" s="8">
        <v>2792567</v>
      </c>
      <c r="H55" s="8">
        <v>2899153</v>
      </c>
      <c r="I55" s="13">
        <v>740</v>
      </c>
      <c r="J55" s="8">
        <v>3934607</v>
      </c>
      <c r="K55" s="8">
        <v>2054955</v>
      </c>
      <c r="L55" s="9">
        <v>1878514</v>
      </c>
      <c r="M55" s="8">
        <v>1138</v>
      </c>
    </row>
    <row r="56" spans="1:13" ht="9" customHeight="1" x14ac:dyDescent="0.25">
      <c r="A56" s="12">
        <v>40</v>
      </c>
      <c r="B56" s="8">
        <v>2199267</v>
      </c>
      <c r="C56" s="8">
        <v>1108225</v>
      </c>
      <c r="D56" s="8">
        <v>1090102</v>
      </c>
      <c r="E56" s="13">
        <v>940</v>
      </c>
      <c r="F56" s="8">
        <v>1306005</v>
      </c>
      <c r="G56" s="8">
        <v>638115</v>
      </c>
      <c r="H56" s="8">
        <v>667523</v>
      </c>
      <c r="I56" s="13">
        <v>367</v>
      </c>
      <c r="J56" s="8">
        <v>893262</v>
      </c>
      <c r="K56" s="8">
        <v>470110</v>
      </c>
      <c r="L56" s="9">
        <v>422579</v>
      </c>
      <c r="M56" s="13">
        <v>573</v>
      </c>
    </row>
    <row r="57" spans="1:13" ht="9" customHeight="1" x14ac:dyDescent="0.25">
      <c r="A57" s="12">
        <v>41</v>
      </c>
      <c r="B57" s="8">
        <v>2050390</v>
      </c>
      <c r="C57" s="8">
        <v>1029625</v>
      </c>
      <c r="D57" s="8">
        <v>1020584</v>
      </c>
      <c r="E57" s="13">
        <v>181</v>
      </c>
      <c r="F57" s="8">
        <v>1229914</v>
      </c>
      <c r="G57" s="8">
        <v>599225</v>
      </c>
      <c r="H57" s="8">
        <v>630617</v>
      </c>
      <c r="I57" s="13">
        <v>72</v>
      </c>
      <c r="J57" s="8">
        <v>820476</v>
      </c>
      <c r="K57" s="8">
        <v>430400</v>
      </c>
      <c r="L57" s="9">
        <v>389967</v>
      </c>
      <c r="M57" s="13">
        <v>109</v>
      </c>
    </row>
    <row r="58" spans="1:13" ht="9" customHeight="1" x14ac:dyDescent="0.25">
      <c r="A58" s="12">
        <v>42</v>
      </c>
      <c r="B58" s="8">
        <v>1904511</v>
      </c>
      <c r="C58" s="8">
        <v>956409</v>
      </c>
      <c r="D58" s="8">
        <v>947719</v>
      </c>
      <c r="E58" s="13">
        <v>383</v>
      </c>
      <c r="F58" s="8">
        <v>1131344</v>
      </c>
      <c r="G58" s="8">
        <v>549753</v>
      </c>
      <c r="H58" s="8">
        <v>581433</v>
      </c>
      <c r="I58" s="13">
        <v>158</v>
      </c>
      <c r="J58" s="8">
        <v>773167</v>
      </c>
      <c r="K58" s="8">
        <v>406656</v>
      </c>
      <c r="L58" s="9">
        <v>366286</v>
      </c>
      <c r="M58" s="13">
        <v>225</v>
      </c>
    </row>
    <row r="59" spans="1:13" ht="9" customHeight="1" x14ac:dyDescent="0.25">
      <c r="A59" s="12">
        <v>43</v>
      </c>
      <c r="B59" s="8">
        <v>1799400</v>
      </c>
      <c r="C59" s="8">
        <v>904482</v>
      </c>
      <c r="D59" s="8">
        <v>894719</v>
      </c>
      <c r="E59" s="13">
        <v>199</v>
      </c>
      <c r="F59" s="8">
        <v>1040785</v>
      </c>
      <c r="G59" s="8">
        <v>513996</v>
      </c>
      <c r="H59" s="8">
        <v>526708</v>
      </c>
      <c r="I59" s="13">
        <v>81</v>
      </c>
      <c r="J59" s="8">
        <v>758615</v>
      </c>
      <c r="K59" s="8">
        <v>390486</v>
      </c>
      <c r="L59" s="9">
        <v>368011</v>
      </c>
      <c r="M59" s="13">
        <v>118</v>
      </c>
    </row>
    <row r="60" spans="1:13" ht="9" customHeight="1" x14ac:dyDescent="0.25">
      <c r="A60" s="12">
        <v>44</v>
      </c>
      <c r="B60" s="8">
        <v>1673499</v>
      </c>
      <c r="C60" s="8">
        <v>848781</v>
      </c>
      <c r="D60" s="8">
        <v>824543</v>
      </c>
      <c r="E60" s="13">
        <v>175</v>
      </c>
      <c r="F60" s="8">
        <v>984412</v>
      </c>
      <c r="G60" s="8">
        <v>491478</v>
      </c>
      <c r="H60" s="8">
        <v>492872</v>
      </c>
      <c r="I60" s="13">
        <v>62</v>
      </c>
      <c r="J60" s="8">
        <v>689087</v>
      </c>
      <c r="K60" s="8">
        <v>357303</v>
      </c>
      <c r="L60" s="9">
        <v>331671</v>
      </c>
      <c r="M60" s="13">
        <v>113</v>
      </c>
    </row>
    <row r="61" spans="1:13" ht="9" customHeight="1" x14ac:dyDescent="0.25">
      <c r="A61" s="7" t="s">
        <v>23</v>
      </c>
      <c r="B61" s="8">
        <v>7931616</v>
      </c>
      <c r="C61" s="8">
        <v>4060698</v>
      </c>
      <c r="D61" s="8">
        <v>3869277</v>
      </c>
      <c r="E61" s="8">
        <v>1641</v>
      </c>
      <c r="F61" s="8">
        <v>4794536</v>
      </c>
      <c r="G61" s="8">
        <v>2410769</v>
      </c>
      <c r="H61" s="8">
        <v>2383063</v>
      </c>
      <c r="I61" s="13">
        <v>704</v>
      </c>
      <c r="J61" s="8">
        <v>3137080</v>
      </c>
      <c r="K61" s="8">
        <v>1649929</v>
      </c>
      <c r="L61" s="9">
        <v>1486214</v>
      </c>
      <c r="M61" s="13">
        <v>937</v>
      </c>
    </row>
    <row r="62" spans="1:13" ht="9" customHeight="1" x14ac:dyDescent="0.25">
      <c r="A62" s="12">
        <v>45</v>
      </c>
      <c r="B62" s="8">
        <v>1630602</v>
      </c>
      <c r="C62" s="8">
        <v>830746</v>
      </c>
      <c r="D62" s="8">
        <v>799137</v>
      </c>
      <c r="E62" s="13">
        <v>719</v>
      </c>
      <c r="F62" s="8">
        <v>972484</v>
      </c>
      <c r="G62" s="8">
        <v>485432</v>
      </c>
      <c r="H62" s="8">
        <v>486755</v>
      </c>
      <c r="I62" s="13">
        <v>297</v>
      </c>
      <c r="J62" s="8">
        <v>658118</v>
      </c>
      <c r="K62" s="8">
        <v>345314</v>
      </c>
      <c r="L62" s="9">
        <v>312382</v>
      </c>
      <c r="M62" s="13">
        <v>422</v>
      </c>
    </row>
    <row r="63" spans="1:13" ht="9" customHeight="1" x14ac:dyDescent="0.25">
      <c r="A63" s="12">
        <v>46</v>
      </c>
      <c r="B63" s="8">
        <v>1566896</v>
      </c>
      <c r="C63" s="8">
        <v>804022</v>
      </c>
      <c r="D63" s="8">
        <v>762614</v>
      </c>
      <c r="E63" s="13">
        <v>260</v>
      </c>
      <c r="F63" s="8">
        <v>949711</v>
      </c>
      <c r="G63" s="8">
        <v>476730</v>
      </c>
      <c r="H63" s="8">
        <v>472858</v>
      </c>
      <c r="I63" s="13">
        <v>123</v>
      </c>
      <c r="J63" s="8">
        <v>617185</v>
      </c>
      <c r="K63" s="8">
        <v>327292</v>
      </c>
      <c r="L63" s="9">
        <v>289756</v>
      </c>
      <c r="M63" s="13">
        <v>137</v>
      </c>
    </row>
    <row r="64" spans="1:13" ht="9" customHeight="1" x14ac:dyDescent="0.25">
      <c r="A64" s="12">
        <v>47</v>
      </c>
      <c r="B64" s="8">
        <v>1578441</v>
      </c>
      <c r="C64" s="8">
        <v>809153</v>
      </c>
      <c r="D64" s="8">
        <v>769029</v>
      </c>
      <c r="E64" s="13">
        <v>259</v>
      </c>
      <c r="F64" s="8">
        <v>989290</v>
      </c>
      <c r="G64" s="8">
        <v>492067</v>
      </c>
      <c r="H64" s="8">
        <v>497120</v>
      </c>
      <c r="I64" s="13">
        <v>103</v>
      </c>
      <c r="J64" s="8">
        <v>589151</v>
      </c>
      <c r="K64" s="8">
        <v>317086</v>
      </c>
      <c r="L64" s="9">
        <v>271909</v>
      </c>
      <c r="M64" s="13">
        <v>156</v>
      </c>
    </row>
    <row r="65" spans="1:13" ht="9" customHeight="1" x14ac:dyDescent="0.25">
      <c r="A65" s="12">
        <v>48</v>
      </c>
      <c r="B65" s="8">
        <v>1578621</v>
      </c>
      <c r="C65" s="8">
        <v>808527</v>
      </c>
      <c r="D65" s="8">
        <v>769855</v>
      </c>
      <c r="E65" s="13">
        <v>239</v>
      </c>
      <c r="F65" s="8">
        <v>935044</v>
      </c>
      <c r="G65" s="8">
        <v>474759</v>
      </c>
      <c r="H65" s="8">
        <v>460177</v>
      </c>
      <c r="I65" s="13">
        <v>108</v>
      </c>
      <c r="J65" s="8">
        <v>643577</v>
      </c>
      <c r="K65" s="8">
        <v>333768</v>
      </c>
      <c r="L65" s="9">
        <v>309678</v>
      </c>
      <c r="M65" s="13">
        <v>131</v>
      </c>
    </row>
    <row r="66" spans="1:13" ht="9" customHeight="1" x14ac:dyDescent="0.25">
      <c r="A66" s="12">
        <v>49</v>
      </c>
      <c r="B66" s="8">
        <v>1577056</v>
      </c>
      <c r="C66" s="8">
        <v>808250</v>
      </c>
      <c r="D66" s="8">
        <v>768642</v>
      </c>
      <c r="E66" s="13">
        <v>164</v>
      </c>
      <c r="F66" s="8">
        <v>948007</v>
      </c>
      <c r="G66" s="8">
        <v>481781</v>
      </c>
      <c r="H66" s="8">
        <v>466153</v>
      </c>
      <c r="I66" s="13">
        <v>73</v>
      </c>
      <c r="J66" s="8">
        <v>629049</v>
      </c>
      <c r="K66" s="8">
        <v>326469</v>
      </c>
      <c r="L66" s="9">
        <v>302489</v>
      </c>
      <c r="M66" s="13">
        <v>91</v>
      </c>
    </row>
    <row r="67" spans="1:13" ht="9" customHeight="1" x14ac:dyDescent="0.25">
      <c r="A67" s="7" t="s">
        <v>24</v>
      </c>
      <c r="B67" s="8">
        <v>6945580</v>
      </c>
      <c r="C67" s="8">
        <v>3643706</v>
      </c>
      <c r="D67" s="8">
        <v>3300645</v>
      </c>
      <c r="E67" s="8">
        <v>1229</v>
      </c>
      <c r="F67" s="8">
        <v>4146088</v>
      </c>
      <c r="G67" s="8">
        <v>2158855</v>
      </c>
      <c r="H67" s="8">
        <v>1986674</v>
      </c>
      <c r="I67" s="13">
        <v>559</v>
      </c>
      <c r="J67" s="8">
        <v>2799492</v>
      </c>
      <c r="K67" s="8">
        <v>1484851</v>
      </c>
      <c r="L67" s="9">
        <v>1313971</v>
      </c>
      <c r="M67" s="13">
        <v>670</v>
      </c>
    </row>
    <row r="68" spans="1:13" ht="9" customHeight="1" x14ac:dyDescent="0.25">
      <c r="A68" s="12">
        <v>50</v>
      </c>
      <c r="B68" s="8">
        <v>1551839</v>
      </c>
      <c r="C68" s="8">
        <v>800247</v>
      </c>
      <c r="D68" s="8">
        <v>751009</v>
      </c>
      <c r="E68" s="13">
        <v>583</v>
      </c>
      <c r="F68" s="8">
        <v>934999</v>
      </c>
      <c r="G68" s="8">
        <v>476733</v>
      </c>
      <c r="H68" s="8">
        <v>457995</v>
      </c>
      <c r="I68" s="13">
        <v>271</v>
      </c>
      <c r="J68" s="8">
        <v>616840</v>
      </c>
      <c r="K68" s="8">
        <v>323514</v>
      </c>
      <c r="L68" s="9">
        <v>293014</v>
      </c>
      <c r="M68" s="13">
        <v>312</v>
      </c>
    </row>
    <row r="69" spans="1:13" ht="9" customHeight="1" x14ac:dyDescent="0.25">
      <c r="A69" s="12">
        <v>51</v>
      </c>
      <c r="B69" s="8">
        <v>1477332</v>
      </c>
      <c r="C69" s="8">
        <v>766942</v>
      </c>
      <c r="D69" s="8">
        <v>710220</v>
      </c>
      <c r="E69" s="13">
        <v>170</v>
      </c>
      <c r="F69" s="8">
        <v>896566</v>
      </c>
      <c r="G69" s="8">
        <v>459257</v>
      </c>
      <c r="H69" s="8">
        <v>437231</v>
      </c>
      <c r="I69" s="13">
        <v>78</v>
      </c>
      <c r="J69" s="8">
        <v>580766</v>
      </c>
      <c r="K69" s="8">
        <v>307685</v>
      </c>
      <c r="L69" s="9">
        <v>272989</v>
      </c>
      <c r="M69" s="13">
        <v>92</v>
      </c>
    </row>
    <row r="70" spans="1:13" ht="9" customHeight="1" x14ac:dyDescent="0.25">
      <c r="A70" s="12">
        <v>52</v>
      </c>
      <c r="B70" s="8">
        <v>1394581</v>
      </c>
      <c r="C70" s="8">
        <v>731971</v>
      </c>
      <c r="D70" s="8">
        <v>662370</v>
      </c>
      <c r="E70" s="13">
        <v>240</v>
      </c>
      <c r="F70" s="8">
        <v>834191</v>
      </c>
      <c r="G70" s="8">
        <v>431327</v>
      </c>
      <c r="H70" s="8">
        <v>402749</v>
      </c>
      <c r="I70" s="13">
        <v>115</v>
      </c>
      <c r="J70" s="8">
        <v>560390</v>
      </c>
      <c r="K70" s="8">
        <v>300644</v>
      </c>
      <c r="L70" s="9">
        <v>259621</v>
      </c>
      <c r="M70" s="13">
        <v>125</v>
      </c>
    </row>
    <row r="71" spans="1:13" ht="9" customHeight="1" x14ac:dyDescent="0.25">
      <c r="A71" s="12">
        <v>53</v>
      </c>
      <c r="B71" s="8">
        <v>1318166</v>
      </c>
      <c r="C71" s="8">
        <v>698800</v>
      </c>
      <c r="D71" s="8">
        <v>619232</v>
      </c>
      <c r="E71" s="13">
        <v>134</v>
      </c>
      <c r="F71" s="8">
        <v>774045</v>
      </c>
      <c r="G71" s="8">
        <v>411501</v>
      </c>
      <c r="H71" s="8">
        <v>362490</v>
      </c>
      <c r="I71" s="13">
        <v>54</v>
      </c>
      <c r="J71" s="8">
        <v>544121</v>
      </c>
      <c r="K71" s="8">
        <v>287299</v>
      </c>
      <c r="L71" s="9">
        <v>256742</v>
      </c>
      <c r="M71" s="13">
        <v>80</v>
      </c>
    </row>
    <row r="72" spans="1:13" ht="9" customHeight="1" x14ac:dyDescent="0.25">
      <c r="A72" s="12">
        <v>54</v>
      </c>
      <c r="B72" s="8">
        <v>1203662</v>
      </c>
      <c r="C72" s="8">
        <v>645746</v>
      </c>
      <c r="D72" s="8">
        <v>557814</v>
      </c>
      <c r="E72" s="13">
        <v>102</v>
      </c>
      <c r="F72" s="8">
        <v>706287</v>
      </c>
      <c r="G72" s="8">
        <v>380037</v>
      </c>
      <c r="H72" s="8">
        <v>326209</v>
      </c>
      <c r="I72" s="13">
        <v>41</v>
      </c>
      <c r="J72" s="8">
        <v>497375</v>
      </c>
      <c r="K72" s="8">
        <v>265709</v>
      </c>
      <c r="L72" s="9">
        <v>231605</v>
      </c>
      <c r="M72" s="13">
        <v>61</v>
      </c>
    </row>
    <row r="73" spans="1:13" ht="9" customHeight="1" x14ac:dyDescent="0.25">
      <c r="A73" s="7" t="s">
        <v>25</v>
      </c>
      <c r="B73" s="8">
        <v>4974986</v>
      </c>
      <c r="C73" s="8">
        <v>2647127</v>
      </c>
      <c r="D73" s="8">
        <v>2326991</v>
      </c>
      <c r="E73" s="13">
        <v>868</v>
      </c>
      <c r="F73" s="8">
        <v>3003399</v>
      </c>
      <c r="G73" s="8">
        <v>1572843</v>
      </c>
      <c r="H73" s="8">
        <v>1430142</v>
      </c>
      <c r="I73" s="13">
        <v>414</v>
      </c>
      <c r="J73" s="8">
        <v>1971587</v>
      </c>
      <c r="K73" s="8">
        <v>1074284</v>
      </c>
      <c r="L73" s="9">
        <v>896849</v>
      </c>
      <c r="M73" s="13">
        <v>454</v>
      </c>
    </row>
    <row r="74" spans="1:13" ht="9" customHeight="1" x14ac:dyDescent="0.25">
      <c r="A74" s="12">
        <v>55</v>
      </c>
      <c r="B74" s="8">
        <v>1124832</v>
      </c>
      <c r="C74" s="8">
        <v>605377</v>
      </c>
      <c r="D74" s="8">
        <v>519099</v>
      </c>
      <c r="E74" s="13">
        <v>356</v>
      </c>
      <c r="F74" s="8">
        <v>669228</v>
      </c>
      <c r="G74" s="8">
        <v>355460</v>
      </c>
      <c r="H74" s="8">
        <v>313612</v>
      </c>
      <c r="I74" s="13">
        <v>156</v>
      </c>
      <c r="J74" s="8">
        <v>455604</v>
      </c>
      <c r="K74" s="8">
        <v>249917</v>
      </c>
      <c r="L74" s="9">
        <v>205487</v>
      </c>
      <c r="M74" s="13">
        <v>200</v>
      </c>
    </row>
    <row r="75" spans="1:13" ht="9" customHeight="1" x14ac:dyDescent="0.25">
      <c r="A75" s="12">
        <v>56</v>
      </c>
      <c r="B75" s="8">
        <v>1019527</v>
      </c>
      <c r="C75" s="8">
        <v>550260</v>
      </c>
      <c r="D75" s="8">
        <v>469127</v>
      </c>
      <c r="E75" s="13">
        <v>140</v>
      </c>
      <c r="F75" s="8">
        <v>610626</v>
      </c>
      <c r="G75" s="8">
        <v>324936</v>
      </c>
      <c r="H75" s="8">
        <v>285628</v>
      </c>
      <c r="I75" s="13">
        <v>62</v>
      </c>
      <c r="J75" s="8">
        <v>408901</v>
      </c>
      <c r="K75" s="8">
        <v>225324</v>
      </c>
      <c r="L75" s="9">
        <v>183499</v>
      </c>
      <c r="M75" s="13">
        <v>78</v>
      </c>
    </row>
    <row r="76" spans="1:13" ht="9" customHeight="1" x14ac:dyDescent="0.25">
      <c r="A76" s="12">
        <v>57</v>
      </c>
      <c r="B76" s="8">
        <v>973596</v>
      </c>
      <c r="C76" s="8">
        <v>519184</v>
      </c>
      <c r="D76" s="8">
        <v>454268</v>
      </c>
      <c r="E76" s="13">
        <v>144</v>
      </c>
      <c r="F76" s="8">
        <v>607723</v>
      </c>
      <c r="G76" s="8">
        <v>313845</v>
      </c>
      <c r="H76" s="8">
        <v>293805</v>
      </c>
      <c r="I76" s="13">
        <v>73</v>
      </c>
      <c r="J76" s="8">
        <v>365873</v>
      </c>
      <c r="K76" s="8">
        <v>205339</v>
      </c>
      <c r="L76" s="9">
        <v>160463</v>
      </c>
      <c r="M76" s="13">
        <v>71</v>
      </c>
    </row>
    <row r="77" spans="1:13" ht="9" customHeight="1" x14ac:dyDescent="0.25">
      <c r="A77" s="12">
        <v>58</v>
      </c>
      <c r="B77" s="8">
        <v>929914</v>
      </c>
      <c r="C77" s="8">
        <v>489638</v>
      </c>
      <c r="D77" s="8">
        <v>440133</v>
      </c>
      <c r="E77" s="13">
        <v>143</v>
      </c>
      <c r="F77" s="8">
        <v>551778</v>
      </c>
      <c r="G77" s="8">
        <v>287446</v>
      </c>
      <c r="H77" s="8">
        <v>264254</v>
      </c>
      <c r="I77" s="13">
        <v>78</v>
      </c>
      <c r="J77" s="8">
        <v>378136</v>
      </c>
      <c r="K77" s="8">
        <v>202192</v>
      </c>
      <c r="L77" s="9">
        <v>175879</v>
      </c>
      <c r="M77" s="13">
        <v>65</v>
      </c>
    </row>
    <row r="78" spans="1:13" ht="9" customHeight="1" x14ac:dyDescent="0.25">
      <c r="A78" s="12">
        <v>59</v>
      </c>
      <c r="B78" s="8">
        <v>927117</v>
      </c>
      <c r="C78" s="8">
        <v>482668</v>
      </c>
      <c r="D78" s="8">
        <v>444364</v>
      </c>
      <c r="E78" s="13">
        <v>85</v>
      </c>
      <c r="F78" s="8">
        <v>564044</v>
      </c>
      <c r="G78" s="8">
        <v>291156</v>
      </c>
      <c r="H78" s="8">
        <v>272843</v>
      </c>
      <c r="I78" s="13">
        <v>45</v>
      </c>
      <c r="J78" s="8">
        <v>363073</v>
      </c>
      <c r="K78" s="8">
        <v>191512</v>
      </c>
      <c r="L78" s="9">
        <v>171521</v>
      </c>
      <c r="M78" s="13">
        <v>40</v>
      </c>
    </row>
    <row r="79" spans="1:13" ht="9" customHeight="1" x14ac:dyDescent="0.25">
      <c r="A79" s="7" t="s">
        <v>26</v>
      </c>
      <c r="B79" s="8">
        <v>4311861</v>
      </c>
      <c r="C79" s="8">
        <v>2247341</v>
      </c>
      <c r="D79" s="8">
        <v>2063695</v>
      </c>
      <c r="E79" s="13">
        <v>825</v>
      </c>
      <c r="F79" s="8">
        <v>2670169</v>
      </c>
      <c r="G79" s="8">
        <v>1371241</v>
      </c>
      <c r="H79" s="8">
        <v>1298495</v>
      </c>
      <c r="I79" s="13">
        <v>433</v>
      </c>
      <c r="J79" s="8">
        <v>1641692</v>
      </c>
      <c r="K79" s="8">
        <v>876100</v>
      </c>
      <c r="L79" s="9">
        <v>765200</v>
      </c>
      <c r="M79" s="13">
        <v>392</v>
      </c>
    </row>
    <row r="80" spans="1:13" ht="9" customHeight="1" x14ac:dyDescent="0.25">
      <c r="A80" s="12">
        <v>60</v>
      </c>
      <c r="B80" s="8">
        <v>930993</v>
      </c>
      <c r="C80" s="8">
        <v>483876</v>
      </c>
      <c r="D80" s="8">
        <v>446689</v>
      </c>
      <c r="E80" s="13">
        <v>428</v>
      </c>
      <c r="F80" s="8">
        <v>585437</v>
      </c>
      <c r="G80" s="8">
        <v>299362</v>
      </c>
      <c r="H80" s="8">
        <v>285855</v>
      </c>
      <c r="I80" s="13">
        <v>220</v>
      </c>
      <c r="J80" s="8">
        <v>345556</v>
      </c>
      <c r="K80" s="8">
        <v>184514</v>
      </c>
      <c r="L80" s="9">
        <v>160834</v>
      </c>
      <c r="M80" s="13">
        <v>208</v>
      </c>
    </row>
  </sheetData>
  <mergeCells count="7">
    <mergeCell ref="A5:M5"/>
    <mergeCell ref="O2:O3"/>
    <mergeCell ref="A1:M1"/>
    <mergeCell ref="A2:A3"/>
    <mergeCell ref="B2:E2"/>
    <mergeCell ref="F2:I2"/>
    <mergeCell ref="J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"/>
  <sheetViews>
    <sheetView zoomScale="80" zoomScaleNormal="80" workbookViewId="0">
      <selection activeCell="A7" sqref="A7:XFD7"/>
    </sheetView>
  </sheetViews>
  <sheetFormatPr defaultRowHeight="13.2" x14ac:dyDescent="0.25"/>
  <cols>
    <col min="1" max="1" width="11.5546875" customWidth="1"/>
    <col min="2" max="2" width="11.33203125" customWidth="1"/>
    <col min="3" max="4" width="9.5546875" customWidth="1"/>
    <col min="5" max="5" width="6.6640625" customWidth="1"/>
    <col min="6" max="6" width="9.5546875" customWidth="1"/>
    <col min="7" max="7" width="8.44140625" customWidth="1"/>
    <col min="8" max="8" width="10.44140625" customWidth="1"/>
    <col min="9" max="9" width="7.5546875" customWidth="1"/>
    <col min="10" max="12" width="8.44140625" customWidth="1"/>
    <col min="13" max="13" width="7.109375" customWidth="1"/>
    <col min="15" max="15" width="9.88671875" bestFit="1" customWidth="1"/>
  </cols>
  <sheetData>
    <row r="1" spans="1:13" ht="10.050000000000001" customHeight="1" x14ac:dyDescent="0.25">
      <c r="A1" s="30" t="s">
        <v>1</v>
      </c>
      <c r="B1" s="33" t="s">
        <v>2</v>
      </c>
      <c r="C1" s="34"/>
      <c r="D1" s="34"/>
      <c r="E1" s="35"/>
      <c r="F1" s="33" t="s">
        <v>3</v>
      </c>
      <c r="G1" s="34"/>
      <c r="H1" s="34"/>
      <c r="I1" s="35"/>
      <c r="J1" s="33" t="s">
        <v>4</v>
      </c>
      <c r="K1" s="34"/>
      <c r="L1" s="34"/>
      <c r="M1" s="35"/>
    </row>
    <row r="2" spans="1:13" ht="20.25" customHeight="1" x14ac:dyDescent="0.25">
      <c r="A2" s="31"/>
      <c r="B2" s="2" t="s">
        <v>5</v>
      </c>
      <c r="C2" s="2" t="s">
        <v>6</v>
      </c>
      <c r="D2" s="2" t="s">
        <v>7</v>
      </c>
      <c r="E2" s="3" t="s">
        <v>8</v>
      </c>
      <c r="F2" s="4" t="s">
        <v>5</v>
      </c>
      <c r="G2" s="2" t="s">
        <v>6</v>
      </c>
      <c r="H2" s="2" t="s">
        <v>7</v>
      </c>
      <c r="I2" s="3" t="s">
        <v>9</v>
      </c>
      <c r="J2" s="4" t="s">
        <v>5</v>
      </c>
      <c r="K2" s="2" t="s">
        <v>6</v>
      </c>
      <c r="L2" s="2" t="s">
        <v>7</v>
      </c>
      <c r="M2" s="3" t="s">
        <v>8</v>
      </c>
    </row>
    <row r="3" spans="1:13" x14ac:dyDescent="0.25">
      <c r="A3" s="6">
        <v>1</v>
      </c>
      <c r="B3" s="6">
        <v>2</v>
      </c>
      <c r="C3" s="6">
        <v>3</v>
      </c>
      <c r="D3" s="6">
        <v>4</v>
      </c>
      <c r="E3" s="6">
        <v>5</v>
      </c>
      <c r="F3" s="6">
        <v>6</v>
      </c>
      <c r="G3" s="6">
        <v>7</v>
      </c>
      <c r="H3" s="6">
        <v>8</v>
      </c>
      <c r="I3" s="6">
        <v>9</v>
      </c>
      <c r="J3" s="6">
        <v>10</v>
      </c>
      <c r="K3" s="6">
        <v>11</v>
      </c>
      <c r="L3" s="6">
        <v>12</v>
      </c>
      <c r="M3" s="6">
        <v>13</v>
      </c>
    </row>
    <row r="4" spans="1:13" x14ac:dyDescent="0.25">
      <c r="A4" s="14">
        <v>61</v>
      </c>
      <c r="B4" s="15">
        <v>908540</v>
      </c>
      <c r="C4" s="15">
        <v>470904</v>
      </c>
      <c r="D4" s="15">
        <v>437532</v>
      </c>
      <c r="E4" s="16">
        <v>104</v>
      </c>
      <c r="F4" s="15">
        <v>562373</v>
      </c>
      <c r="G4" s="15">
        <v>285956</v>
      </c>
      <c r="H4" s="15">
        <v>276362</v>
      </c>
      <c r="I4" s="16">
        <v>55</v>
      </c>
      <c r="J4" s="15">
        <v>346167</v>
      </c>
      <c r="K4" s="15">
        <v>184948</v>
      </c>
      <c r="L4" s="15">
        <v>161170</v>
      </c>
      <c r="M4" s="16">
        <v>49</v>
      </c>
    </row>
    <row r="5" spans="1:13" x14ac:dyDescent="0.25">
      <c r="A5" s="12">
        <v>62</v>
      </c>
      <c r="B5" s="8">
        <v>871548</v>
      </c>
      <c r="C5" s="8">
        <v>453703</v>
      </c>
      <c r="D5" s="8">
        <v>417722</v>
      </c>
      <c r="E5" s="13">
        <v>123</v>
      </c>
      <c r="F5" s="8">
        <v>535120</v>
      </c>
      <c r="G5" s="8">
        <v>272115</v>
      </c>
      <c r="H5" s="8">
        <v>262941</v>
      </c>
      <c r="I5" s="13">
        <v>64</v>
      </c>
      <c r="J5" s="8">
        <v>336428</v>
      </c>
      <c r="K5" s="8">
        <v>181588</v>
      </c>
      <c r="L5" s="8">
        <v>154781</v>
      </c>
      <c r="M5" s="13">
        <v>59</v>
      </c>
    </row>
    <row r="6" spans="1:13" x14ac:dyDescent="0.25">
      <c r="A6" s="12">
        <v>63</v>
      </c>
      <c r="B6" s="8">
        <v>839569</v>
      </c>
      <c r="C6" s="8">
        <v>438737</v>
      </c>
      <c r="D6" s="8">
        <v>400739</v>
      </c>
      <c r="E6" s="13">
        <v>93</v>
      </c>
      <c r="F6" s="8">
        <v>508698</v>
      </c>
      <c r="G6" s="8">
        <v>263675</v>
      </c>
      <c r="H6" s="8">
        <v>244976</v>
      </c>
      <c r="I6" s="13">
        <v>47</v>
      </c>
      <c r="J6" s="8">
        <v>330871</v>
      </c>
      <c r="K6" s="8">
        <v>175062</v>
      </c>
      <c r="L6" s="8">
        <v>155763</v>
      </c>
      <c r="M6" s="13">
        <v>46</v>
      </c>
    </row>
    <row r="7" spans="1:13" x14ac:dyDescent="0.25">
      <c r="A7" s="12">
        <v>64</v>
      </c>
      <c r="B7" s="8">
        <v>761211</v>
      </c>
      <c r="C7" s="8">
        <v>400121</v>
      </c>
      <c r="D7" s="8">
        <v>361013</v>
      </c>
      <c r="E7" s="13">
        <v>77</v>
      </c>
      <c r="F7" s="8">
        <v>478541</v>
      </c>
      <c r="G7" s="8">
        <v>250133</v>
      </c>
      <c r="H7" s="8">
        <v>228361</v>
      </c>
      <c r="I7" s="13">
        <v>47</v>
      </c>
      <c r="J7" s="8">
        <v>282670</v>
      </c>
      <c r="K7" s="8">
        <v>149988</v>
      </c>
      <c r="L7" s="8">
        <v>132652</v>
      </c>
      <c r="M7" s="13">
        <v>30</v>
      </c>
    </row>
    <row r="8" spans="1:13" x14ac:dyDescent="0.25">
      <c r="A8" s="7" t="s">
        <v>27</v>
      </c>
      <c r="B8" s="8">
        <v>2952013</v>
      </c>
      <c r="C8" s="8">
        <v>1557733</v>
      </c>
      <c r="D8" s="8">
        <v>1393718</v>
      </c>
      <c r="E8" s="13">
        <v>562</v>
      </c>
      <c r="F8" s="8">
        <v>1917670</v>
      </c>
      <c r="G8" s="8">
        <v>1004048</v>
      </c>
      <c r="H8" s="8">
        <v>913293</v>
      </c>
      <c r="I8" s="13">
        <v>329</v>
      </c>
      <c r="J8" s="8">
        <v>1034343</v>
      </c>
      <c r="K8" s="8">
        <v>553685</v>
      </c>
      <c r="L8" s="8">
        <v>480425</v>
      </c>
      <c r="M8" s="13">
        <v>233</v>
      </c>
    </row>
    <row r="9" spans="1:13" ht="9" customHeight="1" x14ac:dyDescent="0.25">
      <c r="A9" s="12">
        <v>65</v>
      </c>
      <c r="B9" s="8">
        <v>687621</v>
      </c>
      <c r="C9" s="8">
        <v>362521</v>
      </c>
      <c r="D9" s="8">
        <v>324841</v>
      </c>
      <c r="E9" s="13">
        <v>259</v>
      </c>
      <c r="F9" s="8">
        <v>436264</v>
      </c>
      <c r="G9" s="8">
        <v>226832</v>
      </c>
      <c r="H9" s="8">
        <v>209285</v>
      </c>
      <c r="I9" s="13">
        <v>147</v>
      </c>
      <c r="J9" s="8">
        <v>251357</v>
      </c>
      <c r="K9" s="8">
        <v>135689</v>
      </c>
      <c r="L9" s="8">
        <v>115556</v>
      </c>
      <c r="M9" s="13">
        <v>112</v>
      </c>
    </row>
    <row r="10" spans="1:13" x14ac:dyDescent="0.25">
      <c r="A10" s="12">
        <v>66</v>
      </c>
      <c r="B10" s="8">
        <v>607385</v>
      </c>
      <c r="C10" s="8">
        <v>322149</v>
      </c>
      <c r="D10" s="8">
        <v>285145</v>
      </c>
      <c r="E10" s="13">
        <v>91</v>
      </c>
      <c r="F10" s="8">
        <v>398572</v>
      </c>
      <c r="G10" s="8">
        <v>209043</v>
      </c>
      <c r="H10" s="8">
        <v>189477</v>
      </c>
      <c r="I10" s="13">
        <v>52</v>
      </c>
      <c r="J10" s="8">
        <v>208813</v>
      </c>
      <c r="K10" s="8">
        <v>113106</v>
      </c>
      <c r="L10" s="8">
        <v>95668</v>
      </c>
      <c r="M10" s="13">
        <v>39</v>
      </c>
    </row>
    <row r="11" spans="1:13" x14ac:dyDescent="0.25">
      <c r="A11" s="12">
        <v>67</v>
      </c>
      <c r="B11" s="8">
        <v>579347</v>
      </c>
      <c r="C11" s="8">
        <v>306195</v>
      </c>
      <c r="D11" s="8">
        <v>273059</v>
      </c>
      <c r="E11" s="13">
        <v>93</v>
      </c>
      <c r="F11" s="8">
        <v>387926</v>
      </c>
      <c r="G11" s="8">
        <v>201495</v>
      </c>
      <c r="H11" s="8">
        <v>186375</v>
      </c>
      <c r="I11" s="13">
        <v>56</v>
      </c>
      <c r="J11" s="8">
        <v>191421</v>
      </c>
      <c r="K11" s="8">
        <v>104700</v>
      </c>
      <c r="L11" s="8">
        <v>86684</v>
      </c>
      <c r="M11" s="13">
        <v>37</v>
      </c>
    </row>
    <row r="12" spans="1:13" ht="16.8" customHeight="1" x14ac:dyDescent="0.25">
      <c r="A12" s="12">
        <v>68</v>
      </c>
      <c r="B12" s="8">
        <v>550447</v>
      </c>
      <c r="C12" s="8">
        <v>289777</v>
      </c>
      <c r="D12" s="8">
        <v>260602</v>
      </c>
      <c r="E12" s="13">
        <v>68</v>
      </c>
      <c r="F12" s="8">
        <v>349576</v>
      </c>
      <c r="G12" s="8">
        <v>183909</v>
      </c>
      <c r="H12" s="8">
        <v>165625</v>
      </c>
      <c r="I12" s="13">
        <v>42</v>
      </c>
      <c r="J12" s="8">
        <v>200871</v>
      </c>
      <c r="K12" s="8">
        <v>105868</v>
      </c>
      <c r="L12" s="8">
        <v>94977</v>
      </c>
      <c r="M12" s="13">
        <v>26</v>
      </c>
    </row>
    <row r="13" spans="1:13" ht="14.4" customHeight="1" x14ac:dyDescent="0.25">
      <c r="A13" s="12">
        <v>69</v>
      </c>
      <c r="B13" s="8">
        <v>527213</v>
      </c>
      <c r="C13" s="8">
        <v>277091</v>
      </c>
      <c r="D13" s="8">
        <v>250071</v>
      </c>
      <c r="E13" s="13">
        <v>51</v>
      </c>
      <c r="F13" s="8">
        <v>345332</v>
      </c>
      <c r="G13" s="8">
        <v>182769</v>
      </c>
      <c r="H13" s="8">
        <v>162531</v>
      </c>
      <c r="I13" s="13">
        <v>32</v>
      </c>
      <c r="J13" s="8">
        <v>181881</v>
      </c>
      <c r="K13" s="8">
        <v>94322</v>
      </c>
      <c r="L13" s="8">
        <v>87540</v>
      </c>
      <c r="M13" s="13">
        <v>19</v>
      </c>
    </row>
    <row r="14" spans="1:13" ht="23.4" customHeight="1" x14ac:dyDescent="0.25">
      <c r="A14" s="7" t="s">
        <v>28</v>
      </c>
      <c r="B14" s="8">
        <v>2134220</v>
      </c>
      <c r="C14" s="8">
        <v>1131916</v>
      </c>
      <c r="D14" s="8">
        <v>1001805</v>
      </c>
      <c r="E14" s="13">
        <v>499</v>
      </c>
      <c r="F14" s="8">
        <v>1406493</v>
      </c>
      <c r="G14" s="8">
        <v>745961</v>
      </c>
      <c r="H14" s="8">
        <v>660234</v>
      </c>
      <c r="I14" s="13">
        <v>298</v>
      </c>
      <c r="J14" s="8">
        <v>727727</v>
      </c>
      <c r="K14" s="8">
        <v>385955</v>
      </c>
      <c r="L14" s="8">
        <v>341571</v>
      </c>
      <c r="M14" s="13">
        <v>201</v>
      </c>
    </row>
    <row r="15" spans="1:13" ht="29.4" customHeight="1" x14ac:dyDescent="0.25">
      <c r="A15" s="12">
        <v>70</v>
      </c>
      <c r="B15" s="8">
        <v>504595</v>
      </c>
      <c r="C15" s="8">
        <v>266605</v>
      </c>
      <c r="D15" s="8">
        <v>237715</v>
      </c>
      <c r="E15" s="13">
        <v>275</v>
      </c>
      <c r="F15" s="8">
        <v>337097</v>
      </c>
      <c r="G15" s="8">
        <v>177789</v>
      </c>
      <c r="H15" s="8">
        <v>159154</v>
      </c>
      <c r="I15" s="13">
        <v>154</v>
      </c>
      <c r="J15" s="8">
        <v>167498</v>
      </c>
      <c r="K15" s="8">
        <v>88816</v>
      </c>
      <c r="L15" s="8">
        <v>78561</v>
      </c>
      <c r="M15" s="13">
        <v>121</v>
      </c>
    </row>
    <row r="16" spans="1:13" x14ac:dyDescent="0.25">
      <c r="A16" s="12">
        <v>71</v>
      </c>
      <c r="B16" s="8">
        <v>468218</v>
      </c>
      <c r="C16" s="8">
        <v>247839</v>
      </c>
      <c r="D16" s="8">
        <v>220314</v>
      </c>
      <c r="E16" s="13">
        <v>65</v>
      </c>
      <c r="F16" s="8">
        <v>312477</v>
      </c>
      <c r="G16" s="8">
        <v>165422</v>
      </c>
      <c r="H16" s="8">
        <v>147011</v>
      </c>
      <c r="I16" s="13">
        <v>44</v>
      </c>
      <c r="J16" s="8">
        <v>155741</v>
      </c>
      <c r="K16" s="8">
        <v>82417</v>
      </c>
      <c r="L16" s="8">
        <v>73303</v>
      </c>
      <c r="M16" s="13">
        <v>21</v>
      </c>
    </row>
    <row r="17" spans="1:15" x14ac:dyDescent="0.25">
      <c r="A17" s="12">
        <v>72</v>
      </c>
      <c r="B17" s="8">
        <v>429793</v>
      </c>
      <c r="C17" s="8">
        <v>228037</v>
      </c>
      <c r="D17" s="8">
        <v>201677</v>
      </c>
      <c r="E17" s="13">
        <v>79</v>
      </c>
      <c r="F17" s="8">
        <v>281558</v>
      </c>
      <c r="G17" s="8">
        <v>148343</v>
      </c>
      <c r="H17" s="8">
        <v>133163</v>
      </c>
      <c r="I17" s="13">
        <v>52</v>
      </c>
      <c r="J17" s="8">
        <v>148235</v>
      </c>
      <c r="K17" s="8">
        <v>79694</v>
      </c>
      <c r="L17" s="8">
        <v>68514</v>
      </c>
      <c r="M17" s="13">
        <v>27</v>
      </c>
    </row>
    <row r="18" spans="1:15" x14ac:dyDescent="0.25">
      <c r="A18" s="12">
        <v>73</v>
      </c>
      <c r="B18" s="8">
        <v>394151</v>
      </c>
      <c r="C18" s="8">
        <v>209171</v>
      </c>
      <c r="D18" s="8">
        <v>184938</v>
      </c>
      <c r="E18" s="17"/>
      <c r="F18" s="8">
        <v>252446</v>
      </c>
      <c r="G18" s="8">
        <v>134732</v>
      </c>
      <c r="H18" s="8">
        <v>117690</v>
      </c>
      <c r="I18" s="8">
        <v>141705</v>
      </c>
      <c r="J18" s="8">
        <v>74439</v>
      </c>
      <c r="K18" s="8">
        <v>67248</v>
      </c>
      <c r="L18" s="13">
        <v>18</v>
      </c>
      <c r="M18" s="17"/>
    </row>
    <row r="19" spans="1:15" x14ac:dyDescent="0.25">
      <c r="A19" s="12">
        <v>74</v>
      </c>
      <c r="B19" s="8">
        <v>337463</v>
      </c>
      <c r="C19" s="8">
        <v>180264</v>
      </c>
      <c r="D19" s="8">
        <v>157161</v>
      </c>
      <c r="E19" s="13">
        <v>38</v>
      </c>
      <c r="F19" s="8">
        <v>222915</v>
      </c>
      <c r="G19" s="8">
        <v>119675</v>
      </c>
      <c r="H19" s="8">
        <v>103216</v>
      </c>
      <c r="I19" s="13">
        <v>24</v>
      </c>
      <c r="J19" s="8">
        <v>114548</v>
      </c>
      <c r="K19" s="8">
        <v>60589</v>
      </c>
      <c r="L19" s="8">
        <v>53945</v>
      </c>
      <c r="M19" s="13">
        <v>14</v>
      </c>
    </row>
    <row r="20" spans="1:15" x14ac:dyDescent="0.25">
      <c r="A20" s="7" t="s">
        <v>29</v>
      </c>
      <c r="B20" s="8">
        <v>2626583</v>
      </c>
      <c r="C20" s="8">
        <v>1338251</v>
      </c>
      <c r="D20" s="8">
        <v>1287621</v>
      </c>
      <c r="E20" s="13">
        <v>711</v>
      </c>
      <c r="F20" s="8">
        <v>1774910</v>
      </c>
      <c r="G20" s="8">
        <v>911544</v>
      </c>
      <c r="H20" s="8">
        <v>862925</v>
      </c>
      <c r="I20" s="13">
        <v>441</v>
      </c>
      <c r="J20" s="8">
        <v>851673</v>
      </c>
      <c r="K20" s="8">
        <v>426707</v>
      </c>
      <c r="L20" s="8">
        <v>424696</v>
      </c>
      <c r="M20" s="13">
        <v>270</v>
      </c>
    </row>
    <row r="21" spans="1:15" x14ac:dyDescent="0.25">
      <c r="A21" s="12">
        <v>75</v>
      </c>
      <c r="B21" s="8">
        <v>298530</v>
      </c>
      <c r="C21" s="8">
        <v>160865</v>
      </c>
      <c r="D21" s="8">
        <v>137540</v>
      </c>
      <c r="E21" s="13">
        <v>125</v>
      </c>
      <c r="F21" s="8">
        <v>203477</v>
      </c>
      <c r="G21" s="8">
        <v>109834</v>
      </c>
      <c r="H21" s="8">
        <v>93574</v>
      </c>
      <c r="I21" s="13">
        <v>69</v>
      </c>
      <c r="J21" s="8">
        <v>95053</v>
      </c>
      <c r="K21" s="8">
        <v>51031</v>
      </c>
      <c r="L21" s="8">
        <v>43966</v>
      </c>
      <c r="M21" s="13">
        <v>56</v>
      </c>
    </row>
    <row r="22" spans="1:15" x14ac:dyDescent="0.25">
      <c r="A22" s="12">
        <v>76</v>
      </c>
      <c r="B22" s="8">
        <v>239581</v>
      </c>
      <c r="C22" s="8">
        <v>129752</v>
      </c>
      <c r="D22" s="8">
        <v>109789</v>
      </c>
      <c r="E22" s="13">
        <v>40</v>
      </c>
      <c r="F22" s="8">
        <v>163499</v>
      </c>
      <c r="G22" s="8">
        <v>88835</v>
      </c>
      <c r="H22" s="8">
        <v>74634</v>
      </c>
      <c r="I22" s="13">
        <v>30</v>
      </c>
      <c r="J22" s="8">
        <v>76082</v>
      </c>
      <c r="K22" s="8">
        <v>40917</v>
      </c>
      <c r="L22" s="8">
        <v>35155</v>
      </c>
      <c r="M22" s="13">
        <v>10</v>
      </c>
      <c r="O22" s="23"/>
    </row>
    <row r="23" spans="1:15" x14ac:dyDescent="0.25">
      <c r="A23" s="12">
        <v>77</v>
      </c>
      <c r="B23" s="8">
        <v>221621</v>
      </c>
      <c r="C23" s="8">
        <v>119427</v>
      </c>
      <c r="D23" s="8">
        <v>102148</v>
      </c>
      <c r="E23" s="13">
        <v>46</v>
      </c>
      <c r="F23" s="8">
        <v>152632</v>
      </c>
      <c r="G23" s="8">
        <v>82323</v>
      </c>
      <c r="H23" s="8">
        <v>70279</v>
      </c>
      <c r="I23" s="13">
        <v>30</v>
      </c>
      <c r="J23" s="8">
        <v>68989</v>
      </c>
      <c r="K23" s="8">
        <v>37104</v>
      </c>
      <c r="L23" s="8">
        <v>31869</v>
      </c>
      <c r="M23" s="13">
        <v>16</v>
      </c>
      <c r="O23" s="23"/>
    </row>
    <row r="24" spans="1:15" x14ac:dyDescent="0.25">
      <c r="A24" s="12">
        <v>78</v>
      </c>
      <c r="B24" s="8">
        <v>204759</v>
      </c>
      <c r="C24" s="8">
        <v>109569</v>
      </c>
      <c r="D24" s="8">
        <v>95165</v>
      </c>
      <c r="E24" s="13">
        <v>25</v>
      </c>
      <c r="F24" s="8">
        <v>130782</v>
      </c>
      <c r="G24" s="8">
        <v>70402</v>
      </c>
      <c r="H24" s="8">
        <v>60364</v>
      </c>
      <c r="I24" s="13">
        <v>16</v>
      </c>
      <c r="J24" s="8">
        <v>73977</v>
      </c>
      <c r="K24" s="8">
        <v>39167</v>
      </c>
      <c r="L24" s="8">
        <v>34801</v>
      </c>
      <c r="M24" s="13">
        <v>9</v>
      </c>
      <c r="O24" s="23"/>
    </row>
    <row r="25" spans="1:15" x14ac:dyDescent="0.25">
      <c r="A25" s="12">
        <v>79</v>
      </c>
      <c r="B25" s="8">
        <v>195627</v>
      </c>
      <c r="C25" s="8">
        <v>103173</v>
      </c>
      <c r="D25" s="8">
        <v>92441</v>
      </c>
      <c r="E25" s="13">
        <v>13</v>
      </c>
      <c r="F25" s="8">
        <v>132230</v>
      </c>
      <c r="G25" s="8">
        <v>69987</v>
      </c>
      <c r="H25" s="8">
        <v>62233</v>
      </c>
      <c r="I25" s="13">
        <v>10</v>
      </c>
      <c r="J25" s="8">
        <v>63397</v>
      </c>
      <c r="K25" s="8">
        <v>33186</v>
      </c>
      <c r="L25" s="8">
        <v>30208</v>
      </c>
      <c r="M25" s="13">
        <v>3</v>
      </c>
    </row>
    <row r="26" spans="1:15" x14ac:dyDescent="0.25">
      <c r="A26" s="12">
        <v>80</v>
      </c>
      <c r="B26" s="8">
        <v>183420</v>
      </c>
      <c r="C26" s="8">
        <v>95243</v>
      </c>
      <c r="D26" s="8">
        <v>88056</v>
      </c>
      <c r="E26" s="13">
        <v>121</v>
      </c>
      <c r="F26" s="8">
        <v>127514</v>
      </c>
      <c r="G26" s="8">
        <v>66750</v>
      </c>
      <c r="H26" s="8">
        <v>60692</v>
      </c>
      <c r="I26" s="13">
        <v>72</v>
      </c>
      <c r="J26" s="8">
        <v>55906</v>
      </c>
      <c r="K26" s="8">
        <v>28493</v>
      </c>
      <c r="L26" s="8">
        <v>27364</v>
      </c>
      <c r="M26" s="13">
        <v>49</v>
      </c>
    </row>
    <row r="27" spans="1:15" x14ac:dyDescent="0.25">
      <c r="A27" s="12">
        <v>81</v>
      </c>
      <c r="B27" s="8">
        <v>170048</v>
      </c>
      <c r="C27" s="8">
        <v>87067</v>
      </c>
      <c r="D27" s="8">
        <v>82954</v>
      </c>
      <c r="E27" s="13">
        <v>27</v>
      </c>
      <c r="F27" s="8">
        <v>117850</v>
      </c>
      <c r="G27" s="8">
        <v>60651</v>
      </c>
      <c r="H27" s="8">
        <v>57180</v>
      </c>
      <c r="I27" s="13">
        <v>19</v>
      </c>
      <c r="J27" s="8">
        <v>52198</v>
      </c>
      <c r="K27" s="8">
        <v>26416</v>
      </c>
      <c r="L27" s="8">
        <v>25774</v>
      </c>
      <c r="M27" s="13">
        <v>8</v>
      </c>
    </row>
    <row r="28" spans="1:15" x14ac:dyDescent="0.25">
      <c r="A28" s="12">
        <v>82</v>
      </c>
      <c r="B28" s="8">
        <v>152696</v>
      </c>
      <c r="C28" s="8">
        <v>77296</v>
      </c>
      <c r="D28" s="8">
        <v>75364</v>
      </c>
      <c r="E28" s="13">
        <v>36</v>
      </c>
      <c r="F28" s="8">
        <v>102439</v>
      </c>
      <c r="G28" s="8">
        <v>52111</v>
      </c>
      <c r="H28" s="8">
        <v>50305</v>
      </c>
      <c r="I28" s="13">
        <v>23</v>
      </c>
      <c r="J28" s="8">
        <v>50257</v>
      </c>
      <c r="K28" s="8">
        <v>25185</v>
      </c>
      <c r="L28" s="8">
        <v>25059</v>
      </c>
      <c r="M28" s="13">
        <v>13</v>
      </c>
    </row>
    <row r="29" spans="1:15" x14ac:dyDescent="0.25">
      <c r="A29" s="12">
        <v>83</v>
      </c>
      <c r="B29" s="8">
        <v>138749</v>
      </c>
      <c r="C29" s="8">
        <v>69403</v>
      </c>
      <c r="D29" s="8">
        <v>69325</v>
      </c>
      <c r="E29" s="13">
        <v>21</v>
      </c>
      <c r="F29" s="8">
        <v>92199</v>
      </c>
      <c r="G29" s="8">
        <v>46723</v>
      </c>
      <c r="H29" s="8">
        <v>45459</v>
      </c>
      <c r="I29" s="13">
        <v>17</v>
      </c>
      <c r="J29" s="8">
        <v>46550</v>
      </c>
      <c r="K29" s="8">
        <v>22680</v>
      </c>
      <c r="L29" s="8">
        <v>23866</v>
      </c>
      <c r="M29" s="13">
        <v>4</v>
      </c>
    </row>
    <row r="30" spans="1:15" x14ac:dyDescent="0.25">
      <c r="A30" s="12">
        <v>84</v>
      </c>
      <c r="B30" s="8">
        <v>115785</v>
      </c>
      <c r="C30" s="8">
        <v>57964</v>
      </c>
      <c r="D30" s="8">
        <v>57807</v>
      </c>
      <c r="E30" s="13">
        <v>14</v>
      </c>
      <c r="F30" s="8">
        <v>77753</v>
      </c>
      <c r="G30" s="8">
        <v>39824</v>
      </c>
      <c r="H30" s="8">
        <v>37921</v>
      </c>
      <c r="I30" s="13">
        <v>8</v>
      </c>
      <c r="J30" s="8">
        <v>38032</v>
      </c>
      <c r="K30" s="8">
        <v>18140</v>
      </c>
      <c r="L30" s="8">
        <v>19886</v>
      </c>
      <c r="M30" s="13">
        <v>6</v>
      </c>
    </row>
    <row r="31" spans="1:15" x14ac:dyDescent="0.25">
      <c r="A31" s="12">
        <v>85</v>
      </c>
      <c r="B31" s="8">
        <v>95886</v>
      </c>
      <c r="C31" s="8">
        <v>48056</v>
      </c>
      <c r="D31" s="8">
        <v>47780</v>
      </c>
      <c r="E31" s="13">
        <v>50</v>
      </c>
      <c r="F31" s="8">
        <v>63498</v>
      </c>
      <c r="G31" s="8">
        <v>32247</v>
      </c>
      <c r="H31" s="8">
        <v>31216</v>
      </c>
      <c r="I31" s="13">
        <v>35</v>
      </c>
      <c r="J31" s="8">
        <v>32388</v>
      </c>
      <c r="K31" s="8">
        <v>15809</v>
      </c>
      <c r="L31" s="8">
        <v>16564</v>
      </c>
      <c r="M31" s="13">
        <v>15</v>
      </c>
    </row>
    <row r="32" spans="1:15" x14ac:dyDescent="0.25">
      <c r="A32" s="12">
        <v>86</v>
      </c>
      <c r="B32" s="8">
        <v>75913</v>
      </c>
      <c r="C32" s="8">
        <v>38277</v>
      </c>
      <c r="D32" s="8">
        <v>37625</v>
      </c>
      <c r="E32" s="13">
        <v>11</v>
      </c>
      <c r="F32" s="8">
        <v>51767</v>
      </c>
      <c r="G32" s="8">
        <v>26505</v>
      </c>
      <c r="H32" s="8">
        <v>25253</v>
      </c>
      <c r="I32" s="13">
        <v>9</v>
      </c>
      <c r="J32" s="8">
        <v>24146</v>
      </c>
      <c r="K32" s="8">
        <v>11772</v>
      </c>
      <c r="L32" s="8">
        <v>12372</v>
      </c>
      <c r="M32" s="13">
        <v>2</v>
      </c>
    </row>
    <row r="33" spans="1:13" ht="9" customHeight="1" x14ac:dyDescent="0.25">
      <c r="A33" s="12">
        <v>87</v>
      </c>
      <c r="B33" s="8">
        <v>69285</v>
      </c>
      <c r="C33" s="8">
        <v>34363</v>
      </c>
      <c r="D33" s="8">
        <v>34907</v>
      </c>
      <c r="E33" s="13">
        <v>15</v>
      </c>
      <c r="F33" s="8">
        <v>47722</v>
      </c>
      <c r="G33" s="8">
        <v>23874</v>
      </c>
      <c r="H33" s="8">
        <v>23839</v>
      </c>
      <c r="I33" s="13">
        <v>9</v>
      </c>
      <c r="J33" s="8">
        <v>21563</v>
      </c>
      <c r="K33" s="8">
        <v>10489</v>
      </c>
      <c r="L33" s="8">
        <v>11068</v>
      </c>
      <c r="M33" s="13">
        <v>6</v>
      </c>
    </row>
    <row r="34" spans="1:13" ht="9" customHeight="1" x14ac:dyDescent="0.25">
      <c r="A34" s="12">
        <v>88</v>
      </c>
      <c r="B34" s="8">
        <v>63384</v>
      </c>
      <c r="C34" s="8">
        <v>30898</v>
      </c>
      <c r="D34" s="8">
        <v>32476</v>
      </c>
      <c r="E34" s="13">
        <v>10</v>
      </c>
      <c r="F34" s="8">
        <v>41460</v>
      </c>
      <c r="G34" s="8">
        <v>20453</v>
      </c>
      <c r="H34" s="8">
        <v>21002</v>
      </c>
      <c r="I34" s="13">
        <v>5</v>
      </c>
      <c r="J34" s="8">
        <v>21924</v>
      </c>
      <c r="K34" s="8">
        <v>10445</v>
      </c>
      <c r="L34" s="8">
        <v>11474</v>
      </c>
      <c r="M34" s="13">
        <v>5</v>
      </c>
    </row>
    <row r="35" spans="1:13" ht="9" customHeight="1" x14ac:dyDescent="0.25">
      <c r="A35" s="12">
        <v>89</v>
      </c>
      <c r="B35" s="8">
        <v>58469</v>
      </c>
      <c r="C35" s="8">
        <v>28010</v>
      </c>
      <c r="D35" s="8">
        <v>30451</v>
      </c>
      <c r="E35" s="13">
        <v>8</v>
      </c>
      <c r="F35" s="8">
        <v>40133</v>
      </c>
      <c r="G35" s="8">
        <v>19623</v>
      </c>
      <c r="H35" s="8">
        <v>20504</v>
      </c>
      <c r="I35" s="13">
        <v>6</v>
      </c>
      <c r="J35" s="8">
        <v>18336</v>
      </c>
      <c r="K35" s="8">
        <v>8387</v>
      </c>
      <c r="L35" s="8">
        <v>9947</v>
      </c>
      <c r="M35" s="13">
        <v>2</v>
      </c>
    </row>
    <row r="36" spans="1:13" ht="9" customHeight="1" x14ac:dyDescent="0.25">
      <c r="A36" s="12">
        <v>90</v>
      </c>
      <c r="B36" s="8">
        <v>53144</v>
      </c>
      <c r="C36" s="8">
        <v>24951</v>
      </c>
      <c r="D36" s="8">
        <v>28143</v>
      </c>
      <c r="E36" s="13">
        <v>50</v>
      </c>
      <c r="F36" s="8">
        <v>36594</v>
      </c>
      <c r="G36" s="8">
        <v>17530</v>
      </c>
      <c r="H36" s="8">
        <v>19039</v>
      </c>
      <c r="I36" s="13">
        <v>25</v>
      </c>
      <c r="J36" s="8">
        <v>16550</v>
      </c>
      <c r="K36" s="8">
        <v>7421</v>
      </c>
      <c r="L36" s="8">
        <v>9104</v>
      </c>
      <c r="M36" s="13">
        <v>25</v>
      </c>
    </row>
    <row r="37" spans="1:13" ht="9" customHeight="1" x14ac:dyDescent="0.25">
      <c r="A37" s="12">
        <v>91</v>
      </c>
      <c r="B37" s="8">
        <v>47731</v>
      </c>
      <c r="C37" s="8">
        <v>21986</v>
      </c>
      <c r="D37" s="8">
        <v>25739</v>
      </c>
      <c r="E37" s="13">
        <v>6</v>
      </c>
      <c r="F37" s="8">
        <v>32498</v>
      </c>
      <c r="G37" s="8">
        <v>15420</v>
      </c>
      <c r="H37" s="8">
        <v>17072</v>
      </c>
      <c r="I37" s="13">
        <v>6</v>
      </c>
      <c r="J37" s="8">
        <v>15233</v>
      </c>
      <c r="K37" s="8">
        <v>6566</v>
      </c>
      <c r="L37" s="8">
        <v>8667</v>
      </c>
      <c r="M37" s="10" t="s">
        <v>13</v>
      </c>
    </row>
    <row r="38" spans="1:13" ht="9" customHeight="1" x14ac:dyDescent="0.25">
      <c r="A38" s="12">
        <v>92</v>
      </c>
      <c r="B38" s="8">
        <v>43112</v>
      </c>
      <c r="C38" s="8">
        <v>19437</v>
      </c>
      <c r="D38" s="8">
        <v>23660</v>
      </c>
      <c r="E38" s="13">
        <v>15</v>
      </c>
      <c r="F38" s="8">
        <v>28489</v>
      </c>
      <c r="G38" s="8">
        <v>12795</v>
      </c>
      <c r="H38" s="8">
        <v>15685</v>
      </c>
      <c r="I38" s="13">
        <v>9</v>
      </c>
      <c r="J38" s="8">
        <v>14623</v>
      </c>
      <c r="K38" s="8">
        <v>6642</v>
      </c>
      <c r="L38" s="8">
        <v>7975</v>
      </c>
      <c r="M38" s="13">
        <v>6</v>
      </c>
    </row>
    <row r="39" spans="1:13" ht="9" customHeight="1" x14ac:dyDescent="0.25">
      <c r="A39" s="12">
        <v>93</v>
      </c>
      <c r="B39" s="8">
        <v>39591</v>
      </c>
      <c r="C39" s="8">
        <v>17511</v>
      </c>
      <c r="D39" s="8">
        <v>22072</v>
      </c>
      <c r="E39" s="13">
        <v>8</v>
      </c>
      <c r="F39" s="8">
        <v>26716</v>
      </c>
      <c r="G39" s="8">
        <v>11998</v>
      </c>
      <c r="H39" s="8">
        <v>14713</v>
      </c>
      <c r="I39" s="13">
        <v>5</v>
      </c>
      <c r="J39" s="8">
        <v>12875</v>
      </c>
      <c r="K39" s="8">
        <v>5513</v>
      </c>
      <c r="L39" s="8">
        <v>7359</v>
      </c>
      <c r="M39" s="13">
        <v>3</v>
      </c>
    </row>
    <row r="40" spans="1:13" ht="9" customHeight="1" x14ac:dyDescent="0.25">
      <c r="A40" s="12">
        <v>94</v>
      </c>
      <c r="B40" s="8">
        <v>33607</v>
      </c>
      <c r="C40" s="8">
        <v>14541</v>
      </c>
      <c r="D40" s="8">
        <v>19063</v>
      </c>
      <c r="E40" s="13">
        <v>3</v>
      </c>
      <c r="F40" s="8">
        <v>22605</v>
      </c>
      <c r="G40" s="8">
        <v>9980</v>
      </c>
      <c r="H40" s="8">
        <v>12623</v>
      </c>
      <c r="I40" s="13">
        <v>2</v>
      </c>
      <c r="J40" s="8">
        <v>11002</v>
      </c>
      <c r="K40" s="8">
        <v>4561</v>
      </c>
      <c r="L40" s="8">
        <v>6440</v>
      </c>
      <c r="M40" s="13">
        <v>1</v>
      </c>
    </row>
    <row r="41" spans="1:13" ht="9" customHeight="1" x14ac:dyDescent="0.25">
      <c r="A41" s="12">
        <v>95</v>
      </c>
      <c r="B41" s="8">
        <v>28574</v>
      </c>
      <c r="C41" s="8">
        <v>12019</v>
      </c>
      <c r="D41" s="8">
        <v>16542</v>
      </c>
      <c r="E41" s="13">
        <v>13</v>
      </c>
      <c r="F41" s="8">
        <v>18526</v>
      </c>
      <c r="G41" s="8">
        <v>7889</v>
      </c>
      <c r="H41" s="8">
        <v>10630</v>
      </c>
      <c r="I41" s="13">
        <v>7</v>
      </c>
      <c r="J41" s="8">
        <v>10048</v>
      </c>
      <c r="K41" s="8">
        <v>4130</v>
      </c>
      <c r="L41" s="8">
        <v>5912</v>
      </c>
      <c r="M41" s="13">
        <v>6</v>
      </c>
    </row>
    <row r="42" spans="1:13" ht="9" customHeight="1" x14ac:dyDescent="0.25">
      <c r="A42" s="12">
        <v>96</v>
      </c>
      <c r="B42" s="8">
        <v>23629</v>
      </c>
      <c r="C42" s="8">
        <v>9570</v>
      </c>
      <c r="D42" s="8">
        <v>14050</v>
      </c>
      <c r="E42" s="13">
        <v>9</v>
      </c>
      <c r="F42" s="8">
        <v>15402</v>
      </c>
      <c r="G42" s="8">
        <v>6298</v>
      </c>
      <c r="H42" s="8">
        <v>9100</v>
      </c>
      <c r="I42" s="13">
        <v>4</v>
      </c>
      <c r="J42" s="8">
        <v>8227</v>
      </c>
      <c r="K42" s="8">
        <v>3272</v>
      </c>
      <c r="L42" s="8">
        <v>4950</v>
      </c>
      <c r="M42" s="13">
        <v>5</v>
      </c>
    </row>
    <row r="43" spans="1:13" ht="9" customHeight="1" x14ac:dyDescent="0.25">
      <c r="A43" s="12">
        <v>97</v>
      </c>
      <c r="B43" s="8">
        <v>22575</v>
      </c>
      <c r="C43" s="8">
        <v>8910</v>
      </c>
      <c r="D43" s="8">
        <v>13662</v>
      </c>
      <c r="E43" s="13">
        <v>3</v>
      </c>
      <c r="F43" s="8">
        <v>14877</v>
      </c>
      <c r="G43" s="8">
        <v>5839</v>
      </c>
      <c r="H43" s="8">
        <v>9037</v>
      </c>
      <c r="I43" s="13">
        <v>1</v>
      </c>
      <c r="J43" s="8">
        <v>7698</v>
      </c>
      <c r="K43" s="8">
        <v>3071</v>
      </c>
      <c r="L43" s="8">
        <v>4625</v>
      </c>
      <c r="M43" s="13">
        <v>2</v>
      </c>
    </row>
    <row r="44" spans="1:13" ht="9" customHeight="1" x14ac:dyDescent="0.25">
      <c r="A44" s="12">
        <v>98</v>
      </c>
      <c r="B44" s="8">
        <v>24739</v>
      </c>
      <c r="C44" s="8">
        <v>9717</v>
      </c>
      <c r="D44" s="8">
        <v>15019</v>
      </c>
      <c r="E44" s="13">
        <v>3</v>
      </c>
      <c r="F44" s="8">
        <v>15700</v>
      </c>
      <c r="G44" s="8">
        <v>6176</v>
      </c>
      <c r="H44" s="8">
        <v>9523</v>
      </c>
      <c r="I44" s="13">
        <v>1</v>
      </c>
      <c r="J44" s="8">
        <v>9039</v>
      </c>
      <c r="K44" s="8">
        <v>3541</v>
      </c>
      <c r="L44" s="8">
        <v>5496</v>
      </c>
      <c r="M44" s="13">
        <v>2</v>
      </c>
    </row>
    <row r="45" spans="1:13" ht="16.2" customHeight="1" x14ac:dyDescent="0.25">
      <c r="A45" s="18">
        <v>99</v>
      </c>
      <c r="B45" s="19">
        <v>26128</v>
      </c>
      <c r="C45" s="19">
        <v>10246</v>
      </c>
      <c r="D45" s="19">
        <v>15843</v>
      </c>
      <c r="E45" s="20">
        <v>39</v>
      </c>
      <c r="F45" s="19">
        <v>18548</v>
      </c>
      <c r="G45" s="19">
        <v>7477</v>
      </c>
      <c r="H45" s="19">
        <v>11048</v>
      </c>
      <c r="I45" s="20">
        <v>23</v>
      </c>
      <c r="J45" s="19">
        <v>7580</v>
      </c>
      <c r="K45" s="19">
        <v>2769</v>
      </c>
      <c r="L45" s="19">
        <v>4795</v>
      </c>
      <c r="M45" s="20">
        <v>16</v>
      </c>
    </row>
  </sheetData>
  <mergeCells count="4">
    <mergeCell ref="A1:A2"/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2021-07-28T10:40:03Z</dcterms:created>
  <dcterms:modified xsi:type="dcterms:W3CDTF">2021-07-29T06:33:02Z</dcterms:modified>
</cp:coreProperties>
</file>