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Lightman\Documents\Boot Camp\Assignments\01 Excel\"/>
    </mc:Choice>
  </mc:AlternateContent>
  <xr:revisionPtr revIDLastSave="0" documentId="13_ncr:1_{608785E5-F086-48E2-8C51-C25EF1876C1A}" xr6:coauthVersionLast="43" xr6:coauthVersionMax="43" xr10:uidLastSave="{00000000-0000-0000-0000-000000000000}"/>
  <bookViews>
    <workbookView xWindow="-108" yWindow="-108" windowWidth="23256" windowHeight="12576" xr2:uid="{00000000-000D-0000-FFFF-FFFF00000000}"/>
  </bookViews>
  <sheets>
    <sheet name="data" sheetId="1" r:id="rId1"/>
    <sheet name="ptable1" sheetId="2" r:id="rId2"/>
    <sheet name="ptable2" sheetId="3" r:id="rId3"/>
    <sheet name="ptable3" sheetId="4" r:id="rId4"/>
    <sheet name="bonus" sheetId="5" r:id="rId5"/>
    <sheet name="stat_anaysis" sheetId="6" r:id="rId6"/>
  </sheets>
  <definedNames>
    <definedName name="_xlnm._FilterDatabase" localSheetId="0" hidden="1">data!$A$1:$O$4115</definedName>
    <definedName name="backers">data!$L$2:$L$4115</definedName>
    <definedName name="goals">data!$D$2:$D$4115</definedName>
  </definedNames>
  <calcPr calcId="191029"/>
  <pivotCaches>
    <pivotCache cacheId="6" r:id="rId7"/>
    <pivotCache cacheId="7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B6" i="6" l="1"/>
  <c r="C6" i="6"/>
  <c r="C7" i="6"/>
  <c r="B7" i="6"/>
  <c r="B5" i="6"/>
  <c r="C5" i="6"/>
  <c r="C4" i="6"/>
  <c r="B4" i="6"/>
  <c r="C3" i="6"/>
  <c r="B3" i="6"/>
  <c r="C2" i="6"/>
  <c r="B2" i="6"/>
  <c r="C6" i="5"/>
  <c r="D6" i="5"/>
  <c r="C7" i="5"/>
  <c r="D7" i="5"/>
  <c r="C8" i="5"/>
  <c r="D8" i="5"/>
  <c r="C9" i="5"/>
  <c r="D9" i="5"/>
  <c r="C10" i="5"/>
  <c r="D10" i="5"/>
  <c r="C11" i="5"/>
  <c r="D11" i="5"/>
  <c r="C12" i="5"/>
  <c r="D12" i="5"/>
  <c r="B12" i="5"/>
  <c r="B11" i="5"/>
  <c r="B10" i="5"/>
  <c r="B9" i="5"/>
  <c r="B8" i="5"/>
  <c r="B7" i="5"/>
  <c r="B6" i="5"/>
  <c r="B5" i="5"/>
  <c r="B4" i="5"/>
  <c r="B3" i="5"/>
  <c r="B2" i="5"/>
  <c r="C2" i="5"/>
  <c r="D2" i="5"/>
  <c r="D5" i="5"/>
  <c r="C5" i="5"/>
  <c r="D4" i="5"/>
  <c r="C4" i="5"/>
  <c r="D3" i="5"/>
  <c r="C3" i="5"/>
  <c r="D13" i="5"/>
  <c r="C13" i="5"/>
  <c r="B13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13" i="5" l="1"/>
  <c r="G13" i="5" s="1"/>
  <c r="E8" i="5"/>
  <c r="G8" i="5" s="1"/>
  <c r="E6" i="5"/>
  <c r="F6" i="5" s="1"/>
  <c r="E9" i="5"/>
  <c r="H9" i="5" s="1"/>
  <c r="E11" i="5"/>
  <c r="F11" i="5" s="1"/>
  <c r="F13" i="5"/>
  <c r="E12" i="5"/>
  <c r="G12" i="5" s="1"/>
  <c r="E10" i="5"/>
  <c r="H10" i="5" s="1"/>
  <c r="H8" i="5"/>
  <c r="E7" i="5"/>
  <c r="H6" i="5"/>
  <c r="E5" i="5"/>
  <c r="G5" i="5" s="1"/>
  <c r="E4" i="5"/>
  <c r="G4" i="5" s="1"/>
  <c r="E2" i="5"/>
  <c r="G2" i="5" s="1"/>
  <c r="E3" i="5"/>
  <c r="G3" i="5" s="1"/>
  <c r="H13" i="5"/>
  <c r="G6" i="5" l="1"/>
  <c r="F8" i="5"/>
  <c r="G9" i="5"/>
  <c r="F9" i="5"/>
  <c r="H11" i="5"/>
  <c r="G11" i="5"/>
  <c r="F10" i="5"/>
  <c r="G10" i="5"/>
  <c r="F12" i="5"/>
  <c r="H12" i="5"/>
  <c r="G7" i="5"/>
  <c r="H7" i="5"/>
  <c r="F7" i="5"/>
  <c r="H5" i="5"/>
  <c r="H4" i="5"/>
  <c r="F2" i="5"/>
  <c r="F5" i="5"/>
  <c r="F4" i="5"/>
  <c r="H2" i="5"/>
  <c r="F3" i="5"/>
  <c r="H3" i="5"/>
</calcChain>
</file>

<file path=xl/sharedStrings.xml><?xml version="1.0" encoding="utf-8"?>
<sst xmlns="http://schemas.openxmlformats.org/spreadsheetml/2006/main" count="28893" uniqueCount="8412">
  <si>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</si>
  <si>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</si>
  <si>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</si>
  <si>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</si>
  <si>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</si>
  <si>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</si>
  <si>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</si>
  <si>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</si>
  <si>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</si>
  <si>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</si>
  <si>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</si>
  <si>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</si>
  <si>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</si>
  <si>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</si>
  <si>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</si>
  <si>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</si>
  <si>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</si>
  <si>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</si>
  <si>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</si>
  <si>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</si>
  <si>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</si>
  <si>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</si>
  <si>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</si>
  <si>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</si>
  <si>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</si>
  <si>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</si>
  <si>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</si>
  <si>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</si>
  <si>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</si>
  <si>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</si>
  <si>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</si>
  <si>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</si>
  <si>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</si>
  <si>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</si>
  <si>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</si>
  <si>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</si>
  <si>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</si>
  <si>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</si>
  <si>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</si>
  <si>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</si>
  <si>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</si>
  <si>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</si>
  <si>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</si>
  <si>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</si>
  <si>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</si>
  <si>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</si>
  <si>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</si>
  <si>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</si>
  <si>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</si>
  <si>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</si>
  <si>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</si>
  <si>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</si>
  <si>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</si>
  <si>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</si>
  <si>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</si>
  <si>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</si>
  <si>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</si>
  <si>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</si>
  <si>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</si>
  <si>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</si>
  <si>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</si>
  <si>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</si>
  <si>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</si>
  <si>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</si>
  <si>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</si>
  <si>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</si>
  <si>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</si>
  <si>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</si>
  <si>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</si>
  <si>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</si>
  <si>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</si>
  <si>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</si>
  <si>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</si>
  <si>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</si>
  <si>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</si>
  <si>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</si>
  <si>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</si>
  <si>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</si>
  <si>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</si>
  <si>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</si>
  <si>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</si>
  <si>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</si>
  <si>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</si>
  <si>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</si>
  <si>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</si>
  <si>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</si>
  <si>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</si>
  <si>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</si>
  <si>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</si>
  <si>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</si>
  <si>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</si>
  <si>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</si>
  <si>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</si>
  <si>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</si>
  <si>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</si>
  <si>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</si>
  <si>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</si>
  <si>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</si>
  <si>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</si>
  <si>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</si>
  <si>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</si>
  <si>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</si>
  <si>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</si>
  <si>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</si>
  <si>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</si>
  <si>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</si>
  <si>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</si>
  <si>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</si>
  <si>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</si>
  <si>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</si>
  <si>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</si>
  <si>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</si>
  <si>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</si>
  <si>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</si>
  <si>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</si>
  <si>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</si>
  <si>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</si>
  <si>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</si>
  <si>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</si>
  <si>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</si>
  <si>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</si>
  <si>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</si>
  <si>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</si>
  <si>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</si>
  <si>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</si>
  <si>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</si>
  <si>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</si>
  <si>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</si>
  <si>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</si>
  <si>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</si>
  <si>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</si>
  <si>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</si>
  <si>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</si>
  <si>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</si>
  <si>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</si>
  <si>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</si>
  <si>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</si>
  <si>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</si>
  <si>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</si>
  <si>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</si>
  <si>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</si>
  <si>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</si>
  <si>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</si>
  <si>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</si>
  <si>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</si>
  <si>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</si>
  <si>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</si>
  <si>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</si>
  <si>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</si>
  <si>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</si>
  <si>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</si>
  <si>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</si>
  <si>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</si>
  <si>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</si>
  <si>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</si>
  <si>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</si>
  <si>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</si>
  <si>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</si>
  <si>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</si>
  <si>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</si>
  <si>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</si>
  <si>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</si>
  <si>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</si>
  <si>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</si>
  <si>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</si>
  <si>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</si>
  <si>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</si>
  <si>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</si>
  <si>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</si>
  <si>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</si>
  <si>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</si>
  <si>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</si>
  <si>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</si>
  <si>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</si>
  <si>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</si>
  <si>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</si>
  <si>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</si>
  <si>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</si>
  <si>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</si>
  <si>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</si>
  <si>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</si>
  <si>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</si>
  <si>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</si>
  <si>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</si>
  <si>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</si>
  <si>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</si>
  <si>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</si>
  <si>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</si>
  <si>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</si>
  <si>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</si>
  <si>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</si>
  <si>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</si>
  <si>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</si>
  <si>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</si>
  <si>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</si>
  <si>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</si>
  <si>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</si>
  <si>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</si>
  <si>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</si>
  <si>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</si>
  <si>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</si>
  <si>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</si>
  <si>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</si>
  <si>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</si>
  <si>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</si>
  <si>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</si>
  <si>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</si>
  <si>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</si>
  <si>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</si>
  <si>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</si>
  <si>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</si>
  <si>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</si>
  <si>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</si>
  <si>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</si>
  <si>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</si>
  <si>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</si>
  <si>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</si>
  <si>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</si>
  <si>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</si>
  <si>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</si>
  <si>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</si>
  <si>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</si>
  <si>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</si>
  <si>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</si>
  <si>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</si>
  <si>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</si>
  <si>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</si>
  <si>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</si>
  <si>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</si>
  <si>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</si>
  <si>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</si>
  <si>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</si>
  <si>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</si>
  <si>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</si>
  <si>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</si>
  <si>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</si>
  <si>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</si>
  <si>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</si>
  <si>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</si>
  <si>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</si>
  <si>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</si>
  <si>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</si>
  <si>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</si>
  <si>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</si>
  <si>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</si>
  <si>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</si>
  <si>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</si>
  <si>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</si>
  <si>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</si>
  <si>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</si>
  <si>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</si>
  <si>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</si>
  <si>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</si>
  <si>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</si>
  <si>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</si>
  <si>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</si>
  <si>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</si>
  <si>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</si>
  <si>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</si>
  <si>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</si>
  <si>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</si>
  <si>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</si>
  <si>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</si>
  <si>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</si>
  <si>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</si>
  <si>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</si>
  <si>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</si>
  <si>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</si>
  <si>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</si>
  <si>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</si>
  <si>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</si>
  <si>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</si>
  <si>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</si>
  <si>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</si>
  <si>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</si>
  <si>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</si>
  <si>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</si>
  <si>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</si>
  <si>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</si>
  <si>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</si>
  <si>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</si>
  <si>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</si>
  <si>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</si>
  <si>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</si>
  <si>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</si>
  <si>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</si>
  <si>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</si>
  <si>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</si>
  <si>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</si>
  <si>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</si>
  <si>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</si>
  <si>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</si>
  <si>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</si>
  <si>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</si>
  <si>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</si>
  <si>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</si>
  <si>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</si>
  <si>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</si>
  <si>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</si>
  <si>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</si>
  <si>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</si>
  <si>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</si>
  <si>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</si>
  <si>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</si>
  <si>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</si>
  <si>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</si>
  <si>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</si>
  <si>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</si>
  <si>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</si>
  <si>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</si>
  <si>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</si>
  <si>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</si>
  <si>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</si>
  <si>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</si>
  <si>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</si>
  <si>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</si>
  <si>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</si>
  <si>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</si>
  <si>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</si>
  <si>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</si>
  <si>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</si>
  <si>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</si>
  <si>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</si>
  <si>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</si>
  <si>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</si>
  <si>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</si>
  <si>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</si>
  <si>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</si>
  <si>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</si>
  <si>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</si>
  <si>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</si>
  <si>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</si>
  <si>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</si>
  <si>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</si>
  <si>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</si>
  <si>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</si>
  <si>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</si>
  <si>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</si>
  <si>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</si>
  <si>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</si>
  <si>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</si>
  <si>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</si>
  <si>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</si>
  <si>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</si>
  <si>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</si>
  <si>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</si>
  <si>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</si>
  <si>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</si>
  <si>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</si>
  <si>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</si>
  <si>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</si>
  <si>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</si>
  <si>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</si>
  <si>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</si>
  <si>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</si>
  <si>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</si>
  <si>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</si>
  <si>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</si>
  <si>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</si>
  <si>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</si>
  <si>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</si>
  <si>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</si>
  <si>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</si>
  <si>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</si>
  <si>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</si>
  <si>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</si>
  <si>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</si>
  <si>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</si>
  <si>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</si>
  <si>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</si>
  <si>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</si>
  <si>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</si>
  <si>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</si>
  <si>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</si>
  <si>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</si>
  <si>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</si>
  <si>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</si>
  <si>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</si>
  <si>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</si>
  <si>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</si>
  <si>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</si>
  <si>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</si>
  <si>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</si>
  <si>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</si>
  <si>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</si>
  <si>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</si>
  <si>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</si>
  <si>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</si>
  <si>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</si>
  <si>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</si>
  <si>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</si>
  <si>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</si>
  <si>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</si>
  <si>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</si>
  <si>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</si>
  <si>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</si>
  <si>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</si>
  <si>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</si>
  <si>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</si>
  <si>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</si>
  <si>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</si>
  <si>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</si>
  <si>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</si>
  <si>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</si>
  <si>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</si>
  <si>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</si>
  <si>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</si>
  <si>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</si>
  <si>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</si>
  <si>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</si>
  <si>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</si>
  <si>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</si>
  <si>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</si>
  <si>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</si>
  <si>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</si>
  <si>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</si>
  <si>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</si>
  <si>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</si>
  <si>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</si>
  <si>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</si>
  <si>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</si>
  <si>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</si>
  <si>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</si>
  <si>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</si>
  <si>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</si>
  <si>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</si>
  <si>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</si>
  <si>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</si>
  <si>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</si>
  <si>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</si>
  <si>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</si>
  <si>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</si>
  <si>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</si>
  <si>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</si>
  <si>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</si>
  <si>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</si>
  <si>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</si>
  <si>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</si>
  <si>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</si>
  <si>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</si>
  <si>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</si>
  <si>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</si>
  <si>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</si>
  <si>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</si>
  <si>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</si>
  <si>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</si>
  <si>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</si>
  <si>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</si>
  <si>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</si>
  <si>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</si>
  <si>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</si>
  <si>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</si>
  <si>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</si>
  <si>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</si>
  <si>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</si>
  <si>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</si>
  <si>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</si>
  <si>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</si>
  <si>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</si>
  <si>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</si>
  <si>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</si>
  <si>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</si>
  <si>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</si>
  <si>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</si>
  <si>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</si>
  <si>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</si>
  <si>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</si>
  <si>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</si>
  <si>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</si>
  <si>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</si>
  <si>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</si>
  <si>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</si>
  <si>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</si>
  <si>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</si>
  <si>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</si>
  <si>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</si>
  <si>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</si>
  <si>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</si>
  <si>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</si>
  <si>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</si>
  <si>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</si>
  <si>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</si>
  <si>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</si>
  <si>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</si>
  <si>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</si>
  <si>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</si>
  <si>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</si>
  <si>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</si>
  <si>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</si>
  <si>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</si>
  <si>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</si>
  <si>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</si>
  <si>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</si>
  <si>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</si>
  <si>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</si>
  <si>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</si>
  <si>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</si>
  <si>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</si>
  <si>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</si>
  <si>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</si>
  <si>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</si>
  <si>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</si>
  <si>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</si>
  <si>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</si>
  <si>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</si>
  <si>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</si>
  <si>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</si>
  <si>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</si>
  <si>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</si>
  <si>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</si>
  <si>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</si>
  <si>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</si>
  <si>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</si>
  <si>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</si>
  <si>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</si>
  <si>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</si>
  <si>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</si>
  <si>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</si>
  <si>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</si>
  <si>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</si>
  <si>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</si>
  <si>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</si>
  <si>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</si>
  <si>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</si>
  <si>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</si>
  <si>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</si>
  <si>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</si>
  <si>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</si>
  <si>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</si>
  <si>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</si>
  <si>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</si>
  <si>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</si>
  <si>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</si>
  <si>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</si>
  <si>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</si>
  <si>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</si>
  <si>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</si>
  <si>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</si>
  <si>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</si>
  <si>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</si>
  <si>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</si>
  <si>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</si>
  <si>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</si>
  <si>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</si>
  <si>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</si>
  <si>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</si>
  <si>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</si>
  <si>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</si>
  <si>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</si>
  <si>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</si>
  <si>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</si>
  <si>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</si>
  <si>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</si>
  <si>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</si>
  <si>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</si>
  <si>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</si>
  <si>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</si>
  <si>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</si>
  <si>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</si>
  <si>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</si>
  <si>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</si>
  <si>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</si>
  <si>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</si>
  <si>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</si>
  <si>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</si>
  <si>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</si>
  <si>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</si>
  <si>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</si>
  <si>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</si>
  <si>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</si>
  <si>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</si>
  <si>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</si>
  <si>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</si>
  <si>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</si>
  <si>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</si>
  <si>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</si>
  <si>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</si>
  <si>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</si>
  <si>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</si>
  <si>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</si>
  <si>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</si>
  <si>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</si>
  <si>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</si>
  <si>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</si>
  <si>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</si>
  <si>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</si>
  <si>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</si>
  <si>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</si>
  <si>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</si>
  <si>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</si>
  <si>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</si>
  <si>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</si>
  <si>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</si>
  <si>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</si>
  <si>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</si>
  <si>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</si>
  <si>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</si>
  <si>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</si>
  <si>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</si>
  <si>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</si>
  <si>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</si>
  <si>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</si>
  <si>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</si>
  <si>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</si>
  <si>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</si>
  <si>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</si>
  <si>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</si>
  <si>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</si>
  <si>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</si>
  <si>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</si>
  <si>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</si>
  <si>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</si>
  <si>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</si>
  <si>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</si>
  <si>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</si>
  <si>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</si>
  <si>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</si>
  <si>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</si>
  <si>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</si>
  <si>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</si>
  <si>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</si>
  <si>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</si>
  <si>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</si>
  <si>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</si>
  <si>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</si>
  <si>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</si>
  <si>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</si>
  <si>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</si>
  <si>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</si>
  <si>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</si>
  <si>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</si>
  <si>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</si>
  <si>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</si>
  <si>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</si>
  <si>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</si>
  <si>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</si>
  <si>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</si>
  <si>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</si>
  <si>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</si>
  <si>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</si>
  <si>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</si>
  <si>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</si>
  <si>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</si>
  <si>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</si>
  <si>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</si>
  <si>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</si>
  <si>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</si>
  <si>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</si>
  <si>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</si>
  <si>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</si>
  <si>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</si>
  <si>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</si>
  <si>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</si>
  <si>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</si>
  <si>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</si>
  <si>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</si>
  <si>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</si>
  <si>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</si>
  <si>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</si>
  <si>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</si>
  <si>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</si>
  <si>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</si>
  <si>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</si>
  <si>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</si>
  <si>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</si>
  <si>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</si>
  <si>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</si>
  <si>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</si>
  <si>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</si>
  <si>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</si>
  <si>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</si>
  <si>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</si>
  <si>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</si>
  <si>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</si>
  <si>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</si>
  <si>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</si>
  <si>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</si>
  <si>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</si>
  <si>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</si>
  <si>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</si>
  <si>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</si>
  <si>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</si>
  <si>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</si>
  <si>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</si>
  <si>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</si>
  <si>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</si>
  <si>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</si>
  <si>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</si>
  <si>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</si>
  <si>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</si>
  <si>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</si>
  <si>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</si>
  <si>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</si>
  <si>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</si>
  <si>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</si>
  <si>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</si>
  <si>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</si>
  <si>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</si>
  <si>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</si>
  <si>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</si>
  <si>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</si>
  <si>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</si>
  <si>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</si>
  <si>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</si>
  <si>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</si>
  <si>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</si>
  <si>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</si>
  <si>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</si>
  <si>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</si>
  <si>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</si>
  <si>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</si>
  <si>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</si>
  <si>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</si>
  <si>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</si>
  <si>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</si>
  <si>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</si>
  <si>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</si>
  <si>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</si>
  <si>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</si>
  <si>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</si>
  <si>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</si>
  <si>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</si>
  <si>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</si>
  <si>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</si>
  <si>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</si>
  <si>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</si>
  <si>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</si>
  <si>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</si>
  <si>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</si>
  <si>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</si>
  <si>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</si>
  <si>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</si>
  <si>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</si>
  <si>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</si>
  <si>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</si>
  <si>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</si>
  <si>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</si>
  <si>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</si>
  <si>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</si>
  <si>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</si>
  <si>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</si>
  <si>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</si>
  <si>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</si>
  <si>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</si>
  <si>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</si>
  <si>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</si>
  <si>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</si>
  <si>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</si>
  <si>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</si>
  <si>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</si>
  <si>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</si>
  <si>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</si>
  <si>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</si>
  <si>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</si>
  <si>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</si>
  <si>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</si>
  <si>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</si>
  <si>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</si>
  <si>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</si>
  <si>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</si>
  <si>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</si>
  <si>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</si>
  <si>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</si>
  <si>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</si>
  <si>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</si>
  <si>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</si>
  <si>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</si>
  <si>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</si>
  <si>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</si>
  <si>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</si>
  <si>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</si>
  <si>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</si>
  <si>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</si>
  <si>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</si>
  <si>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</si>
  <si>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</si>
  <si>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</si>
  <si>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</si>
  <si>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</si>
  <si>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</si>
  <si>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</si>
  <si>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</si>
  <si>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</si>
  <si>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</si>
  <si>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</si>
  <si>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</si>
  <si>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</si>
  <si>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</si>
  <si>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</si>
  <si>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</si>
  <si>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</si>
  <si>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</si>
  <si>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</si>
  <si>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</si>
  <si>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</si>
  <si>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</si>
  <si>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</si>
  <si>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</si>
  <si>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</si>
  <si>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</si>
  <si>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</si>
  <si>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</si>
  <si>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</si>
  <si>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</si>
  <si>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</si>
  <si>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</si>
  <si>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</si>
  <si>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</si>
  <si>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</si>
  <si>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</si>
  <si>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</si>
  <si>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</si>
  <si>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</si>
  <si>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</si>
  <si>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</si>
  <si>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</si>
  <si>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</si>
  <si>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</si>
  <si>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</si>
  <si>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</si>
  <si>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</si>
  <si>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</si>
  <si>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</si>
  <si>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</si>
  <si>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</si>
  <si>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</si>
  <si>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</si>
  <si>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</si>
  <si>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</si>
  <si>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</si>
  <si>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</si>
  <si>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</si>
  <si>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</si>
  <si>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</si>
  <si>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</si>
  <si>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</si>
  <si>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</si>
  <si>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</si>
  <si>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</si>
  <si>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</si>
  <si>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</si>
  <si>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</si>
  <si>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</si>
  <si>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</si>
  <si>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</si>
  <si>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</si>
  <si>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</si>
  <si>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</si>
  <si>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</si>
  <si>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</si>
  <si>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</si>
  <si>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</si>
  <si>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</si>
  <si>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</si>
  <si>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</si>
  <si>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</si>
  <si>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</si>
  <si>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</si>
  <si>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</si>
  <si>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</si>
  <si>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</si>
  <si>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</si>
  <si>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</si>
  <si>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</si>
  <si>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</si>
  <si>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</si>
  <si>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</si>
  <si>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</si>
  <si>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</si>
  <si>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</si>
  <si>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</si>
  <si>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</si>
  <si>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</si>
  <si>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</si>
  <si>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</si>
  <si>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</si>
  <si>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</si>
  <si>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</si>
  <si>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</si>
  <si>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</si>
  <si>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</si>
  <si>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</si>
  <si>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</si>
  <si>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</si>
  <si>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</si>
  <si>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</si>
  <si>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</si>
  <si>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</si>
  <si>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</si>
  <si>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</si>
  <si>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</si>
  <si>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</si>
  <si>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</si>
  <si>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</si>
  <si>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</si>
  <si>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</si>
  <si>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</si>
  <si>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</si>
  <si>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</si>
  <si>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</si>
  <si>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</si>
  <si>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</si>
  <si>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</si>
  <si>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</si>
  <si>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</si>
  <si>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</si>
  <si>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</si>
  <si>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</si>
  <si>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</si>
  <si>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</si>
  <si>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</si>
  <si>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</si>
  <si>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</si>
  <si>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</si>
  <si>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</si>
  <si>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</si>
  <si>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</si>
  <si>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</si>
  <si>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</si>
  <si>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</si>
  <si>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</si>
  <si>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</si>
  <si>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</si>
  <si>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</si>
  <si>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</si>
  <si>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</si>
  <si>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</si>
  <si>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</si>
  <si>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</si>
  <si>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</si>
  <si>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</si>
  <si>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</si>
  <si>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</si>
  <si>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</si>
  <si>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</si>
  <si>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</si>
  <si>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</si>
  <si>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</si>
  <si>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</si>
  <si>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</si>
  <si>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</si>
  <si>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</si>
  <si>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</si>
  <si>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</si>
  <si>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</si>
  <si>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</si>
  <si>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</si>
  <si>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</si>
  <si>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</si>
  <si>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</si>
  <si>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</si>
  <si>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</si>
  <si>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</si>
  <si>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</si>
  <si>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</si>
  <si>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</si>
  <si>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</si>
  <si>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</si>
  <si>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</si>
  <si>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</si>
  <si>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</si>
  <si>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</si>
  <si>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</si>
  <si>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</si>
  <si>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</si>
  <si>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</si>
  <si>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</si>
  <si>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</si>
  <si>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</si>
  <si>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</si>
  <si>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</si>
  <si>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</si>
  <si>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</si>
  <si>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</si>
  <si>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</si>
  <si>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</si>
  <si>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</si>
  <si>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</si>
  <si>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</si>
  <si>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</si>
  <si>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</si>
  <si>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</si>
  <si>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</si>
  <si>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</si>
  <si>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</si>
  <si>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</si>
  <si>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</si>
  <si>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</si>
  <si>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</si>
  <si>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</si>
  <si>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</si>
  <si>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</si>
  <si>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</si>
  <si>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</si>
  <si>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</si>
  <si>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</si>
  <si>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</si>
  <si>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</si>
  <si>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</si>
  <si>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</si>
  <si>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</si>
  <si>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</si>
  <si>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</si>
  <si>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</si>
  <si>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</si>
  <si>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</si>
  <si>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</si>
  <si>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</si>
  <si>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</si>
  <si>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</si>
  <si>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</si>
  <si>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</si>
  <si>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</si>
  <si>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</si>
  <si>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</si>
  <si>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</si>
  <si>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</si>
  <si>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</si>
  <si>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</si>
  <si>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</si>
  <si>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</si>
  <si>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</si>
  <si>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</si>
  <si>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</si>
  <si>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</si>
  <si>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</si>
  <si>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</si>
  <si>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</si>
  <si>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</si>
  <si>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</si>
  <si>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</si>
  <si>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</si>
  <si>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</si>
  <si>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</si>
  <si>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</si>
  <si>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</si>
  <si>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</si>
  <si>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</si>
  <si>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</si>
  <si>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</si>
  <si>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</si>
  <si>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</si>
  <si>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</si>
  <si>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</si>
  <si>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</si>
  <si>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</si>
  <si>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</si>
  <si>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</si>
  <si>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</si>
  <si>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</si>
  <si>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</si>
  <si>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</si>
  <si>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</si>
  <si>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</si>
  <si>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</si>
  <si>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</si>
  <si>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</si>
  <si>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</si>
  <si>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</si>
  <si>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</si>
  <si>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</si>
  <si>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</si>
  <si>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</si>
  <si>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</si>
  <si>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</si>
  <si>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</si>
  <si>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</si>
  <si>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</si>
  <si>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</si>
  <si>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</si>
  <si>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</si>
  <si>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</si>
  <si>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</si>
  <si>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</si>
  <si>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</si>
  <si>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</si>
  <si>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</si>
  <si>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</si>
  <si>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</si>
  <si>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</si>
  <si>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</si>
  <si>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</si>
  <si>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</si>
  <si>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</si>
  <si>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</si>
  <si>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</si>
  <si>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</si>
  <si>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</si>
  <si>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</si>
  <si>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</si>
  <si>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</si>
  <si>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</si>
  <si>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</si>
  <si>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</si>
  <si>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</si>
  <si>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</si>
  <si>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</si>
  <si>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</si>
  <si>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</si>
  <si>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</si>
  <si>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</si>
  <si>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</si>
  <si>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</si>
  <si>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</si>
  <si>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</si>
  <si>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</si>
  <si>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</si>
  <si>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</si>
  <si>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</si>
  <si>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</si>
  <si>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</si>
  <si>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</si>
  <si>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</si>
  <si>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</si>
  <si>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</si>
  <si>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</si>
  <si>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</si>
  <si>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</si>
  <si>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</si>
  <si>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</si>
  <si>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</si>
  <si>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</si>
  <si>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</si>
  <si>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</si>
  <si>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</si>
  <si>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</si>
  <si>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</si>
  <si>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</si>
  <si>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</si>
  <si>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</si>
  <si>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</si>
  <si>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</si>
  <si>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</si>
  <si>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</si>
  <si>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</si>
  <si>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</si>
  <si>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</si>
  <si>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</si>
  <si>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</si>
  <si>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</si>
  <si>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</si>
  <si>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</si>
  <si>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</si>
  <si>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</si>
  <si>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</si>
  <si>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</si>
  <si>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</si>
  <si>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</si>
  <si>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</si>
  <si>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</si>
  <si>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</si>
  <si>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</si>
  <si>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</si>
  <si>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</si>
  <si>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</si>
  <si>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</si>
  <si>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</si>
  <si>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</si>
  <si>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</si>
  <si>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</si>
  <si>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</si>
  <si>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</si>
  <si>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</si>
  <si>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</si>
  <si>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</si>
  <si>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</si>
  <si>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</si>
  <si>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</si>
  <si>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</si>
  <si>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</si>
  <si>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</si>
  <si>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</si>
  <si>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</si>
  <si>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</si>
  <si>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</si>
  <si>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</si>
  <si>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</si>
  <si>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</si>
  <si>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</si>
  <si>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</si>
  <si>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</si>
  <si>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</si>
  <si>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</si>
  <si>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</si>
  <si>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</si>
  <si>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</si>
  <si>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</si>
  <si>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</si>
  <si>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</si>
  <si>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</si>
  <si>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</si>
  <si>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</si>
  <si>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</si>
  <si>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</si>
  <si>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</si>
  <si>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</si>
  <si>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</si>
  <si>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</si>
  <si>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</si>
  <si>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</si>
  <si>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</si>
  <si>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</si>
  <si>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</si>
  <si>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</si>
  <si>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</si>
  <si>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</si>
  <si>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</si>
  <si>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</si>
  <si>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</si>
  <si>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</si>
  <si>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</si>
  <si>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</si>
  <si>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</si>
  <si>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</si>
  <si>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</si>
  <si>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</si>
  <si>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</si>
  <si>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</si>
  <si>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</si>
  <si>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</si>
  <si>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</si>
  <si>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</si>
  <si>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</si>
  <si>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</si>
  <si>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</si>
  <si>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</si>
  <si>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</si>
  <si>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</si>
  <si>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</si>
  <si>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</si>
  <si>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</si>
  <si>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</si>
  <si>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</si>
  <si>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</si>
  <si>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</si>
  <si>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</si>
  <si>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</si>
  <si>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</si>
  <si>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</si>
  <si>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</si>
  <si>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</si>
  <si>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</si>
  <si>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</si>
  <si>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</si>
  <si>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</si>
  <si>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</si>
  <si>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</si>
  <si>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</si>
  <si>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</si>
  <si>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</si>
  <si>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</si>
  <si>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</si>
  <si>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</si>
  <si>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</si>
  <si>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</si>
  <si>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</si>
  <si>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</si>
  <si>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</si>
  <si>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</si>
  <si>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</si>
  <si>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</si>
  <si>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</si>
  <si>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</si>
  <si>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</si>
  <si>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</si>
  <si>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</si>
  <si>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</si>
  <si>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</si>
  <si>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</si>
  <si>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</si>
  <si>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</si>
  <si>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</si>
  <si>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</si>
  <si>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</si>
  <si>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</si>
  <si>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</si>
  <si>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</si>
  <si>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</si>
  <si>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</si>
  <si>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</si>
  <si>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</si>
  <si>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</si>
  <si>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</si>
  <si>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</si>
  <si>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</si>
  <si>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</si>
  <si>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</si>
  <si>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</si>
  <si>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</si>
  <si>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</si>
  <si>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</si>
  <si>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</si>
  <si>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</si>
  <si>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</si>
  <si>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</si>
  <si>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</si>
  <si>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</si>
  <si>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</si>
  <si>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</si>
  <si>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</si>
  <si>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</si>
  <si>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</si>
  <si>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</si>
  <si>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</si>
  <si>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</si>
  <si>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</si>
  <si>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</si>
  <si>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</si>
  <si>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</si>
  <si>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</si>
  <si>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</si>
  <si>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</si>
  <si>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</si>
  <si>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</si>
  <si>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</si>
  <si>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</si>
  <si>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</si>
  <si>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</si>
  <si>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</si>
  <si>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</si>
  <si>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</si>
  <si>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</si>
  <si>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</si>
  <si>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</si>
  <si>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</si>
  <si>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</si>
  <si>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</si>
  <si>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</si>
  <si>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</si>
  <si>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</si>
  <si>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</si>
  <si>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</si>
  <si>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</si>
  <si>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</si>
  <si>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</si>
  <si>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</si>
  <si>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</si>
  <si>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</si>
  <si>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</si>
  <si>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</si>
  <si>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</si>
  <si>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</si>
  <si>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</si>
  <si>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</si>
  <si>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</si>
  <si>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</si>
  <si>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</si>
  <si>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</si>
  <si>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</si>
  <si>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</si>
  <si>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</si>
  <si>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</si>
  <si>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</si>
  <si>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</si>
  <si>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</si>
  <si>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</si>
  <si>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</si>
  <si>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</si>
  <si>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</si>
  <si>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</si>
  <si>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</si>
  <si>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</si>
  <si>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</si>
  <si>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</si>
  <si>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</si>
  <si>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</si>
  <si>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</si>
  <si>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</si>
  <si>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</si>
  <si>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</si>
  <si>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</si>
  <si>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</si>
  <si>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</si>
  <si>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</si>
  <si>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</si>
  <si>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</si>
  <si>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</si>
  <si>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</si>
  <si>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</si>
  <si>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</si>
  <si>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</si>
  <si>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</si>
  <si>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</si>
  <si>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</si>
  <si>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</si>
  <si>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</si>
  <si>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</si>
  <si>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</si>
  <si>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</si>
  <si>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</si>
  <si>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</si>
  <si>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</si>
  <si>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</si>
  <si>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</si>
  <si>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</si>
  <si>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</si>
  <si>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</si>
  <si>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</si>
  <si>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</si>
  <si>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</si>
  <si>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</si>
  <si>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</si>
  <si>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</si>
  <si>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</si>
  <si>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</si>
  <si>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</si>
  <si>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</si>
  <si>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</si>
  <si>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</si>
  <si>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</si>
  <si>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</si>
  <si>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</si>
  <si>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</si>
  <si>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</si>
  <si>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</si>
  <si>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</si>
  <si>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</si>
  <si>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</si>
  <si>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</si>
  <si>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</si>
  <si>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</si>
  <si>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</si>
  <si>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</si>
  <si>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</si>
  <si>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</si>
  <si>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</si>
  <si>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</si>
  <si>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</si>
  <si>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</si>
  <si>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</si>
  <si>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</si>
  <si>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</si>
  <si>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</si>
  <si>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</si>
  <si>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</si>
  <si>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</si>
  <si>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</si>
  <si>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</si>
  <si>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</si>
  <si>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</si>
  <si>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</si>
  <si>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</si>
  <si>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</si>
  <si>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</si>
  <si>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</si>
  <si>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</si>
  <si>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</si>
  <si>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</si>
  <si>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</si>
  <si>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</si>
  <si>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</si>
  <si>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</si>
  <si>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</si>
  <si>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</si>
  <si>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</si>
  <si>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</si>
  <si>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</si>
  <si>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</si>
  <si>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</si>
  <si>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</si>
  <si>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</si>
  <si>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</si>
  <si>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</si>
  <si>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</si>
  <si>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</si>
  <si>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</si>
  <si>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</si>
  <si>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</si>
  <si>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</si>
  <si>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</si>
  <si>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</si>
  <si>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</si>
  <si>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</si>
  <si>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</si>
  <si>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</si>
  <si>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</si>
  <si>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</si>
  <si>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</si>
  <si>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</si>
  <si>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</si>
  <si>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</si>
  <si>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</si>
  <si>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</si>
  <si>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</si>
  <si>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</si>
  <si>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</si>
  <si>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</si>
  <si>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</si>
  <si>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</si>
  <si>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</si>
  <si>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</si>
  <si>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</si>
  <si>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</si>
  <si>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</si>
  <si>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</si>
  <si>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</si>
  <si>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</si>
  <si>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</si>
  <si>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</si>
  <si>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</si>
  <si>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</si>
  <si>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</si>
  <si>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</si>
  <si>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</si>
  <si>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</si>
  <si>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</si>
  <si>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</si>
  <si>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</si>
  <si>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</si>
  <si>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</si>
  <si>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</si>
  <si>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</si>
  <si>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</si>
  <si>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</si>
  <si>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</si>
  <si>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</si>
  <si>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</si>
  <si>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</si>
  <si>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</si>
  <si>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</si>
  <si>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</si>
  <si>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</si>
  <si>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</si>
  <si>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</si>
  <si>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</si>
  <si>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</si>
  <si>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</si>
  <si>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</si>
  <si>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</si>
  <si>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</si>
  <si>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</si>
  <si>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</si>
  <si>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</si>
  <si>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</si>
  <si>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</si>
  <si>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</si>
  <si>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</si>
  <si>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</si>
  <si>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</si>
  <si>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</si>
  <si>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</si>
  <si>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</si>
  <si>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</si>
  <si>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</si>
  <si>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</si>
  <si>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</si>
  <si>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</si>
  <si>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</si>
  <si>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</si>
  <si>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</si>
  <si>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</si>
  <si>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</si>
  <si>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</si>
  <si>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</si>
  <si>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</si>
  <si>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</si>
  <si>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</si>
  <si>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</si>
  <si>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</si>
  <si>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</si>
  <si>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</si>
  <si>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</si>
  <si>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</si>
  <si>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</si>
  <si>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</si>
  <si>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</si>
  <si>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</si>
  <si>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</si>
  <si>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</si>
  <si>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</si>
  <si>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</si>
  <si>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</si>
  <si>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</si>
  <si>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</si>
  <si>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</si>
  <si>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</si>
  <si>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</si>
  <si>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</si>
  <si>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</si>
  <si>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</si>
  <si>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</si>
  <si>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</si>
  <si>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</si>
  <si>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</si>
  <si>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</si>
  <si>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</si>
  <si>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</si>
  <si>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</si>
  <si>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</si>
  <si>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</si>
  <si>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</si>
  <si>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</si>
  <si>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</si>
  <si>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</si>
  <si>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</si>
  <si>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</si>
  <si>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</si>
  <si>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</si>
  <si>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</si>
  <si>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</si>
  <si>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</si>
  <si>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</si>
  <si>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</si>
  <si>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</si>
  <si>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</si>
  <si>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</si>
  <si>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</si>
  <si>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</si>
  <si>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</si>
  <si>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</si>
  <si>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</si>
  <si>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</si>
  <si>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</si>
  <si>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</si>
  <si>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</si>
  <si>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</si>
  <si>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</si>
  <si>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</si>
  <si>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</si>
  <si>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</si>
  <si>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</si>
  <si>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</si>
  <si>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</si>
  <si>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</si>
  <si>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</si>
  <si>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</si>
  <si>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</si>
  <si>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</si>
  <si>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</si>
  <si>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</si>
  <si>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</si>
  <si>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</si>
  <si>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</si>
  <si>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</si>
  <si>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</si>
  <si>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</si>
  <si>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</si>
  <si>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</si>
  <si>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</si>
  <si>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</si>
  <si>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</si>
  <si>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</si>
  <si>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</si>
  <si>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</si>
  <si>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</si>
  <si>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</si>
  <si>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</si>
  <si>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</si>
  <si>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</si>
  <si>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</si>
  <si>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</si>
  <si>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</si>
  <si>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</si>
  <si>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</si>
  <si>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</si>
  <si>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</si>
  <si>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</si>
  <si>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</si>
  <si>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</si>
  <si>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</si>
  <si>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</si>
  <si>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</si>
  <si>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</si>
  <si>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</si>
  <si>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</si>
  <si>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</si>
  <si>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</si>
  <si>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</si>
  <si>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</si>
  <si>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</si>
  <si>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</si>
  <si>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</si>
  <si>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</si>
  <si>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</si>
  <si>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</si>
  <si>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</si>
  <si>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</si>
  <si>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</si>
  <si>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</si>
  <si>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</si>
  <si>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</si>
  <si>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</si>
  <si>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</si>
  <si>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</si>
  <si>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</si>
  <si>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</si>
  <si>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</si>
  <si>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</si>
  <si>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</si>
  <si>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</si>
  <si>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</si>
  <si>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</si>
  <si>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</si>
  <si>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</si>
  <si>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</si>
  <si>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</si>
  <si>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</si>
  <si>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</si>
  <si>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</si>
  <si>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</si>
  <si>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</si>
  <si>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</si>
  <si>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</si>
  <si>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</si>
  <si>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</si>
  <si>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</si>
  <si>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</si>
  <si>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</si>
  <si>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</si>
  <si>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</si>
  <si>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</si>
  <si>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</si>
  <si>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</si>
  <si>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</si>
  <si>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</si>
  <si>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</si>
  <si>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</si>
  <si>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</si>
  <si>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</si>
  <si>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</si>
  <si>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</si>
  <si>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</si>
  <si>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</si>
  <si>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</si>
  <si>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</si>
  <si>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</si>
  <si>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</si>
  <si>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</si>
  <si>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</si>
  <si>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</si>
  <si>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</si>
  <si>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</si>
  <si>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</si>
  <si>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</si>
  <si>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</si>
  <si>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</si>
  <si>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</si>
  <si>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</si>
  <si>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</si>
  <si>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</si>
  <si>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</si>
  <si>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</si>
  <si>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</si>
  <si>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</si>
  <si>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</si>
  <si>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</si>
  <si>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</si>
  <si>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</si>
  <si>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</si>
  <si>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</si>
  <si>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</si>
  <si>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</si>
  <si>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</si>
  <si>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</si>
  <si>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</si>
  <si>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</si>
  <si>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</si>
  <si>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</si>
  <si>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</si>
  <si>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</si>
  <si>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</si>
  <si>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</si>
  <si>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</si>
  <si>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</si>
  <si>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</si>
  <si>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</si>
  <si>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</si>
  <si>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</si>
  <si>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</si>
  <si>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</si>
  <si>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</si>
  <si>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</si>
  <si>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</si>
  <si>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</si>
  <si>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</si>
  <si>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</si>
  <si>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</si>
  <si>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</si>
  <si>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</si>
  <si>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</si>
  <si>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</si>
  <si>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</si>
  <si>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</si>
  <si>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</si>
  <si>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</si>
  <si>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</si>
  <si>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</si>
  <si>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</si>
  <si>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</si>
  <si>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</si>
  <si>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</si>
  <si>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</si>
  <si>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</si>
  <si>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</si>
  <si>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</si>
  <si>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</si>
  <si>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</si>
  <si>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</si>
  <si>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</si>
  <si>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</si>
  <si>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</si>
  <si>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</si>
  <si>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</si>
  <si>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</si>
  <si>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</si>
  <si>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</si>
  <si>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</si>
  <si>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</si>
  <si>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</si>
  <si>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</si>
  <si>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</si>
  <si>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</si>
  <si>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</si>
  <si>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</si>
  <si>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</si>
  <si>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</si>
  <si>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</si>
  <si>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</si>
  <si>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</si>
  <si>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</si>
  <si>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</si>
  <si>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</si>
  <si>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</si>
  <si>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</si>
  <si>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</si>
  <si>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</si>
  <si>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</si>
  <si>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</si>
  <si>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</si>
  <si>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</si>
  <si>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</si>
  <si>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</si>
  <si>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</si>
  <si>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</si>
  <si>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</si>
  <si>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</si>
  <si>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</si>
  <si>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</si>
  <si>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</si>
  <si>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</si>
  <si>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</si>
  <si>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</si>
  <si>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</si>
  <si>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</si>
  <si>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</si>
  <si>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</si>
  <si>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</si>
  <si>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</si>
  <si>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</si>
  <si>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</si>
  <si>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</si>
  <si>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</si>
  <si>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</si>
  <si>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</si>
  <si>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</si>
  <si>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</si>
  <si>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</si>
  <si>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</si>
  <si>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</si>
  <si>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</si>
  <si>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</si>
  <si>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</si>
  <si>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</si>
  <si>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</si>
  <si>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</si>
  <si>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</si>
  <si>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</si>
  <si>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</si>
  <si>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</si>
  <si>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</si>
  <si>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</si>
  <si>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</si>
  <si>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</si>
  <si>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</si>
  <si>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</si>
  <si>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</si>
  <si>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</si>
  <si>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</si>
  <si>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</si>
  <si>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</si>
  <si>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</si>
  <si>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</si>
  <si>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</si>
  <si>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</si>
  <si>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</si>
  <si>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</si>
  <si>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</si>
  <si>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</si>
  <si>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</si>
  <si>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</si>
  <si>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</si>
  <si>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</si>
  <si>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</si>
  <si>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</si>
  <si>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</si>
  <si>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</si>
  <si>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</si>
  <si>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</si>
  <si>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</si>
  <si>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</si>
  <si>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</si>
  <si>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</si>
  <si>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</si>
  <si>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</si>
  <si>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</si>
  <si>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</si>
  <si>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</si>
  <si>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</si>
  <si>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</si>
  <si>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</si>
  <si>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</si>
  <si>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</si>
  <si>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</si>
  <si>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</si>
  <si>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</si>
  <si>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</si>
  <si>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</si>
  <si>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</si>
  <si>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</si>
  <si>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</si>
  <si>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</si>
  <si>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</si>
  <si>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</si>
  <si>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</si>
  <si>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</si>
  <si>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</si>
  <si>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</si>
  <si>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</si>
  <si>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</si>
  <si>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</si>
  <si>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</si>
  <si>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</si>
  <si>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</si>
  <si>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</si>
  <si>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</si>
  <si>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</si>
  <si>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</si>
  <si>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</si>
  <si>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</si>
  <si>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</si>
  <si>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</si>
  <si>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</si>
  <si>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</si>
  <si>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</si>
  <si>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</si>
  <si>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</si>
  <si>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</si>
  <si>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</si>
  <si>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</si>
  <si>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</si>
  <si>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</si>
  <si>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</si>
  <si>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</si>
  <si>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</si>
  <si>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</si>
  <si>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</si>
  <si>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</si>
  <si>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</si>
  <si>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</si>
  <si>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</si>
  <si>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</si>
  <si>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</si>
  <si>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</si>
  <si>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</si>
  <si>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</si>
  <si>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</si>
  <si>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</si>
  <si>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</si>
  <si>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</si>
  <si>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</si>
  <si>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</si>
  <si>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</si>
  <si>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</si>
  <si>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</si>
  <si>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</si>
  <si>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</si>
  <si>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</si>
  <si>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</si>
  <si>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</si>
  <si>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</si>
  <si>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</si>
  <si>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</si>
  <si>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</si>
  <si>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</si>
  <si>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</si>
  <si>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</si>
  <si>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</si>
  <si>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</si>
  <si>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</si>
  <si>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</si>
  <si>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</si>
  <si>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</si>
  <si>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</si>
  <si>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</si>
  <si>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</si>
  <si>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</si>
  <si>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</si>
  <si>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</si>
  <si>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</si>
  <si>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</si>
  <si>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</si>
  <si>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</si>
  <si>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</si>
  <si>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</si>
  <si>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</si>
  <si>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</si>
  <si>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</si>
  <si>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</si>
  <si>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</si>
  <si>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</si>
  <si>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</si>
  <si>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</si>
  <si>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</si>
  <si>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</si>
  <si>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</si>
  <si>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</si>
  <si>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</si>
  <si>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</si>
  <si>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</si>
  <si>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</si>
  <si>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</si>
  <si>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</si>
  <si>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</si>
  <si>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</si>
  <si>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</si>
  <si>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</si>
  <si>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</si>
  <si>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</si>
  <si>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</si>
  <si>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</si>
  <si>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</si>
  <si>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</si>
  <si>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</si>
  <si>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</si>
  <si>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</si>
  <si>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</si>
  <si>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</si>
  <si>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</si>
  <si>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</si>
  <si>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</si>
  <si>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</si>
  <si>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</si>
  <si>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</si>
  <si>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</si>
  <si>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</si>
  <si>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</si>
  <si>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</si>
  <si>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</si>
  <si>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</si>
  <si>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</si>
  <si>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</si>
  <si>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</si>
  <si>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</si>
  <si>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</si>
  <si>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</si>
  <si>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</si>
  <si>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</si>
  <si>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</si>
  <si>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</si>
  <si>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</si>
  <si>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</si>
  <si>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</si>
  <si>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</si>
  <si>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</si>
  <si>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</si>
  <si>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</si>
  <si>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</si>
  <si>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</si>
  <si>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</si>
  <si>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</si>
  <si>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</si>
  <si>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</si>
  <si>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</si>
  <si>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</si>
  <si>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</si>
  <si>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</si>
  <si>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</si>
  <si>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</si>
  <si>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</si>
  <si>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</si>
  <si>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</si>
  <si>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</si>
  <si>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</si>
  <si>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</si>
  <si>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</si>
  <si>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</si>
  <si>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</si>
  <si>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</si>
  <si>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</si>
  <si>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</si>
  <si>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</si>
  <si>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</si>
  <si>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</si>
  <si>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</si>
  <si>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</si>
  <si>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</si>
  <si>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</si>
  <si>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</si>
  <si>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</si>
  <si>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</si>
  <si>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</si>
  <si>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</si>
  <si>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</si>
  <si>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</si>
  <si>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</si>
  <si>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</si>
  <si>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</si>
  <si>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</si>
  <si>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</si>
  <si>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</si>
  <si>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</si>
  <si>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</si>
  <si>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</si>
  <si>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</si>
  <si>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</si>
  <si>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</si>
  <si>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</si>
  <si>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</si>
  <si>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</si>
  <si>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</si>
  <si>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</si>
  <si>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</si>
  <si>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</si>
  <si>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</si>
  <si>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</si>
  <si>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</si>
  <si>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</si>
  <si>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</si>
  <si>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</si>
  <si>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</si>
  <si>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</si>
  <si>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</si>
  <si>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</si>
  <si>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</si>
  <si>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</si>
  <si>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</si>
  <si>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</si>
  <si>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</si>
  <si>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</si>
  <si>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</si>
  <si>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</si>
  <si>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</si>
  <si>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</si>
  <si>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</si>
  <si>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</si>
  <si>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</si>
  <si>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</si>
  <si>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</si>
  <si>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</si>
  <si>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</si>
  <si>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</si>
  <si>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</si>
  <si>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</si>
  <si>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</si>
  <si>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</si>
  <si>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</si>
  <si>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</si>
  <si>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</si>
  <si>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</si>
  <si>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</si>
  <si>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</si>
  <si>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</si>
  <si>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</si>
  <si>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</si>
  <si>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</si>
  <si>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</si>
  <si>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</si>
  <si>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</si>
  <si>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</si>
  <si>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</si>
  <si>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</si>
  <si>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</si>
  <si>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</si>
  <si>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</si>
  <si>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</si>
  <si>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</si>
  <si>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</si>
  <si>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</si>
  <si>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</si>
  <si>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</si>
  <si>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</si>
  <si>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</si>
  <si>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</si>
  <si>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</si>
  <si>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</si>
  <si>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</si>
  <si>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</si>
  <si>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</si>
  <si>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</si>
  <si>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</si>
  <si>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</si>
  <si>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</si>
  <si>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</si>
  <si>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</si>
  <si>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</si>
  <si>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</si>
  <si>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</si>
  <si>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</si>
  <si>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</si>
  <si>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</si>
  <si>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</si>
  <si>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</si>
  <si>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</si>
  <si>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</si>
  <si>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</si>
  <si>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</si>
  <si>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</si>
  <si>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</si>
  <si>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</si>
  <si>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</si>
  <si>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</si>
  <si>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</si>
  <si>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</si>
  <si>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</si>
  <si>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</si>
  <si>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</si>
  <si>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</si>
  <si>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</si>
  <si>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</si>
  <si>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</si>
  <si>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</si>
  <si>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</si>
  <si>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</si>
  <si>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</si>
  <si>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</si>
  <si>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</si>
  <si>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</si>
  <si>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</si>
  <si>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</si>
  <si>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</si>
  <si>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</si>
  <si>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</si>
  <si>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</si>
  <si>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</si>
  <si>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</si>
  <si>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</si>
  <si>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</si>
  <si>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</si>
  <si>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</si>
  <si>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</si>
  <si>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</si>
  <si>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</si>
  <si>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</si>
  <si>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</si>
  <si>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</si>
  <si>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</si>
  <si>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</si>
  <si>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</si>
  <si>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</si>
  <si>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</si>
  <si>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</si>
  <si>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</si>
  <si>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</si>
  <si>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</si>
  <si>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</si>
  <si>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</si>
  <si>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</si>
  <si>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</si>
  <si>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</si>
  <si>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</si>
  <si>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</si>
  <si>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</si>
  <si>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</si>
  <si>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</si>
  <si>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</si>
  <si>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</si>
  <si>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</si>
  <si>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</si>
  <si>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</si>
  <si>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</si>
  <si>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</si>
  <si>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</si>
  <si>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</si>
  <si>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</si>
  <si>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</si>
  <si>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</si>
  <si>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</si>
  <si>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</si>
  <si>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</si>
  <si>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</si>
  <si>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</si>
  <si>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</si>
  <si>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</si>
  <si>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</si>
  <si>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</si>
  <si>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</si>
  <si>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</si>
  <si>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</si>
  <si>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</si>
  <si>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</si>
  <si>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</si>
  <si>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</si>
  <si>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</si>
  <si>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</si>
  <si>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</si>
  <si>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</si>
  <si>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</si>
  <si>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</si>
  <si>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</si>
  <si>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</si>
  <si>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</si>
  <si>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</si>
  <si>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</si>
  <si>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</si>
  <si>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</si>
  <si>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</si>
  <si>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</si>
  <si>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</si>
  <si>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</si>
  <si>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</si>
  <si>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</si>
  <si>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</si>
  <si>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</si>
  <si>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</si>
  <si>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</si>
  <si>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</si>
  <si>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</si>
  <si>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</si>
  <si>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</si>
  <si>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</si>
  <si>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</si>
  <si>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</si>
  <si>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</si>
  <si>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</si>
  <si>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</si>
  <si>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</si>
  <si>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</si>
  <si>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</si>
  <si>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</si>
  <si>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</si>
  <si>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</si>
  <si>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</si>
  <si>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</si>
  <si>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</si>
  <si>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</si>
  <si>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</si>
  <si>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</si>
  <si>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</si>
  <si>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</si>
  <si>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</si>
  <si>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</si>
  <si>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</si>
  <si>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</si>
  <si>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</si>
  <si>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</si>
  <si>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</si>
  <si>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</si>
  <si>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</si>
  <si>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</si>
  <si>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</si>
  <si>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</si>
  <si>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</si>
  <si>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</si>
  <si>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</si>
  <si>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</si>
  <si>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</si>
  <si>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</si>
  <si>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</si>
  <si>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</si>
  <si>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</si>
  <si>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</si>
  <si>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</si>
  <si>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</si>
  <si>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</si>
  <si>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</si>
  <si>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</si>
  <si>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</si>
  <si>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</si>
  <si>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</si>
  <si>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</si>
  <si>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</si>
  <si>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</si>
  <si>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</si>
  <si>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</si>
  <si>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</si>
  <si>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</si>
  <si>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</si>
  <si>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</si>
  <si>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</si>
  <si>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</si>
  <si>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</si>
  <si>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</si>
  <si>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</si>
  <si>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</si>
  <si>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</si>
  <si>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</si>
  <si>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</si>
  <si>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</si>
  <si>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</si>
  <si>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</si>
  <si>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</si>
  <si>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</si>
  <si>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</si>
  <si>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</si>
  <si>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</si>
  <si>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</si>
  <si>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</si>
  <si>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</si>
  <si>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</si>
  <si>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</si>
  <si>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</si>
  <si>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</si>
  <si>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</si>
  <si>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</si>
  <si>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</si>
  <si>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</si>
  <si>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</si>
  <si>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</si>
  <si>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</si>
  <si>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</si>
  <si>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</si>
  <si>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</si>
  <si>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</si>
  <si>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</si>
  <si>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</si>
  <si>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</si>
  <si>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</si>
  <si>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</si>
  <si>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</si>
  <si>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</si>
  <si>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</si>
  <si>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</si>
  <si>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</si>
  <si>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</si>
  <si>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</si>
  <si>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</si>
  <si>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</si>
  <si>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</si>
  <si>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</si>
  <si>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</si>
  <si>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</si>
  <si>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</si>
  <si>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</si>
  <si>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</si>
  <si>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</si>
  <si>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</si>
  <si>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</si>
  <si>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</si>
  <si>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</si>
  <si>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</si>
  <si>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</si>
  <si>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</si>
  <si>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</si>
  <si>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</si>
  <si>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</si>
  <si>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</si>
  <si>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</si>
  <si>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</si>
  <si>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</si>
  <si>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</si>
  <si>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</si>
  <si>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</si>
  <si>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</si>
  <si>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</si>
  <si>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</si>
  <si>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</si>
  <si>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</si>
  <si>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</si>
  <si>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</si>
  <si>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</si>
  <si>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</si>
  <si>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</si>
  <si>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</si>
  <si>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</si>
  <si>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</si>
  <si>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</si>
  <si>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</si>
  <si>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</si>
  <si>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</si>
  <si>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</si>
  <si>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</si>
  <si>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</si>
  <si>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</si>
  <si>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</si>
  <si>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</si>
  <si>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</si>
  <si>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</si>
  <si>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</si>
  <si>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</si>
  <si>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</si>
  <si>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</si>
  <si>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</si>
  <si>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</si>
  <si>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</si>
  <si>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</si>
  <si>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</si>
  <si>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</si>
  <si>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</si>
  <si>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</si>
  <si>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</si>
  <si>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</si>
  <si>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</si>
  <si>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</si>
  <si>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</si>
  <si>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</si>
  <si>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</si>
  <si>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</si>
  <si>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</si>
  <si>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</si>
  <si>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</si>
  <si>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</si>
  <si>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</si>
  <si>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</si>
  <si>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</si>
  <si>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</si>
  <si>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</si>
  <si>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</si>
  <si>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</si>
  <si>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</si>
  <si>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</si>
  <si>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</si>
  <si>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</si>
  <si>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</si>
  <si>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</si>
  <si>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</si>
  <si>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</si>
  <si>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</si>
  <si>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</si>
  <si>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</si>
  <si>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</si>
  <si>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</si>
  <si>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</si>
  <si>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</si>
  <si>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</si>
  <si>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</si>
  <si>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</si>
  <si>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</si>
  <si>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</si>
  <si>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</si>
  <si>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</si>
  <si>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</si>
  <si>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</si>
  <si>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</si>
  <si>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</si>
  <si>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</si>
  <si>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</si>
  <si>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</si>
  <si>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</si>
  <si>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</si>
  <si>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</si>
  <si>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</si>
  <si>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</si>
  <si>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</si>
  <si>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</si>
  <si>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</si>
  <si>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</si>
  <si>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</si>
  <si>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</si>
  <si>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</si>
  <si>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</si>
  <si>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</si>
  <si>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</si>
  <si>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</si>
  <si>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</si>
  <si>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</si>
  <si>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</si>
  <si>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</si>
  <si>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</si>
  <si>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</si>
  <si>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</si>
  <si>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</si>
  <si>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</si>
  <si>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</si>
  <si>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</si>
  <si>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</si>
  <si>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</si>
  <si>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</si>
  <si>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</si>
  <si>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</si>
  <si>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</si>
  <si>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</si>
  <si>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</si>
  <si>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</si>
  <si>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</si>
  <si>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</si>
  <si>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</si>
  <si>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</si>
  <si>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</si>
  <si>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</si>
  <si>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</si>
  <si>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</si>
  <si>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</si>
  <si>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</si>
  <si>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</si>
  <si>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</si>
  <si>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</si>
  <si>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</si>
  <si>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</si>
  <si>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</si>
  <si>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</si>
  <si>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</si>
  <si>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</si>
  <si>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</si>
  <si>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</si>
  <si>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</si>
  <si>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</si>
  <si>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</si>
  <si>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</si>
  <si>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</si>
  <si>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</si>
  <si>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</si>
  <si>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</si>
  <si>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</si>
  <si>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</si>
  <si>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</si>
  <si>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</si>
  <si>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</si>
  <si>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</si>
  <si>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</si>
  <si>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</si>
  <si>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</si>
  <si>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</si>
  <si>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</si>
  <si>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</si>
  <si>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</si>
  <si>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</si>
  <si>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</si>
  <si>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</si>
  <si>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</si>
  <si>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</si>
  <si>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</si>
  <si>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</si>
  <si>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</si>
  <si>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</si>
  <si>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</si>
  <si>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</si>
  <si>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</si>
  <si>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</si>
  <si>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</si>
  <si>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</si>
  <si>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</si>
  <si>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</si>
  <si>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</si>
  <si>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</si>
  <si>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</si>
  <si>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</si>
  <si>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</si>
  <si>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</si>
  <si>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</si>
  <si>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</si>
  <si>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</si>
  <si>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</si>
  <si>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</si>
  <si>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</si>
  <si>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</si>
  <si>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</si>
  <si>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</si>
  <si>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</si>
  <si>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</si>
  <si>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</si>
  <si>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</si>
  <si>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</si>
  <si>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</si>
  <si>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</si>
  <si>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</si>
  <si>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</si>
  <si>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</si>
  <si>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</si>
  <si>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</si>
  <si>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</si>
  <si>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</si>
  <si>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</si>
  <si>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</si>
  <si>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</si>
  <si>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</si>
  <si>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</si>
  <si>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</si>
  <si>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</si>
  <si>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</si>
  <si>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</si>
  <si>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</si>
  <si>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</si>
  <si>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</si>
  <si>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</si>
  <si>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</si>
  <si>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</si>
  <si>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</si>
  <si>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</si>
  <si>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</si>
  <si>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</si>
  <si>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</si>
  <si>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</si>
  <si>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</si>
  <si>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</si>
  <si>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</si>
  <si>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</si>
  <si>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</si>
  <si>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</si>
  <si>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</si>
  <si>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</si>
  <si>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</si>
  <si>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</si>
  <si>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</si>
  <si>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</si>
  <si>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</si>
  <si>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</si>
  <si>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</si>
  <si>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</si>
  <si>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</si>
  <si>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</si>
  <si>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</si>
  <si>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</si>
  <si>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</si>
  <si>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</si>
  <si>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</si>
  <si>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</si>
  <si>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</si>
  <si>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</si>
  <si>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</si>
  <si>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</si>
  <si>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</si>
  <si>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</si>
  <si>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</si>
  <si>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</si>
  <si>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</si>
  <si>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</si>
  <si>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</si>
  <si>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</si>
  <si>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</si>
  <si>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</si>
  <si>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</si>
  <si>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</si>
  <si>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</si>
  <si>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</si>
  <si>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</si>
  <si>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</si>
  <si>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</si>
  <si>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</si>
  <si>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</si>
  <si>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</si>
  <si>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</si>
  <si>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</si>
  <si>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</si>
  <si>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</si>
  <si>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</si>
  <si>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</si>
  <si>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</si>
  <si>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</si>
  <si>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</si>
  <si>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</si>
  <si>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</si>
  <si>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</si>
  <si>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</si>
  <si>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</si>
  <si>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</si>
  <si>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</si>
  <si>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</si>
  <si>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</si>
  <si>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</si>
  <si>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</si>
  <si>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</si>
  <si>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</si>
  <si>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</si>
  <si>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</si>
  <si>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</si>
  <si>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</si>
  <si>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</si>
  <si>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</si>
  <si>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</si>
  <si>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</si>
  <si>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</si>
  <si>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</si>
  <si>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</si>
  <si>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</si>
  <si>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</si>
  <si>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</si>
  <si>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</si>
  <si>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</si>
  <si>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</si>
  <si>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</si>
  <si>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</si>
  <si>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</si>
  <si>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</si>
  <si>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</si>
  <si>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</si>
  <si>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</si>
  <si>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</si>
  <si>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</si>
  <si>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</si>
  <si>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</si>
  <si>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</si>
  <si>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</si>
  <si>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</si>
  <si>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</si>
  <si>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</si>
  <si>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</si>
  <si>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</si>
  <si>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</si>
  <si>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</si>
  <si>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</si>
  <si>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</si>
  <si>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</si>
  <si>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</si>
  <si>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</si>
  <si>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</si>
  <si>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</si>
  <si>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</si>
  <si>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</si>
  <si>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</si>
  <si>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</si>
  <si>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</si>
  <si>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</si>
  <si>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</si>
  <si>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</si>
  <si>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</si>
  <si>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</si>
  <si>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</si>
  <si>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</si>
  <si>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</si>
  <si>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</si>
  <si>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</si>
  <si>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</si>
  <si>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</si>
  <si>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</si>
  <si>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</si>
  <si>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</si>
  <si>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</si>
  <si>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</si>
  <si>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</si>
  <si>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</si>
  <si>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</si>
  <si>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</si>
  <si>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</si>
  <si>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</si>
  <si>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</si>
  <si>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</si>
  <si>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</si>
  <si>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</si>
  <si>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</si>
  <si>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</si>
  <si>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</si>
  <si>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</si>
  <si>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</si>
  <si>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</si>
  <si>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</si>
  <si>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</si>
  <si>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</si>
  <si>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</si>
  <si>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</si>
  <si>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</si>
  <si>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</si>
  <si>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</si>
  <si>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</si>
  <si>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</si>
  <si>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</si>
  <si>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</si>
  <si>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</si>
  <si>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</si>
  <si>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</si>
  <si>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</si>
  <si>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</si>
  <si>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</si>
  <si>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</si>
  <si>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</si>
  <si>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</si>
  <si>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</si>
  <si>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</si>
  <si>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</si>
  <si>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</si>
  <si>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</si>
  <si>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</si>
  <si>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</si>
  <si>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</si>
  <si>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</si>
  <si>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</si>
  <si>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</si>
  <si>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</si>
  <si>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</si>
  <si>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</si>
  <si>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</si>
  <si>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</si>
  <si>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</si>
  <si>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</si>
  <si>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</si>
  <si>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</si>
  <si>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</si>
  <si>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</si>
  <si>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</si>
  <si>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</si>
  <si>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</si>
  <si>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</si>
  <si>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</si>
  <si>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</si>
  <si>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</si>
  <si>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</si>
  <si>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</si>
  <si>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</si>
  <si>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</si>
  <si>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</si>
  <si>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</si>
  <si>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</si>
  <si>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</si>
  <si>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</si>
  <si>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</si>
  <si>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</si>
  <si>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</si>
  <si>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</si>
  <si>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</si>
  <si>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</si>
  <si>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</si>
  <si>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</si>
  <si>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</si>
  <si>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</si>
  <si>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</si>
  <si>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</si>
  <si>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</si>
  <si>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</si>
  <si>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</si>
  <si>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</si>
  <si>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</si>
  <si>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</si>
  <si>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</si>
  <si>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</si>
  <si>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</si>
  <si>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</si>
  <si>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</si>
  <si>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</si>
  <si>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</si>
  <si>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</si>
  <si>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</si>
  <si>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</si>
  <si>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</si>
  <si>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</si>
  <si>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</si>
  <si>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</si>
  <si>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</si>
  <si>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</si>
  <si>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</si>
  <si>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</si>
  <si>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</si>
  <si>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</si>
  <si>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</si>
  <si>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</si>
  <si>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</si>
  <si>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</si>
  <si>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</si>
  <si>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</si>
  <si>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</si>
  <si>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</si>
  <si>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</si>
  <si>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</si>
  <si>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</si>
  <si>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</si>
  <si>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</si>
  <si>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</si>
  <si>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</si>
  <si>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</si>
  <si>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</si>
  <si>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</si>
  <si>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</si>
  <si>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</si>
  <si>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</si>
  <si>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</si>
  <si>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</si>
  <si>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</si>
  <si>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</si>
  <si>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</si>
  <si>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</si>
  <si>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</si>
  <si>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</si>
  <si>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</si>
  <si>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</si>
  <si>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</si>
  <si>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</si>
  <si>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</si>
  <si>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</si>
  <si>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</si>
  <si>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</si>
  <si>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</si>
  <si>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</si>
  <si>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</si>
  <si>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</si>
  <si>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</si>
  <si>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</si>
  <si>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</si>
  <si>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</si>
  <si>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</si>
  <si>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</si>
  <si>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</si>
  <si>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</si>
  <si>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</si>
  <si>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</si>
  <si>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</si>
  <si>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</si>
  <si>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</si>
  <si>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</si>
  <si>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</si>
  <si>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</si>
  <si>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</si>
  <si>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</si>
  <si>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</si>
  <si>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</si>
  <si>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</si>
  <si>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</si>
  <si>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</si>
  <si>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</si>
  <si>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</si>
  <si>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</si>
  <si>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</si>
  <si>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</si>
  <si>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</si>
  <si>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</si>
  <si>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</si>
  <si>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</si>
  <si>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</si>
  <si>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</si>
  <si>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</si>
  <si>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</si>
  <si>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</si>
  <si>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</si>
  <si>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</si>
  <si>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</si>
  <si>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</si>
  <si>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</si>
  <si>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</si>
  <si>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</si>
  <si>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</si>
  <si>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</si>
  <si>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</si>
  <si>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</si>
  <si>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</si>
  <si>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</si>
  <si>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</si>
  <si>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</si>
  <si>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</si>
  <si>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</si>
  <si>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</si>
  <si>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</si>
  <si>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</si>
  <si>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</si>
  <si>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</si>
  <si>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</si>
  <si>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</si>
  <si>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</si>
  <si>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</si>
  <si>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</si>
  <si>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</si>
  <si>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</si>
  <si>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</si>
  <si>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</si>
  <si>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</si>
  <si>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</si>
  <si>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</si>
  <si>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</si>
  <si>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</si>
  <si>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</si>
  <si>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</si>
  <si>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</si>
  <si>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</si>
  <si>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</si>
  <si>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</si>
  <si>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</si>
  <si>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</si>
  <si>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</si>
  <si>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</si>
  <si>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</si>
  <si>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</si>
  <si>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</si>
  <si>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</si>
  <si>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</si>
  <si>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</si>
  <si>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</si>
  <si>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</si>
  <si>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</si>
  <si>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</si>
  <si>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</si>
  <si>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</si>
  <si>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</si>
  <si>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</si>
  <si>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</si>
  <si>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</si>
  <si>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</si>
  <si>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</si>
  <si>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</si>
  <si>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</si>
  <si>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</si>
  <si>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</si>
  <si>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</si>
  <si>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</si>
  <si>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</si>
  <si>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</si>
  <si>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</si>
  <si>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</si>
  <si>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</si>
  <si>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</si>
  <si>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</si>
  <si>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</si>
  <si>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</si>
  <si>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</si>
  <si>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</si>
  <si>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</si>
  <si>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</si>
  <si>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</si>
  <si>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</si>
  <si>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</si>
  <si>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</si>
  <si>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</si>
  <si>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</si>
  <si>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</si>
  <si>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</si>
  <si>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</si>
  <si>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</si>
  <si>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</si>
  <si>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</si>
  <si>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</si>
  <si>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</si>
  <si>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</si>
  <si>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</si>
  <si>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</si>
  <si>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</si>
  <si>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</si>
  <si>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</si>
  <si>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</si>
  <si>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</si>
  <si>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</si>
  <si>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</si>
  <si>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</si>
  <si>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</si>
  <si>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</si>
  <si>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</si>
  <si>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</si>
  <si>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</si>
  <si>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</si>
  <si>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</si>
  <si>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</si>
  <si>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</si>
  <si>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</si>
  <si>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</si>
  <si>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</si>
  <si>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</si>
  <si>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</si>
  <si>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</si>
  <si>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</si>
  <si>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</si>
  <si>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</si>
  <si>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</si>
  <si>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</si>
  <si>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</si>
  <si>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</si>
  <si>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</si>
  <si>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</si>
  <si>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</si>
  <si>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</si>
  <si>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</si>
  <si>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</si>
  <si>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</si>
  <si>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</si>
  <si>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</si>
  <si>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</si>
  <si>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</si>
  <si>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</si>
  <si>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</si>
  <si>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</si>
  <si>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</si>
  <si>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</si>
  <si>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</si>
  <si>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</si>
  <si>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</si>
  <si>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</si>
  <si>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</si>
  <si>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</si>
  <si>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</si>
  <si>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</si>
  <si>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</si>
  <si>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</si>
  <si>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</si>
  <si>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</si>
  <si>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</si>
  <si>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</si>
  <si>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</si>
  <si>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</si>
  <si>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</si>
  <si>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</si>
  <si>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</si>
  <si>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</si>
  <si>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</si>
  <si>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</si>
  <si>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</si>
  <si>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</si>
  <si>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</si>
  <si>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</si>
  <si>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</si>
  <si>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</si>
  <si>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</si>
  <si>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</si>
  <si>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</si>
  <si>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</si>
  <si>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</si>
  <si>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</si>
  <si>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</si>
  <si>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</si>
  <si>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</si>
  <si>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</si>
  <si>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</si>
  <si>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</si>
  <si>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</si>
  <si>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</si>
  <si>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</si>
  <si>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</si>
  <si>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</si>
  <si>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</si>
  <si>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</si>
  <si>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</si>
  <si>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</si>
  <si>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</si>
  <si>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</si>
  <si>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</si>
  <si>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</si>
  <si>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</si>
  <si>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</si>
  <si>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</si>
  <si>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</si>
  <si>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</si>
  <si>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</si>
  <si>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</si>
  <si>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</si>
  <si>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</si>
  <si>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</si>
  <si>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</si>
  <si>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</si>
  <si>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</si>
  <si>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</si>
  <si>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</si>
  <si>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</si>
  <si>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</si>
  <si>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</si>
  <si>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</si>
  <si>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</si>
  <si>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</si>
  <si>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</si>
  <si>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</si>
  <si>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</si>
  <si>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</si>
  <si>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</si>
  <si>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</si>
  <si>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</si>
  <si>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</si>
  <si>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</si>
  <si>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</si>
  <si>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</si>
  <si>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</si>
  <si>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</si>
  <si>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</si>
  <si>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</si>
  <si>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</si>
  <si>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</si>
  <si>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</si>
  <si>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</si>
  <si>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</si>
  <si>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</si>
  <si>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</si>
  <si>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</si>
  <si>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</si>
  <si>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</si>
  <si>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</si>
  <si>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</si>
  <si>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</si>
  <si>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</si>
  <si>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</si>
  <si>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</si>
  <si>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</si>
  <si>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</si>
  <si>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</si>
  <si>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</si>
  <si>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</si>
  <si>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</si>
  <si>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</si>
  <si>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</si>
  <si>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</si>
  <si>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</si>
  <si>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</si>
  <si>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</si>
  <si>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</si>
  <si>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</si>
  <si>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</si>
  <si>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</si>
  <si>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</si>
  <si>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</si>
  <si>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</si>
  <si>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</si>
  <si>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</si>
  <si>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</si>
  <si>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</si>
  <si>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</si>
  <si>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</si>
  <si>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</si>
  <si>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</si>
  <si>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</si>
  <si>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</si>
  <si>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</si>
  <si>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</si>
  <si>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</si>
  <si>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</si>
  <si>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</si>
  <si>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</si>
  <si>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</si>
  <si>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</si>
  <si>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</si>
  <si>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</si>
  <si>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</si>
  <si>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</si>
  <si>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</si>
  <si>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</si>
  <si>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</si>
  <si>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</si>
  <si>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</si>
  <si>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</si>
  <si>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</si>
  <si>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</si>
  <si>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</si>
  <si>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</si>
  <si>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</si>
  <si>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</si>
  <si>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</si>
  <si>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</si>
  <si>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</si>
  <si>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</si>
  <si>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</si>
  <si>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</si>
  <si>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</si>
  <si>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</si>
  <si>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</si>
  <si>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</si>
  <si>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</si>
  <si>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</si>
  <si>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</si>
  <si>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</si>
  <si>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</si>
  <si>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</si>
  <si>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</si>
  <si>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</si>
  <si>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</si>
  <si>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</si>
  <si>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</si>
  <si>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</si>
  <si>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</si>
  <si>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</si>
  <si>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</si>
  <si>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</si>
  <si>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</si>
  <si>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</si>
  <si>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</si>
  <si>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</si>
  <si>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</si>
  <si>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</si>
  <si>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</si>
  <si>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</si>
  <si>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</si>
  <si>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</si>
  <si>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</si>
  <si>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</si>
  <si>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</si>
  <si>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</si>
  <si>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</si>
  <si>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</si>
  <si>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</si>
  <si>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</si>
  <si>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</si>
  <si>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</si>
  <si>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</si>
  <si>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</si>
  <si>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</si>
  <si>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</si>
  <si>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</si>
  <si>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</si>
  <si>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</si>
  <si>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</si>
  <si>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</si>
  <si>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</si>
  <si>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</si>
  <si>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</si>
  <si>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</si>
  <si>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</si>
  <si>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</si>
  <si>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</si>
  <si>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</si>
  <si>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</si>
  <si>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</si>
  <si>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</si>
  <si>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</si>
  <si>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</si>
  <si>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</si>
  <si>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</si>
  <si>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</si>
  <si>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</si>
  <si>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</si>
  <si>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</si>
  <si>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</si>
  <si>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</si>
  <si>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</si>
  <si>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</si>
  <si>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</si>
  <si>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</si>
  <si>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</si>
  <si>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</si>
  <si>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</si>
  <si>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</si>
  <si>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</si>
  <si>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</si>
  <si>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</si>
  <si>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</si>
  <si>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</si>
  <si>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</si>
  <si>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</si>
  <si>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</si>
  <si>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</si>
  <si>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</si>
  <si>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</si>
  <si>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</si>
  <si>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</si>
  <si>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</si>
  <si>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</si>
  <si>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</si>
  <si>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</si>
  <si>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</si>
  <si>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</si>
  <si>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</si>
  <si>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</si>
  <si>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</si>
  <si>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</si>
  <si>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</si>
  <si>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</si>
  <si>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</si>
  <si>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</si>
  <si>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</si>
  <si>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</si>
  <si>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</si>
  <si>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</si>
  <si>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</si>
  <si>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</si>
  <si>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</si>
  <si>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</si>
  <si>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</si>
  <si>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</si>
  <si>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</si>
  <si>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</si>
  <si>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</si>
  <si>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</si>
  <si>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</si>
  <si>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</si>
  <si>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</si>
  <si>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</si>
  <si>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</si>
  <si>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</si>
  <si>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</si>
  <si>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</si>
  <si>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</si>
  <si>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</si>
  <si>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</si>
  <si>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</si>
  <si>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</si>
  <si>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</si>
  <si>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</si>
  <si>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</si>
  <si>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</si>
  <si>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</si>
  <si>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</si>
  <si>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</si>
  <si>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</si>
  <si>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</si>
  <si>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</si>
  <si>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</si>
  <si>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</si>
  <si>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</si>
  <si>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</si>
  <si>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</si>
  <si>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</si>
  <si>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</si>
  <si>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</si>
  <si>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</si>
  <si>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</si>
  <si>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</si>
  <si>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</si>
  <si>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</si>
  <si>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</si>
  <si>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</si>
  <si>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</si>
  <si>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</si>
  <si>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</si>
  <si>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</si>
  <si>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</si>
  <si>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</si>
  <si>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</si>
  <si>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</si>
  <si>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</si>
  <si>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</si>
  <si>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</si>
  <si>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</si>
  <si>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</si>
  <si>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</si>
  <si>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</si>
  <si>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</si>
  <si>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</si>
  <si>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</si>
  <si>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</si>
  <si>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</si>
  <si>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</si>
  <si>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</si>
  <si>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</si>
  <si>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</si>
  <si>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</si>
  <si>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</si>
  <si>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</si>
  <si>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</si>
  <si>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</si>
  <si>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</si>
  <si>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</si>
  <si>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</si>
  <si>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</si>
  <si>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</si>
  <si>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</si>
  <si>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</si>
  <si>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</si>
  <si>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</si>
  <si>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</si>
  <si>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</si>
  <si>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</si>
  <si>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</si>
  <si>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</si>
  <si>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</si>
  <si>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</si>
  <si>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</si>
  <si>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</si>
  <si>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</si>
  <si>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</si>
  <si>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</si>
  <si>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</si>
  <si>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</si>
  <si>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</si>
  <si>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</si>
  <si>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</si>
  <si>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</si>
  <si>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</si>
  <si>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</si>
  <si>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</si>
  <si>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</si>
  <si>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</si>
  <si>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</si>
  <si>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</si>
  <si>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</si>
  <si>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</si>
  <si>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</si>
  <si>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</si>
  <si>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</si>
  <si>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</si>
  <si>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</si>
  <si>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</si>
  <si>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</si>
  <si>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</si>
  <si>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</si>
  <si>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</si>
  <si>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</si>
  <si>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</si>
  <si>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</si>
  <si>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</si>
  <si>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</si>
  <si>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</si>
  <si>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</si>
  <si>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</si>
  <si>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</si>
  <si>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</si>
  <si>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</si>
  <si>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</si>
  <si>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</si>
  <si>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</si>
  <si>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</si>
  <si>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</si>
  <si>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</si>
  <si>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</si>
  <si>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</si>
  <si>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</si>
  <si>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</si>
  <si>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</si>
  <si>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</si>
  <si>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</si>
  <si>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</si>
  <si>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</si>
  <si>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</si>
  <si>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</si>
  <si>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</si>
  <si>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</si>
  <si>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</si>
  <si>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</si>
  <si>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</si>
  <si>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</si>
  <si>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</si>
  <si>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</si>
  <si>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</si>
  <si>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</si>
  <si>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</si>
  <si>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</si>
  <si>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</si>
  <si>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</si>
  <si>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</si>
  <si>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</si>
  <si>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</si>
  <si>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</si>
  <si>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</si>
  <si>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</si>
  <si>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</si>
  <si>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</si>
  <si>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</si>
  <si>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</si>
  <si>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</si>
  <si>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</si>
  <si>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</si>
  <si>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</si>
  <si>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</si>
  <si>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</si>
  <si>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</si>
  <si>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</si>
  <si>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</si>
  <si>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</si>
  <si>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</si>
  <si>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</si>
  <si>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</si>
  <si>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</si>
  <si>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</si>
  <si>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</si>
  <si>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</si>
  <si>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</si>
  <si>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</si>
  <si>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</si>
  <si>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</si>
  <si>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</si>
  <si>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</si>
  <si>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</si>
  <si>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</si>
  <si>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</si>
  <si>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</si>
  <si>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</si>
  <si>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</si>
  <si>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</si>
  <si>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</si>
  <si>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</si>
  <si>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</si>
  <si>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</si>
  <si>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</si>
  <si>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</si>
  <si>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</si>
  <si>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</si>
  <si>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</si>
  <si>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</si>
  <si>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</si>
  <si>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</si>
  <si>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</si>
  <si>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</si>
  <si>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</si>
  <si>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</si>
  <si>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</si>
  <si>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</si>
  <si>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</si>
  <si>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</si>
  <si>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</si>
  <si>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</si>
  <si>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</si>
  <si>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</si>
  <si>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</si>
  <si>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</si>
  <si>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</si>
  <si>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</si>
  <si>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</si>
  <si>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</si>
  <si>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</si>
  <si>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</si>
  <si>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</si>
  <si>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</si>
  <si>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</si>
  <si>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</si>
  <si>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</si>
  <si>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</si>
  <si>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</si>
  <si>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</si>
  <si>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</si>
  <si>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</si>
  <si>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</si>
  <si>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</si>
  <si>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</si>
  <si>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</si>
  <si>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</si>
  <si>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</si>
  <si>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</si>
  <si>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</si>
  <si>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</si>
  <si>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</si>
  <si>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</si>
  <si>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</si>
  <si>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</si>
  <si>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</si>
  <si>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</si>
  <si>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</si>
  <si>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</si>
  <si>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</si>
  <si>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</si>
  <si>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</si>
  <si>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</si>
  <si>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</si>
  <si>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</si>
  <si>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</si>
  <si>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</si>
  <si>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</si>
  <si>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</si>
  <si>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</si>
  <si>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</si>
  <si>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</si>
  <si>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</si>
  <si>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</si>
  <si>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</si>
  <si>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</si>
  <si>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</si>
  <si>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</si>
  <si>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</si>
  <si>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</si>
  <si>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</si>
  <si>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</si>
  <si>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</si>
  <si>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</si>
  <si>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</si>
  <si>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</si>
  <si>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</si>
  <si>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</si>
  <si>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</si>
  <si>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</si>
  <si>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</si>
  <si>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</si>
  <si>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</si>
  <si>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</si>
  <si>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</si>
  <si>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</si>
  <si>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</si>
  <si>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</si>
  <si>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</si>
  <si>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</si>
  <si>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</si>
  <si>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</si>
  <si>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</si>
  <si>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</si>
  <si>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</si>
  <si>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</si>
  <si>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</si>
  <si>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</si>
  <si>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</si>
  <si>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</si>
  <si>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</si>
  <si>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</si>
  <si>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</si>
  <si>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</si>
  <si>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</si>
  <si>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</si>
  <si>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</si>
  <si>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</si>
  <si>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</si>
  <si>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</si>
  <si>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</si>
  <si>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</si>
  <si>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</si>
  <si>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</si>
  <si>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</si>
  <si>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</si>
  <si>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</si>
  <si>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</si>
  <si>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</si>
  <si>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</si>
  <si>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</si>
  <si>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</si>
  <si>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</si>
  <si>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</si>
  <si>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</si>
  <si>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</si>
  <si>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</si>
  <si>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</si>
  <si>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</si>
  <si>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</si>
  <si>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</si>
  <si>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</si>
  <si>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</si>
  <si>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</si>
  <si>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</si>
  <si>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</si>
  <si>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</si>
  <si>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</si>
  <si>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</si>
  <si>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</si>
  <si>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</si>
  <si>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</si>
  <si>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</si>
  <si>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</si>
  <si>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</si>
  <si>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</si>
  <si>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</si>
  <si>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</si>
  <si>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</si>
  <si>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</si>
  <si>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</si>
  <si>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</si>
  <si>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</si>
  <si>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</si>
  <si>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</si>
  <si>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</si>
  <si>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</si>
  <si>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</si>
  <si>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</si>
  <si>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</si>
  <si>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</si>
  <si>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</si>
  <si>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</si>
  <si>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</si>
  <si>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</si>
  <si>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</si>
  <si>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</si>
  <si>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</si>
  <si>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</si>
  <si>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</si>
  <si>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</si>
  <si>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</si>
  <si>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</si>
  <si>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</si>
  <si>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</si>
  <si>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</si>
  <si>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</si>
  <si>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</si>
  <si>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</si>
  <si>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</si>
  <si>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</si>
  <si>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</si>
  <si>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</si>
  <si>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</si>
  <si>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</si>
  <si>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</si>
  <si>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</si>
  <si>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</si>
  <si>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</si>
  <si>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</si>
  <si>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</si>
  <si>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</si>
  <si>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</si>
  <si>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</si>
  <si>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</si>
  <si>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</si>
  <si>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</si>
  <si>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</si>
  <si>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</si>
  <si>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</si>
  <si>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</si>
  <si>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</si>
  <si>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</si>
  <si>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</si>
  <si>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</si>
  <si>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</si>
  <si>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</si>
  <si>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</si>
  <si>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</si>
  <si>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</si>
  <si>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</si>
  <si>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</si>
  <si>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</si>
  <si>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</si>
  <si>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</si>
  <si>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</si>
  <si>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</si>
  <si>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</si>
  <si>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</si>
  <si>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</si>
  <si>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</si>
  <si>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</si>
  <si>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</si>
  <si>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</si>
  <si>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</si>
  <si>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</si>
  <si>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</si>
  <si>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</si>
  <si>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</si>
  <si>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</si>
  <si>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</si>
  <si>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</si>
  <si>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</si>
  <si>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</si>
  <si>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</si>
  <si>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</si>
  <si>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</si>
  <si>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</si>
  <si>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</si>
  <si>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</si>
  <si>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</si>
  <si>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</si>
  <si>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</si>
  <si>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</si>
  <si>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</si>
  <si>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</si>
  <si>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</si>
  <si>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</si>
  <si>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</si>
  <si>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</si>
  <si>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</si>
  <si>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</si>
  <si>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</si>
  <si>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</si>
  <si>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</si>
  <si>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</si>
  <si>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</si>
  <si>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</si>
  <si>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</si>
  <si>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</si>
  <si>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</si>
  <si>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</si>
  <si>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</si>
  <si>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</si>
  <si>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</si>
  <si>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</si>
  <si>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</si>
  <si>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</si>
  <si>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</si>
  <si>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</si>
  <si>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</si>
  <si>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</si>
  <si>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</si>
  <si>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</si>
  <si>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</si>
  <si>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</si>
  <si>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</si>
  <si>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</si>
  <si>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</si>
  <si>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</si>
  <si>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</si>
  <si>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</si>
  <si>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</si>
  <si>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</si>
  <si>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</si>
  <si>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</si>
  <si>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</si>
  <si>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</si>
  <si>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</si>
  <si>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</si>
  <si>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</si>
  <si>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</si>
  <si>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</si>
  <si>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</si>
  <si>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</si>
  <si>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</si>
  <si>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</si>
  <si>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</si>
  <si>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</si>
  <si>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</si>
  <si>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</si>
  <si>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</si>
  <si>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</si>
  <si>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</si>
  <si>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</si>
  <si>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</si>
  <si>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</si>
  <si>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</si>
  <si>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</si>
  <si>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</si>
  <si>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</si>
  <si>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</si>
  <si>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</si>
  <si>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</si>
  <si>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</si>
  <si>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</si>
  <si>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</si>
  <si>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</si>
  <si>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</si>
  <si>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</si>
  <si>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</si>
  <si>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</si>
  <si>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</si>
  <si>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</si>
  <si>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</si>
  <si>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</si>
  <si>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</si>
  <si>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</si>
  <si>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</si>
  <si>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</si>
  <si>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</si>
  <si>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</si>
  <si>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</si>
  <si>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</si>
  <si>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</si>
  <si>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</si>
  <si>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</si>
  <si>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</si>
  <si>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</si>
  <si>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</si>
  <si>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</si>
  <si>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</si>
  <si>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</si>
  <si>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</si>
  <si>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</si>
  <si>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</si>
  <si>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</si>
  <si>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</si>
  <si>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</si>
  <si>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</si>
  <si>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</si>
  <si>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</si>
  <si>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</si>
  <si>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</si>
  <si>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</si>
  <si>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</si>
  <si>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</si>
  <si>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</si>
  <si>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</si>
  <si>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</si>
  <si>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</si>
  <si>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</si>
  <si>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</si>
  <si>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</si>
  <si>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</si>
  <si>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</si>
  <si>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</si>
  <si>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</si>
  <si>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</si>
  <si>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</si>
  <si>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</si>
  <si>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</si>
  <si>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</si>
  <si>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</si>
  <si>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</si>
  <si>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</si>
  <si>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</si>
  <si>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</si>
  <si>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</si>
  <si>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</si>
  <si>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</si>
  <si>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</si>
  <si>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</si>
  <si>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</si>
  <si>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</si>
  <si>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</si>
  <si>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</si>
  <si>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</si>
  <si>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</si>
  <si>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</si>
  <si>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</si>
  <si>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</si>
  <si>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</si>
  <si>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</si>
  <si>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</si>
  <si>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</si>
  <si>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</si>
  <si>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</si>
  <si>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</si>
  <si>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</si>
  <si>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</si>
  <si>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</si>
  <si>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</si>
  <si>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</si>
  <si>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</si>
  <si>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</si>
  <si>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</si>
  <si>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</si>
  <si>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</si>
  <si>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</si>
  <si>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</si>
  <si>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</si>
  <si>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</si>
  <si>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</si>
  <si>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</si>
  <si>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</si>
  <si>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</si>
  <si>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</si>
  <si>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</si>
  <si>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</si>
  <si>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</si>
  <si>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</si>
  <si>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</si>
  <si>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</si>
  <si>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</si>
  <si>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</si>
  <si>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</si>
  <si>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</si>
  <si>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</si>
  <si>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</si>
  <si>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</si>
  <si>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</si>
  <si>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</si>
  <si>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</si>
  <si>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</si>
  <si>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</si>
  <si>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</si>
  <si>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</si>
  <si>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</si>
  <si>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</si>
  <si>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</si>
  <si>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</si>
  <si>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</si>
  <si>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</si>
  <si>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</si>
  <si>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</si>
  <si>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</si>
  <si>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</si>
  <si>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</si>
  <si>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</si>
  <si>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</si>
  <si>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</si>
  <si>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</si>
  <si>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</si>
  <si>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</si>
  <si>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</si>
  <si>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</si>
  <si>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</si>
  <si>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</si>
  <si>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</si>
  <si>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</si>
  <si>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</si>
  <si>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</si>
  <si>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</si>
  <si>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</si>
  <si>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</si>
  <si>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</si>
  <si>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</si>
  <si>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</si>
  <si>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</si>
  <si>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</si>
  <si>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</si>
  <si>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</si>
  <si>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</si>
  <si>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</si>
  <si>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</si>
  <si>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</si>
  <si>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</si>
  <si>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</si>
  <si>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</si>
  <si>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</si>
  <si>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</si>
  <si>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</si>
  <si>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</si>
  <si>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</si>
  <si>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</si>
  <si>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</si>
  <si>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</si>
  <si>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</si>
  <si>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</si>
  <si>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</si>
  <si>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</si>
  <si>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</si>
  <si>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</si>
  <si>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</si>
  <si>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</si>
  <si>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</si>
  <si>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</si>
  <si>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</si>
  <si>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</si>
  <si>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</si>
  <si>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</si>
  <si>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</si>
  <si>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</si>
  <si>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</si>
  <si>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</si>
  <si>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</si>
  <si>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</si>
  <si>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</si>
  <si>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</si>
  <si>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</si>
  <si>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</si>
  <si>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</si>
  <si>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</si>
  <si>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</si>
  <si>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</si>
  <si>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</si>
  <si>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</si>
  <si>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</si>
  <si>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</si>
  <si>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</si>
  <si>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</si>
  <si>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</si>
  <si>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</si>
  <si>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</si>
  <si>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</si>
  <si>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</si>
  <si>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</si>
  <si>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</si>
  <si>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</si>
  <si>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</si>
  <si>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</si>
  <si>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</si>
  <si>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</si>
  <si>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</si>
  <si>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</si>
  <si>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</si>
  <si>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</si>
  <si>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</si>
  <si>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</si>
  <si>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</si>
  <si>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</si>
  <si>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</si>
  <si>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</si>
  <si>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</si>
  <si>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</si>
  <si>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</si>
  <si>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</si>
  <si>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</si>
  <si>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</si>
  <si>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</si>
  <si>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</si>
  <si>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</si>
  <si>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</si>
  <si>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</si>
  <si>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</si>
  <si>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</si>
  <si>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</si>
  <si>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</si>
  <si>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</si>
  <si>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</si>
  <si>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</si>
  <si>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</si>
  <si>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</si>
  <si>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</si>
  <si>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</si>
  <si>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</si>
  <si>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</si>
  <si>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</si>
  <si>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</si>
  <si>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</si>
  <si>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</si>
  <si>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</si>
  <si>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</si>
  <si>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</si>
  <si>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</si>
  <si>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</si>
  <si>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</si>
  <si>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</si>
  <si>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</si>
  <si>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</si>
  <si>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</si>
  <si>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</si>
  <si>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</si>
  <si>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</si>
  <si>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</si>
  <si>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</si>
  <si>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</si>
  <si>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</si>
  <si>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</si>
  <si>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</si>
  <si>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</si>
  <si>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</si>
  <si>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</si>
  <si>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</si>
  <si>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</si>
  <si>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</si>
  <si>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</si>
  <si>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</si>
  <si>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</si>
  <si>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</si>
  <si>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</si>
  <si>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</si>
  <si>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</si>
  <si>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</si>
  <si>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</si>
  <si>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</si>
  <si>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</si>
  <si>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</si>
  <si>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</si>
  <si>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</si>
  <si>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</si>
  <si>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</si>
  <si>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</si>
  <si>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</si>
  <si>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</si>
  <si>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</si>
  <si>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</si>
  <si>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</si>
  <si>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</si>
  <si>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</si>
  <si>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</si>
  <si>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</si>
  <si>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</si>
  <si>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</si>
  <si>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</si>
  <si>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</si>
  <si>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</si>
  <si>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</si>
  <si>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</si>
  <si>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</si>
  <si>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</si>
  <si>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</si>
  <si>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</si>
  <si>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</si>
  <si>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</si>
  <si>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</si>
  <si>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</si>
  <si>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</si>
  <si>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</si>
  <si>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</si>
  <si>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</si>
  <si>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</si>
  <si>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</si>
  <si>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</si>
  <si>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</si>
  <si>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</si>
  <si>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</si>
  <si>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</si>
  <si>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</si>
  <si>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</si>
  <si>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</si>
  <si>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</si>
  <si>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</si>
  <si>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</si>
  <si>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</si>
  <si>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</si>
  <si>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</si>
  <si>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</si>
  <si>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</si>
  <si>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</si>
  <si>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</si>
  <si>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</si>
  <si>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</si>
  <si>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</si>
  <si>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</si>
  <si>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</si>
  <si>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</si>
  <si>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</si>
  <si>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</si>
  <si>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</si>
  <si>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</si>
  <si>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</si>
  <si>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</si>
  <si>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</si>
  <si>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</si>
  <si>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</si>
  <si>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</si>
  <si>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</si>
  <si>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</si>
  <si>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</si>
  <si>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</si>
  <si>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</si>
  <si>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</si>
  <si>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</si>
  <si>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</si>
  <si>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</si>
  <si>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</si>
  <si>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</si>
  <si>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</si>
  <si>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</si>
  <si>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</si>
  <si>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</si>
  <si>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</si>
  <si>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</si>
  <si>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</si>
  <si>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</si>
  <si>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</si>
  <si>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</si>
  <si>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</si>
  <si>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</si>
  <si>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</si>
  <si>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</si>
  <si>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</si>
  <si>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</si>
  <si>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</si>
  <si>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</si>
  <si>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</si>
  <si>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</si>
  <si>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</si>
  <si>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</si>
  <si>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</si>
  <si>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</si>
  <si>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</si>
  <si>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</si>
  <si>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</si>
  <si>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</si>
  <si>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</si>
  <si>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</si>
  <si>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</si>
  <si>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</si>
  <si>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</si>
  <si>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</si>
  <si>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</si>
  <si>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</si>
  <si>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</si>
  <si>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</si>
  <si>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</si>
  <si>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</si>
  <si>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</si>
  <si>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</si>
  <si>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</si>
  <si>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</si>
  <si>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</si>
  <si>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</si>
  <si>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</si>
  <si>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</si>
  <si>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</si>
  <si>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</si>
  <si>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</si>
  <si>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</si>
  <si>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</si>
  <si>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</si>
  <si>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</si>
  <si>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</si>
  <si>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</si>
  <si>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</si>
  <si>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</si>
  <si>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</si>
  <si>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</si>
  <si>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</si>
  <si>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</si>
  <si>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</si>
  <si>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</si>
  <si>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</si>
  <si>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</si>
  <si>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</si>
  <si>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</si>
  <si>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</si>
  <si>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</si>
  <si>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</si>
  <si>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</si>
  <si>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</si>
  <si>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</si>
  <si>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</si>
  <si>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</si>
  <si>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</si>
  <si>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</si>
  <si>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</si>
  <si>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</si>
  <si>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</si>
  <si>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</si>
  <si>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</si>
  <si>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</si>
  <si>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</si>
  <si>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</si>
  <si>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</si>
  <si>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</si>
  <si>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</si>
  <si>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</si>
  <si>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</si>
  <si>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</si>
  <si>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</si>
  <si>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</si>
  <si>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</si>
  <si>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</si>
  <si>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</si>
  <si>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</si>
  <si>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</si>
  <si>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</si>
  <si>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</si>
  <si>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</si>
  <si>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</si>
  <si>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</si>
  <si>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</si>
  <si>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</si>
  <si>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</si>
  <si>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</si>
  <si>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</si>
  <si>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</si>
  <si>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</si>
  <si>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</si>
  <si>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</si>
  <si>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</si>
  <si>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</si>
  <si>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</si>
  <si>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</si>
  <si>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</si>
  <si>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</si>
  <si>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</si>
  <si>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</si>
  <si>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</si>
  <si>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</si>
  <si>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</si>
  <si>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</si>
  <si>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</si>
  <si>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</si>
  <si>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</si>
  <si>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</si>
  <si>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</si>
  <si>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</si>
  <si>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</si>
  <si>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</si>
  <si>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</si>
  <si>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</si>
  <si>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</si>
  <si>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</si>
  <si>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</si>
  <si>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</si>
  <si>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</si>
  <si>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</si>
  <si>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</si>
  <si>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</si>
  <si>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</si>
  <si>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</si>
  <si>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</si>
  <si>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</si>
  <si>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</si>
  <si>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</si>
  <si>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</si>
  <si>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</si>
  <si>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</si>
  <si>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</si>
  <si>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</si>
  <si>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</si>
  <si>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</si>
  <si>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</si>
  <si>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</si>
  <si>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</si>
  <si>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</si>
  <si>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</si>
  <si>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</si>
  <si>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</si>
  <si>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</si>
  <si>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</si>
  <si>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</si>
  <si>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</si>
  <si>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</si>
  <si>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</si>
  <si>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</si>
  <si>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</si>
  <si>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</si>
  <si>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</si>
  <si>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</si>
  <si>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</si>
  <si>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</si>
  <si>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</si>
  <si>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</si>
  <si>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</si>
  <si>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</si>
  <si>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</si>
  <si>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</si>
  <si>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</si>
  <si>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</si>
  <si>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</si>
  <si>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</si>
  <si>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</si>
  <si>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</si>
  <si>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</si>
  <si>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</si>
  <si>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</si>
  <si>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</si>
  <si>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</si>
  <si>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</si>
  <si>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</si>
  <si>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</si>
  <si>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</si>
  <si>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</si>
  <si>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</si>
  <si>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</si>
  <si>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</si>
  <si>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</si>
  <si>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</si>
  <si>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</si>
  <si>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</si>
  <si>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</si>
  <si>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</si>
  <si>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</si>
  <si>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</si>
  <si>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</si>
  <si>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</si>
  <si>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</si>
  <si>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</si>
  <si>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</si>
  <si>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</si>
  <si>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</si>
  <si>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</si>
  <si>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</si>
  <si>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</si>
  <si>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</si>
  <si>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</si>
  <si>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</si>
  <si>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</si>
  <si>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</si>
  <si>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</si>
  <si>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</si>
  <si>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</si>
  <si>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</si>
  <si>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</si>
  <si>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</si>
  <si>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</si>
  <si>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</si>
  <si>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</si>
  <si>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</si>
  <si>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</si>
  <si>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</si>
  <si>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</si>
  <si>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</si>
  <si>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</si>
  <si>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</si>
  <si>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</si>
  <si>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</si>
  <si>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</si>
  <si>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</si>
  <si>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</si>
  <si>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</si>
  <si>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</si>
  <si>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</si>
  <si>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</si>
  <si>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</si>
  <si>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</si>
  <si>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</si>
  <si>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</si>
  <si>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</si>
  <si>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</si>
  <si>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</si>
  <si>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</si>
  <si>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</si>
  <si>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</si>
  <si>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</si>
  <si>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</si>
  <si>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</si>
  <si>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</si>
  <si>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</si>
  <si>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</si>
  <si>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</si>
  <si>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</si>
  <si>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</si>
  <si>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</si>
  <si>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</si>
  <si>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</si>
  <si>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</si>
  <si>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</si>
  <si>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</si>
  <si>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</si>
  <si>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</si>
  <si>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</si>
  <si>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</si>
  <si>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</si>
  <si>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</si>
  <si>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</si>
  <si>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</si>
  <si>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</si>
  <si>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</si>
  <si>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</si>
  <si>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</si>
  <si>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</si>
  <si>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</si>
  <si>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</si>
  <si>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</si>
  <si>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</si>
  <si>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</si>
  <si>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</si>
  <si>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</si>
  <si>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</si>
  <si>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</si>
  <si>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</si>
  <si>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</si>
  <si>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</si>
  <si>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</si>
  <si>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</si>
  <si>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</si>
  <si>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</si>
  <si>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</si>
  <si>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</si>
  <si>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</si>
  <si>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</si>
  <si>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</si>
  <si>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</si>
  <si>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</si>
  <si>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</si>
  <si>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</si>
  <si>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</si>
  <si>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</si>
  <si>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</si>
  <si>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</si>
  <si>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</si>
  <si>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</si>
  <si>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</si>
  <si>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</si>
  <si>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</si>
  <si>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</si>
  <si>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</si>
  <si>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</si>
  <si>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</si>
  <si>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</si>
  <si>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</si>
  <si>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</si>
  <si>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</si>
  <si>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</si>
  <si>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</si>
  <si>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</si>
  <si>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</si>
  <si>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</si>
  <si>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</si>
  <si>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</si>
  <si>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</si>
  <si>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</si>
  <si>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</si>
  <si>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</si>
  <si>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</si>
  <si>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</si>
  <si>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</si>
  <si>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</si>
  <si>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</si>
  <si>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</si>
  <si>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</si>
  <si>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</si>
  <si>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</si>
  <si>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</si>
  <si>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</si>
  <si>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</si>
  <si>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</si>
  <si>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</si>
  <si>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</si>
  <si>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</si>
  <si>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</si>
  <si>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</si>
  <si>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</si>
  <si>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</si>
  <si>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</si>
  <si>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</si>
  <si>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</si>
  <si>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</si>
  <si>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</si>
  <si>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</si>
  <si>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</si>
  <si>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</si>
  <si>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</si>
  <si>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</si>
  <si>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</si>
  <si>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</si>
  <si>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</si>
  <si>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</si>
  <si>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</si>
  <si>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</si>
  <si>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</si>
  <si>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</si>
  <si>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</si>
  <si>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</si>
  <si>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</si>
  <si>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</si>
  <si>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</si>
  <si>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</si>
  <si>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</si>
  <si>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</si>
  <si>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</si>
  <si>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</si>
  <si>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</si>
  <si>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</si>
  <si>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</si>
  <si>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</si>
  <si>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</si>
  <si>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</si>
  <si>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</si>
  <si>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</si>
  <si>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</si>
  <si>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</si>
  <si>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</si>
  <si>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</si>
  <si>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</si>
  <si>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</si>
  <si>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</si>
  <si>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</si>
  <si>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</si>
  <si>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</si>
  <si>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</si>
  <si>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</si>
  <si>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</si>
  <si>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</si>
  <si>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</si>
  <si>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</si>
  <si>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</si>
  <si>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</si>
  <si>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</si>
  <si>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</si>
  <si>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</si>
  <si>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</si>
  <si>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</si>
  <si>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</si>
  <si>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</si>
  <si>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</si>
  <si>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</si>
  <si>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</si>
  <si>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</si>
  <si>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</si>
  <si>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</si>
  <si>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</si>
  <si>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</si>
  <si>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</si>
  <si>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</si>
  <si>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</si>
  <si>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</si>
  <si>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</si>
  <si>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</si>
  <si>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</si>
  <si>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</si>
  <si>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</si>
  <si>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</si>
  <si>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</si>
  <si>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</si>
  <si>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</si>
  <si>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</si>
  <si>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</si>
  <si>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</si>
  <si>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</si>
  <si>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</si>
  <si>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</si>
  <si>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</si>
  <si>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</si>
  <si>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</si>
  <si>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</si>
  <si>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</si>
  <si>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</si>
  <si>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</si>
  <si>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</si>
  <si>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</si>
  <si>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</si>
  <si>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</si>
  <si>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</si>
  <si>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</si>
  <si>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</si>
  <si>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</si>
  <si>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</si>
  <si>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</si>
  <si>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</si>
  <si>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</si>
  <si>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</si>
  <si>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</si>
  <si>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</si>
  <si>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</si>
  <si>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</si>
  <si>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</si>
  <si>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</si>
  <si>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</si>
  <si>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</si>
  <si>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</si>
  <si>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</si>
  <si>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</si>
  <si>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</si>
  <si>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</si>
  <si>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</si>
  <si>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</si>
  <si>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</si>
  <si>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</si>
  <si>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</si>
  <si>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</si>
  <si>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</si>
  <si>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</si>
  <si>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</si>
  <si>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</si>
  <si>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</si>
  <si>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</si>
  <si>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</si>
  <si>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</si>
  <si>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</si>
  <si>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</si>
  <si>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</si>
  <si>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</si>
  <si>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</si>
  <si>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</si>
  <si>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</si>
  <si>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</si>
  <si>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</si>
  <si>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</si>
  <si>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</si>
  <si>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</si>
  <si>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</si>
  <si>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</si>
  <si>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</si>
  <si>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</si>
  <si>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</si>
  <si>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</si>
  <si>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</si>
  <si>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</si>
  <si>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</si>
  <si>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</si>
  <si>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</si>
  <si>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</si>
  <si>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</si>
  <si>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</si>
  <si>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</si>
  <si>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</si>
  <si>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</si>
  <si>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</si>
  <si>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</si>
  <si>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</si>
  <si>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</si>
  <si>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</si>
  <si>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</si>
  <si>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</si>
  <si>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</si>
  <si>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</si>
  <si>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</si>
  <si>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</si>
  <si>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</si>
  <si>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</si>
  <si>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</si>
  <si>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</si>
  <si>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</si>
  <si>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</si>
  <si>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</si>
  <si>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</si>
  <si>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</si>
  <si>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</si>
  <si>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</si>
  <si>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</si>
  <si>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</si>
  <si>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</si>
  <si>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</si>
  <si>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</si>
  <si>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</si>
  <si>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</si>
  <si>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</si>
  <si>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</si>
  <si>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</si>
  <si>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</si>
  <si>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</si>
  <si>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</si>
  <si>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</si>
  <si>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</si>
  <si>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</si>
  <si>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</si>
  <si>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</si>
  <si>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</si>
  <si>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</si>
  <si>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</si>
  <si>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</si>
  <si>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</si>
  <si>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</si>
  <si>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</si>
  <si>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</si>
  <si>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</si>
  <si>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</si>
  <si>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</si>
  <si>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</si>
  <si>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</si>
  <si>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</si>
  <si>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</si>
  <si>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</si>
  <si>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</si>
  <si>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</si>
  <si>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</si>
  <si>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</si>
  <si>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</si>
  <si>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</si>
  <si>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</si>
  <si>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</si>
  <si>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</si>
  <si>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</si>
  <si>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</si>
  <si>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</si>
  <si>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</si>
  <si>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</si>
  <si>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</si>
  <si>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</si>
  <si>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</si>
  <si>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</si>
  <si>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</si>
  <si>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</si>
  <si>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</si>
  <si>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</si>
  <si>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</si>
  <si>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</si>
  <si>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</si>
  <si>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</si>
  <si>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</si>
  <si>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</si>
  <si>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</si>
  <si>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</si>
  <si>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</si>
  <si>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</si>
  <si>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</si>
  <si>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</si>
  <si>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</si>
  <si>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</si>
  <si>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</si>
  <si>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</si>
  <si>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</si>
  <si>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</si>
  <si>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</si>
  <si>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</si>
  <si>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</si>
  <si>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</si>
  <si>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</si>
  <si>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</si>
  <si>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</si>
  <si>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</si>
  <si>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</si>
  <si>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</si>
  <si>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</si>
  <si>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</si>
  <si>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</si>
  <si>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</si>
  <si>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</si>
  <si>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</si>
  <si>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</si>
  <si>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</si>
  <si>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</si>
  <si>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</si>
  <si>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</si>
  <si>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</si>
  <si>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</si>
  <si>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</si>
  <si>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</si>
  <si>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</si>
  <si>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</si>
  <si>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</si>
  <si>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</si>
  <si>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</si>
  <si>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</si>
  <si>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</si>
  <si>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</si>
  <si>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</si>
  <si>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</si>
  <si>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</si>
  <si>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</si>
  <si>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</si>
  <si>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</si>
  <si>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</si>
  <si>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</si>
  <si>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</si>
  <si>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</si>
  <si>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</si>
  <si>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</si>
  <si>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</si>
  <si>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</si>
  <si>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</si>
  <si>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</si>
  <si>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</si>
  <si>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</si>
  <si>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</si>
  <si>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</si>
  <si>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</si>
  <si>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</si>
  <si>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</si>
  <si>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</si>
  <si>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</si>
  <si>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</si>
  <si>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</si>
  <si>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</si>
  <si>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</si>
  <si>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</si>
  <si>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</si>
  <si>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</si>
  <si>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</si>
  <si>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</si>
  <si>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</si>
  <si>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</si>
  <si>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</si>
  <si>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</si>
  <si>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</si>
  <si>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</si>
  <si>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</si>
  <si>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</si>
  <si>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</si>
  <si>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</si>
  <si>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</si>
  <si>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</si>
  <si>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</si>
  <si>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</si>
  <si>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</si>
  <si>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</si>
  <si>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</si>
  <si>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</si>
  <si>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</si>
  <si>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</si>
  <si>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</si>
  <si>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</si>
  <si>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</si>
  <si>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</si>
  <si>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</si>
  <si>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</si>
  <si>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</si>
  <si>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</si>
  <si>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</si>
  <si>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</si>
  <si>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</si>
  <si>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</si>
  <si>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</si>
  <si>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</si>
  <si>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</si>
  <si>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</si>
  <si>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</si>
  <si>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</si>
  <si>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</si>
  <si>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</si>
  <si>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</si>
  <si>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</si>
  <si>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</si>
  <si>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</si>
  <si>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</si>
  <si>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</si>
  <si>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</si>
  <si>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</si>
  <si>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</si>
  <si>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</si>
  <si>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</si>
  <si>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</si>
  <si>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</si>
  <si>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</si>
  <si>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</si>
  <si>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</si>
  <si>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</si>
  <si>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</si>
  <si>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</si>
  <si>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</si>
  <si>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</si>
  <si>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</si>
  <si>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</si>
  <si>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</si>
  <si>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</si>
  <si>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</si>
  <si>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</si>
  <si>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</si>
  <si>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</si>
  <si>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</si>
  <si>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</si>
  <si>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</si>
  <si>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</si>
  <si>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</si>
  <si>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</si>
  <si>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</si>
  <si>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</si>
  <si>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</si>
  <si>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</si>
  <si>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</si>
  <si>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</si>
  <si>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</si>
  <si>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</si>
  <si>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</si>
  <si>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</si>
  <si>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</si>
  <si>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</si>
  <si>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</si>
  <si>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</si>
  <si>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</si>
  <si>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</si>
  <si>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</si>
  <si>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</si>
  <si>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</si>
  <si>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</si>
  <si>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</si>
  <si>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</si>
  <si>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</si>
  <si>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</si>
  <si>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</si>
  <si>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</si>
  <si>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</si>
  <si>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</si>
  <si>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</si>
  <si>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</si>
  <si>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</si>
  <si>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</si>
  <si>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</si>
  <si>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</si>
  <si>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</si>
  <si>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</si>
  <si>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</si>
  <si>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</si>
  <si>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</si>
  <si>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</si>
  <si>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</si>
  <si>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</si>
  <si>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</si>
  <si>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</si>
  <si>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</si>
  <si>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</si>
  <si>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</si>
  <si>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</si>
  <si>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</si>
  <si>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</si>
  <si>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</si>
  <si>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</si>
  <si>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</si>
  <si>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</si>
  <si>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</si>
  <si>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</si>
  <si>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</si>
  <si>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</si>
  <si>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</si>
  <si>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</si>
  <si>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</si>
  <si>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</si>
  <si>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</si>
  <si>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</si>
  <si>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</si>
  <si>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</si>
  <si>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</si>
  <si>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</si>
  <si>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</si>
  <si>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</si>
  <si>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</si>
  <si>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</si>
  <si>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</si>
  <si>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</si>
  <si>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</si>
  <si>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</si>
  <si>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</si>
  <si>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</si>
  <si>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</si>
  <si>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</si>
  <si>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</si>
  <si>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</si>
  <si>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</si>
  <si>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</si>
  <si>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</si>
  <si>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</si>
  <si>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</si>
  <si>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</si>
  <si>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</si>
  <si>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</si>
  <si>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</si>
  <si>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</si>
  <si>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</si>
  <si>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</si>
  <si>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</si>
  <si>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</si>
  <si>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</si>
  <si>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</si>
  <si>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</si>
  <si>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</si>
  <si>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</si>
  <si>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</si>
  <si>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</si>
  <si>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</si>
  <si>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</si>
  <si>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</si>
  <si>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</si>
  <si>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</si>
  <si>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</si>
  <si>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</si>
  <si>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</si>
  <si>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</si>
  <si>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</si>
  <si>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</si>
  <si>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</si>
  <si>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</si>
  <si>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</si>
  <si>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</si>
  <si>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</si>
  <si>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</si>
  <si>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</si>
  <si>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</si>
  <si>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</si>
  <si>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</si>
  <si>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</si>
  <si>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</si>
  <si>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</si>
  <si>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</si>
  <si>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</si>
  <si>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</si>
  <si>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</si>
  <si>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</si>
  <si>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</si>
  <si>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</si>
  <si>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</si>
  <si>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</si>
  <si>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</si>
  <si>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</si>
  <si>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</si>
  <si>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</si>
  <si>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</si>
  <si>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</si>
  <si>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</si>
  <si>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</si>
  <si>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</si>
  <si>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</si>
  <si>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</si>
  <si>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</si>
  <si>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</si>
  <si>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</si>
  <si>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</si>
  <si>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</si>
  <si>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</si>
  <si>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</si>
  <si>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</si>
  <si>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</si>
  <si>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</si>
  <si>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</si>
  <si>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</si>
  <si>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</si>
  <si>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</si>
  <si>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</si>
  <si>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</si>
  <si>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</si>
  <si>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</si>
  <si>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</si>
  <si>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</si>
  <si>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</si>
  <si>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</si>
  <si>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</si>
  <si>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</si>
  <si>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</si>
  <si>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</si>
  <si>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</si>
  <si>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</si>
  <si>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</si>
  <si>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</si>
  <si>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</si>
  <si>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</si>
  <si>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</si>
  <si>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</si>
  <si>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</si>
  <si>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</si>
  <si>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</si>
  <si>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</si>
  <si>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</si>
  <si>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</si>
  <si>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</si>
  <si>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</si>
  <si>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</si>
  <si>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</si>
  <si>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</si>
  <si>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</si>
  <si>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</si>
  <si>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</si>
  <si>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</si>
  <si>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</si>
  <si>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</si>
  <si>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</si>
  <si>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</si>
  <si>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</si>
  <si>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</si>
  <si>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</si>
  <si>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</si>
  <si>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</si>
  <si>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</si>
  <si>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</si>
  <si>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</si>
  <si>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</si>
  <si>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</si>
  <si>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</si>
  <si>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</si>
  <si>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</si>
  <si>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</si>
  <si>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</si>
  <si>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</si>
  <si>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</si>
  <si>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</si>
  <si>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</si>
  <si>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</si>
  <si>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</si>
  <si>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</si>
  <si>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</si>
  <si>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</si>
  <si>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</si>
  <si>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</si>
  <si>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</si>
  <si>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</si>
  <si>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</si>
  <si>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</si>
  <si>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</si>
  <si>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</si>
  <si>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</si>
  <si>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</si>
  <si>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</si>
  <si>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</si>
  <si>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</si>
  <si>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</si>
  <si>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</si>
  <si>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</si>
  <si>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</si>
  <si>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</si>
  <si>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</si>
  <si>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</si>
  <si>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</si>
  <si>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</si>
  <si>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</si>
  <si>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</si>
  <si>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</si>
  <si>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</si>
  <si>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</si>
  <si>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</si>
  <si>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</si>
  <si>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</si>
  <si>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</si>
  <si>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</si>
  <si>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</si>
  <si>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</si>
  <si>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</si>
  <si>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</si>
  <si>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</si>
  <si>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</si>
  <si>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</si>
  <si>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</si>
  <si>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</si>
  <si>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</si>
  <si>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</si>
  <si>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</si>
  <si>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</si>
  <si>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</si>
  <si>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</si>
  <si>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</si>
  <si>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</si>
  <si>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</si>
  <si>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</si>
  <si>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</si>
  <si>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</si>
  <si>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</si>
  <si>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</si>
  <si>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</si>
  <si>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</si>
  <si>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</si>
  <si>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</si>
  <si>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</si>
  <si>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</si>
  <si>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</si>
  <si>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</si>
  <si>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</si>
  <si>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</si>
  <si>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</si>
  <si>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</si>
  <si>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</si>
  <si>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</si>
  <si>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</si>
  <si>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</si>
  <si>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</si>
  <si>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</si>
  <si>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</si>
  <si>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</si>
  <si>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</si>
  <si>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</si>
  <si>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</si>
  <si>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</si>
  <si>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</si>
  <si>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</si>
  <si>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</si>
  <si>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</si>
  <si>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</si>
  <si>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</si>
  <si>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</si>
  <si>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</si>
  <si>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</si>
  <si>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</si>
  <si>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</si>
  <si>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</si>
  <si>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</si>
  <si>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</si>
  <si>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</si>
  <si>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</si>
  <si>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</si>
  <si>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</si>
  <si>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</si>
  <si>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</si>
  <si>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</si>
  <si>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</si>
  <si>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</si>
  <si>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</si>
  <si>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</si>
  <si>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</si>
  <si>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</si>
  <si>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</si>
  <si>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</si>
  <si>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</si>
  <si>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</si>
  <si>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</si>
  <si>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</si>
  <si>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</si>
  <si>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</si>
  <si>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</si>
  <si>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</si>
  <si>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</si>
  <si>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</si>
  <si>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</si>
  <si>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</si>
  <si>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</si>
  <si>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</si>
  <si>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</si>
  <si>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</si>
  <si>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</si>
  <si>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</si>
  <si>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</si>
  <si>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</si>
  <si>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</si>
  <si>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</si>
  <si>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</si>
  <si>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</si>
  <si>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</si>
  <si>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</si>
  <si>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</si>
  <si>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</si>
  <si>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</si>
  <si>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</si>
  <si>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</si>
  <si>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</si>
  <si>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</si>
  <si>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</si>
  <si>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</si>
  <si>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</si>
  <si>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</si>
  <si>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</si>
  <si>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</si>
  <si>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</si>
  <si>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</si>
  <si>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</si>
  <si>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</si>
  <si>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</si>
  <si>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</si>
  <si>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</si>
  <si>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</si>
  <si>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</si>
  <si>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</si>
  <si>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</si>
  <si>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</si>
  <si>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</si>
  <si>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</si>
  <si>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</si>
  <si>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</si>
  <si>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</si>
  <si>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</si>
  <si>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</si>
  <si>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</si>
  <si>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</si>
  <si>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</si>
  <si>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</si>
  <si>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</si>
  <si>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</si>
  <si>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</si>
  <si>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</si>
  <si>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</si>
  <si>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</si>
  <si>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</si>
  <si>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</si>
  <si>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</si>
  <si>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</si>
  <si>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</si>
  <si>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</si>
  <si>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</si>
  <si>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</si>
  <si>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</si>
  <si>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</si>
  <si>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</si>
  <si>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</si>
  <si>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</si>
  <si>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</si>
  <si>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</si>
  <si>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</si>
  <si>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</si>
  <si>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</si>
  <si>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</si>
  <si>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</si>
  <si>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</si>
  <si>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</si>
  <si>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</si>
  <si>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</si>
  <si>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</si>
  <si>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</si>
  <si>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</si>
  <si>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</si>
  <si>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</si>
  <si>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</si>
  <si>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</si>
  <si>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</si>
  <si>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</si>
  <si>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</si>
  <si>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</si>
  <si>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</si>
  <si>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</si>
  <si>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</si>
  <si>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</si>
  <si>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</si>
  <si>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</si>
  <si>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</si>
  <si>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</si>
  <si>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</si>
  <si>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</si>
  <si>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</si>
  <si>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</si>
  <si>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</si>
  <si>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</si>
  <si>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</si>
  <si>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</si>
  <si>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</si>
  <si>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</si>
  <si>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</si>
  <si>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</si>
  <si>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</si>
  <si>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</si>
  <si>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</si>
  <si>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</si>
  <si>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</si>
  <si>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</si>
  <si>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</si>
  <si>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</si>
  <si>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</si>
  <si>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</si>
  <si>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</si>
  <si>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</si>
  <si>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</si>
  <si>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</si>
  <si>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</si>
  <si>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</si>
  <si>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</si>
  <si>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</si>
  <si>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</si>
  <si>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</si>
  <si>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</si>
  <si>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</si>
  <si>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</si>
  <si>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</si>
  <si>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</si>
  <si>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</si>
  <si>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</si>
  <si>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</si>
  <si>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</si>
  <si>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</si>
  <si>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</si>
  <si>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</si>
  <si>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</si>
  <si>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</si>
  <si>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</si>
  <si>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</si>
  <si>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</si>
  <si>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</si>
  <si>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</si>
  <si>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</si>
  <si>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</si>
  <si>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</si>
  <si>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</si>
  <si>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</si>
  <si>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</si>
  <si>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</si>
  <si>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</si>
  <si>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</si>
  <si>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</si>
  <si>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</si>
  <si>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</si>
  <si>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</si>
  <si>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</si>
  <si>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</si>
  <si>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</si>
  <si>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</si>
  <si>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</si>
  <si>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</si>
  <si>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</si>
  <si>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</si>
  <si>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</si>
  <si>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</si>
  <si>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</si>
  <si>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</si>
  <si>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</si>
  <si>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</si>
  <si>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</si>
  <si>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</si>
  <si>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</si>
  <si>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</si>
  <si>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</si>
  <si>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</si>
  <si>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</si>
  <si>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</si>
  <si>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</si>
  <si>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</si>
  <si>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</si>
  <si>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</si>
  <si>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</si>
  <si>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</si>
  <si>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</si>
  <si>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</si>
  <si>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</si>
  <si>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</si>
  <si>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</si>
  <si>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</si>
  <si>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</si>
  <si>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</si>
  <si>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</si>
  <si>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</si>
  <si>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</si>
  <si>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</si>
  <si>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</si>
  <si>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</si>
  <si>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</si>
  <si>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</si>
  <si>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</si>
  <si>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</si>
  <si>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</si>
  <si>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</si>
  <si>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</si>
  <si>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</si>
  <si>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</si>
  <si>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</si>
  <si>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</si>
  <si>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</si>
  <si>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</si>
  <si>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</si>
  <si>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</si>
  <si>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</si>
  <si>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</si>
  <si>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</si>
  <si>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</si>
  <si>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</si>
  <si>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</si>
  <si>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</si>
  <si>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</si>
  <si>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</si>
  <si>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</si>
  <si>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</si>
  <si>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</si>
  <si>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</si>
  <si>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</si>
  <si>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</si>
  <si>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</si>
  <si>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</si>
  <si>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</si>
  <si>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</si>
  <si>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</si>
  <si>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</si>
  <si>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</si>
  <si>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</si>
  <si>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</si>
  <si>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</si>
  <si>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</si>
  <si>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</si>
  <si>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</si>
  <si>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</si>
  <si>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</si>
  <si>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</si>
  <si>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</si>
  <si>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</si>
  <si>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</si>
  <si>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</si>
  <si>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</si>
  <si>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</si>
  <si>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</si>
  <si>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</si>
  <si>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</si>
  <si>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</si>
  <si>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</si>
  <si>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</si>
  <si>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</si>
  <si>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</si>
  <si>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</si>
  <si>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</si>
  <si>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</si>
  <si>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</si>
  <si>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</si>
  <si>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</si>
  <si>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</si>
  <si>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</si>
  <si>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</si>
  <si>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</si>
  <si>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</si>
  <si>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</si>
  <si>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</si>
  <si>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</si>
  <si>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</si>
  <si>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</si>
  <si>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</si>
  <si>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</si>
  <si>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</si>
  <si>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</si>
  <si>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</si>
  <si>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</si>
  <si>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</si>
  <si>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</si>
  <si>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</si>
  <si>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</si>
  <si>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</si>
  <si>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</si>
  <si>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</si>
  <si>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</si>
  <si>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</si>
  <si>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</si>
  <si>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</si>
  <si>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</si>
  <si>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</si>
  <si>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</si>
  <si>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</si>
  <si>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</si>
  <si>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</si>
  <si>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</si>
  <si>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</si>
  <si>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</si>
  <si>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</si>
  <si>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</si>
  <si>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</si>
  <si>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</si>
  <si>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</si>
  <si>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</si>
  <si>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</si>
  <si>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</si>
  <si>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</si>
  <si>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</si>
  <si>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</si>
  <si>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</si>
  <si>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</si>
  <si>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</si>
  <si>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</si>
  <si>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</si>
  <si>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</si>
  <si>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</si>
  <si>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</si>
  <si>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</si>
  <si>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</si>
  <si>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</si>
  <si>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</si>
  <si>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</si>
  <si>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</si>
  <si>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</si>
  <si>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</si>
  <si>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</si>
  <si>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</si>
  <si>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</si>
  <si>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</si>
  <si>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</si>
  <si>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</si>
  <si>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</si>
  <si>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</si>
  <si>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</si>
  <si>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</si>
  <si>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</si>
  <si>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</si>
  <si>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</si>
  <si>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</si>
  <si>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</si>
  <si>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</si>
  <si>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</si>
  <si>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</si>
  <si>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</si>
  <si>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</si>
  <si>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</si>
  <si>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</si>
  <si>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</si>
  <si>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</si>
  <si>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</si>
  <si>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</si>
  <si>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</si>
  <si>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</si>
  <si>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</si>
  <si>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</si>
  <si>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</si>
  <si>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</si>
  <si>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</si>
  <si>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</si>
  <si>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</si>
  <si>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</si>
  <si>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</si>
  <si>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</si>
  <si>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</si>
  <si>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</si>
  <si>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</si>
  <si>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</si>
  <si>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</si>
  <si>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</si>
  <si>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</si>
  <si>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</si>
  <si>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</si>
  <si>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</si>
  <si>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</si>
  <si>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</si>
  <si>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</si>
  <si>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</si>
  <si>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</si>
  <si>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</si>
  <si>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</si>
  <si>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</si>
  <si>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</si>
  <si>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</si>
  <si>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</si>
  <si>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</si>
  <si>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</si>
  <si>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</si>
  <si>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</si>
  <si>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</si>
  <si>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</si>
  <si>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</si>
  <si>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</si>
  <si>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</si>
  <si>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</si>
  <si>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</si>
  <si>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</si>
  <si>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</si>
  <si>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</si>
  <si>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</si>
  <si>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</si>
  <si>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</si>
  <si>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</si>
  <si>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</si>
  <si>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</si>
  <si>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</si>
  <si>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</si>
  <si>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</si>
  <si>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</si>
  <si>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</si>
  <si>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</si>
  <si>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</si>
  <si>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</si>
  <si>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</si>
  <si>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</si>
  <si>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</si>
  <si>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</si>
  <si>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</si>
  <si>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</si>
  <si>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</si>
  <si>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</si>
  <si>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</si>
  <si>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</si>
  <si>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</si>
  <si>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</si>
  <si>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</si>
  <si>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</si>
  <si>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</si>
  <si>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</si>
  <si>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</si>
  <si>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</si>
  <si>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</si>
  <si>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</si>
  <si>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</si>
  <si>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</si>
  <si>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</si>
  <si>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</si>
  <si>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</si>
  <si>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</si>
  <si>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</si>
  <si>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</si>
  <si>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</si>
  <si>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</si>
  <si>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</si>
  <si>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</si>
  <si>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</si>
  <si>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</si>
  <si>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</si>
  <si>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</si>
  <si>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</si>
  <si>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</si>
  <si>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</si>
  <si>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</si>
  <si>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</si>
  <si>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</si>
  <si>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</si>
  <si>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</si>
  <si>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</si>
  <si>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</si>
  <si>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</si>
  <si>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</si>
  <si>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</si>
  <si>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</si>
  <si>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</si>
  <si>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</si>
  <si>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</si>
  <si>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</si>
  <si>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</si>
  <si>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</si>
  <si>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</si>
  <si>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</si>
  <si>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</si>
  <si>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</si>
  <si>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</si>
  <si>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</si>
  <si>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</si>
  <si>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</si>
  <si>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</si>
  <si>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</si>
  <si>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</si>
  <si>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</si>
  <si>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</si>
  <si>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</si>
  <si>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</si>
  <si>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</si>
  <si>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</si>
  <si>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</si>
  <si>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</si>
  <si>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</si>
  <si>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</si>
  <si>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</si>
  <si>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</si>
  <si>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</si>
  <si>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</si>
  <si>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</si>
  <si>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</si>
  <si>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</si>
  <si>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</si>
  <si>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</si>
  <si>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</si>
  <si>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</si>
  <si>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</si>
  <si>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</si>
  <si>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</si>
  <si>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</si>
  <si>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</si>
  <si>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</si>
  <si>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</si>
  <si>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</si>
  <si>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</si>
  <si>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</si>
  <si>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</si>
  <si>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</si>
  <si>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</si>
  <si>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</si>
  <si>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</si>
  <si>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</si>
  <si>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</si>
  <si>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</si>
  <si>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</si>
  <si>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</si>
  <si>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</si>
  <si>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</si>
  <si>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</si>
  <si>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</si>
  <si>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</si>
  <si>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</si>
  <si>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</si>
  <si>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</si>
  <si>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</si>
  <si>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</si>
  <si>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</si>
  <si>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</si>
  <si>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</si>
  <si>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</si>
  <si>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</si>
  <si>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</si>
  <si>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</si>
  <si>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</si>
  <si>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</si>
  <si>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</si>
  <si>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</si>
  <si>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</si>
  <si>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</si>
  <si>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</si>
  <si>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</si>
  <si>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</si>
  <si>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</si>
  <si>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</si>
  <si>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</si>
  <si>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</si>
  <si>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</si>
  <si>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</si>
  <si>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</si>
  <si>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</si>
  <si>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</si>
  <si>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</si>
  <si>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</si>
  <si>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</si>
  <si>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</si>
  <si>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</si>
  <si>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</si>
  <si>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</si>
  <si>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</si>
  <si>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</si>
  <si>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</si>
  <si>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</si>
  <si>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</si>
  <si>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</si>
  <si>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</si>
  <si>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</si>
  <si>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</si>
  <si>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</si>
  <si>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</si>
  <si>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</si>
  <si>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</si>
  <si>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</si>
  <si>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</si>
  <si>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</si>
  <si>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</si>
  <si>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</si>
  <si>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</si>
  <si>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</si>
  <si>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</si>
  <si>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</si>
  <si>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</si>
  <si>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</si>
  <si>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</si>
  <si>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</si>
  <si>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</si>
  <si>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</si>
  <si>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</si>
  <si>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</si>
  <si>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</si>
  <si>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</si>
  <si>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</si>
  <si>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</si>
  <si>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</si>
  <si>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</si>
  <si>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</si>
  <si>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</si>
  <si>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</si>
  <si>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</si>
  <si>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</si>
  <si>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</si>
  <si>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</si>
  <si>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</si>
  <si>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</si>
  <si>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</si>
  <si>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</si>
  <si>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</si>
  <si>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</si>
  <si>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</si>
  <si>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</si>
  <si>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</si>
  <si>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</si>
  <si>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</si>
  <si>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</si>
  <si>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</si>
  <si>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</si>
  <si>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</si>
  <si>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</si>
  <si>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</si>
  <si>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</si>
  <si>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</si>
  <si>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</si>
  <si>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</si>
  <si>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</si>
  <si>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</si>
  <si>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</si>
  <si>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</si>
  <si>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</si>
  <si>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</si>
  <si>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</si>
  <si>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</si>
  <si>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</si>
  <si>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</si>
  <si>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</si>
  <si>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</si>
  <si>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</si>
  <si>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</si>
  <si>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</si>
  <si>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</si>
  <si>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</si>
  <si>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</si>
  <si>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</si>
  <si>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</si>
  <si>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</si>
  <si>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</si>
  <si>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</si>
  <si>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</si>
  <si>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</si>
  <si>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</si>
  <si>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</si>
  <si>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</si>
  <si>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</si>
  <si>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</si>
  <si>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</si>
  <si>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</si>
  <si>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</si>
  <si>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</si>
  <si>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</si>
  <si>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</si>
  <si>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</si>
  <si>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</si>
  <si>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</si>
  <si>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</si>
  <si>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</si>
  <si>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</si>
  <si>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</si>
  <si>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</si>
  <si>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</si>
  <si>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</si>
  <si>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</si>
  <si>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</si>
  <si>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</si>
  <si>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</si>
  <si>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</si>
  <si>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</si>
  <si>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</si>
  <si>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</si>
  <si>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</si>
  <si>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</si>
  <si>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</si>
  <si>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</si>
  <si>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</si>
  <si>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</si>
  <si>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</si>
  <si>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</si>
  <si>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</si>
  <si>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</si>
  <si>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</si>
  <si>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</si>
  <si>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</si>
  <si>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</si>
  <si>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</si>
  <si>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</si>
  <si>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</si>
  <si>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</si>
  <si>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</si>
  <si>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</si>
  <si>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</si>
  <si>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</si>
  <si>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</si>
  <si>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</si>
  <si>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</si>
  <si>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</si>
  <si>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</si>
  <si>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</si>
  <si>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</si>
  <si>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</si>
  <si>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</si>
  <si>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</si>
  <si>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</si>
  <si>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</si>
  <si>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</si>
  <si>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</si>
  <si>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</si>
  <si>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</si>
  <si>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</si>
  <si>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</si>
  <si>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</si>
  <si>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</si>
  <si>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</si>
  <si>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</si>
  <si>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</si>
  <si>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</si>
  <si>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</si>
  <si>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</si>
  <si>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</si>
  <si>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</si>
  <si>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</si>
  <si>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</si>
  <si>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</si>
  <si>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</si>
  <si>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</si>
  <si>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</si>
  <si>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</si>
  <si>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</si>
  <si>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</si>
  <si>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</si>
  <si>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</si>
  <si>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</si>
  <si>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</si>
  <si>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</si>
  <si>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</si>
  <si>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</si>
  <si>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</si>
  <si>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</si>
  <si>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</si>
  <si>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</si>
  <si>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</si>
  <si>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</si>
  <si>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</si>
  <si>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</si>
  <si>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</si>
  <si>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</si>
  <si>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</si>
  <si>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</si>
  <si>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</si>
  <si>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</si>
  <si>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</si>
  <si>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</si>
  <si>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</si>
  <si>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</si>
  <si>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</si>
  <si>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</si>
  <si>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</si>
  <si>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</si>
  <si>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</si>
  <si>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</si>
  <si>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</si>
  <si>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</si>
  <si>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</si>
  <si>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</si>
  <si>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</si>
  <si>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</si>
  <si>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</si>
  <si>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</si>
  <si>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</si>
  <si>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</si>
  <si>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</si>
  <si>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</si>
  <si>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</si>
  <si>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</si>
  <si>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</si>
  <si>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</si>
  <si>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</si>
  <si>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</si>
  <si>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</si>
  <si>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</si>
  <si>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</si>
  <si>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</si>
  <si>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</si>
  <si>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</si>
  <si>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</si>
  <si>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</si>
  <si>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</si>
  <si>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</si>
  <si>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</si>
  <si>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</si>
  <si>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</si>
  <si>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</si>
  <si>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</si>
  <si>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</si>
  <si>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</si>
  <si>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</si>
  <si>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</si>
  <si>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</si>
  <si>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</si>
  <si>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</si>
  <si>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</si>
  <si>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</si>
  <si>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</si>
  <si>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</si>
  <si>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</si>
  <si>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</si>
  <si>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</si>
  <si>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</si>
  <si>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</si>
  <si>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</si>
  <si>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</si>
  <si>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</si>
  <si>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</si>
  <si>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</si>
  <si>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</si>
  <si>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</si>
  <si>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</si>
  <si>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</si>
  <si>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</si>
  <si>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</si>
  <si>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</si>
  <si>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</si>
  <si>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</si>
  <si>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</si>
  <si>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</si>
  <si>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</si>
  <si>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</si>
  <si>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</si>
  <si>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</si>
  <si>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</si>
  <si>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</si>
  <si>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</si>
  <si>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</si>
  <si>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</si>
  <si>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</si>
  <si>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</si>
  <si>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</si>
  <si>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</si>
  <si>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</si>
  <si>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</si>
  <si>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</si>
  <si>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</si>
  <si>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</si>
  <si>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</si>
  <si>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</si>
  <si>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</si>
  <si>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</si>
  <si>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</si>
  <si>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</si>
  <si>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</si>
  <si>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</si>
  <si>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</si>
  <si>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</si>
  <si>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</si>
  <si>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</si>
  <si>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</si>
  <si>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</si>
  <si>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</si>
  <si>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</si>
  <si>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</si>
  <si>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</si>
  <si>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</si>
  <si>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</si>
  <si>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</si>
  <si>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</si>
  <si>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</si>
  <si>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</si>
  <si>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</si>
  <si>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</si>
  <si>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</si>
  <si>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</si>
  <si>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</si>
  <si>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</si>
  <si>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</si>
  <si>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</si>
  <si>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</si>
  <si>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</si>
  <si>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</si>
  <si>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</si>
  <si>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</si>
  <si>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</si>
  <si>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</si>
  <si>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</si>
  <si>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</si>
  <si>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</si>
  <si>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</si>
  <si>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</si>
  <si>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</si>
  <si>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</si>
  <si>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</si>
  <si>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</si>
  <si>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</si>
  <si>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</si>
  <si>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</si>
  <si>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</si>
  <si>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</si>
  <si>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</si>
  <si>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</si>
  <si>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</si>
  <si>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</si>
  <si>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</si>
  <si>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</si>
  <si>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</si>
  <si>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</si>
  <si>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</si>
  <si>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</si>
  <si>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</si>
  <si>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</si>
  <si>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</si>
  <si>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</si>
  <si>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</si>
  <si>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</si>
  <si>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</si>
  <si>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</si>
  <si>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</si>
  <si>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</si>
  <si>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</si>
  <si>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</si>
  <si>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</si>
  <si>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</si>
  <si>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</si>
  <si>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</si>
  <si>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</si>
  <si>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</si>
  <si>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</si>
  <si>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</si>
  <si>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</si>
  <si>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</si>
  <si>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</si>
  <si>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</si>
  <si>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</si>
  <si>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</si>
  <si>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</si>
  <si>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</si>
  <si>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</si>
  <si>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</si>
  <si>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</si>
  <si>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</si>
  <si>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</si>
  <si>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</si>
  <si>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</si>
  <si>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</si>
  <si>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</si>
  <si>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</si>
  <si>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</si>
  <si>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</si>
  <si>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</si>
  <si>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</si>
  <si>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</si>
  <si>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</si>
  <si>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</si>
  <si>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</si>
  <si>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</si>
  <si>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</si>
  <si>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</si>
  <si>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</si>
  <si>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</si>
  <si>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</si>
  <si>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</si>
  <si>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</si>
  <si>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</si>
  <si>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</si>
  <si>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</si>
  <si>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</si>
  <si>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</si>
  <si>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</si>
  <si>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</si>
  <si>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</si>
  <si>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</si>
  <si>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</si>
  <si>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</si>
  <si>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</si>
  <si>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</si>
  <si>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</si>
  <si>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</si>
  <si>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</si>
  <si>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</si>
  <si>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</si>
  <si>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</si>
  <si>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</si>
  <si>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</si>
  <si>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</si>
  <si>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</si>
  <si>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</si>
  <si>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</si>
  <si>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</si>
  <si>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</si>
  <si>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</si>
  <si>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</si>
  <si>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</si>
  <si>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</si>
  <si>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</si>
  <si>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</si>
  <si>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</si>
  <si>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</si>
  <si>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</si>
  <si>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</si>
  <si>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</si>
  <si>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</si>
  <si>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</si>
  <si>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</si>
  <si>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</si>
  <si>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</si>
  <si>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</si>
  <si>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</si>
  <si>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</si>
  <si>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</si>
  <si>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</si>
  <si>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</si>
  <si>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</si>
  <si>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</si>
  <si>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</si>
  <si>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</si>
  <si>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</si>
  <si>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</si>
  <si>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</si>
  <si>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</si>
  <si>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</si>
  <si>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</si>
  <si>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</si>
  <si>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</si>
  <si>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</si>
  <si>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</si>
  <si>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</si>
  <si>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</si>
  <si>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</si>
  <si>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</si>
  <si>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</si>
  <si>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</si>
  <si>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</si>
  <si>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</si>
  <si>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</si>
  <si>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</si>
  <si>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</si>
  <si>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</si>
  <si>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</si>
  <si>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</si>
  <si>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</si>
  <si>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</si>
  <si>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</si>
  <si>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</si>
  <si>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</si>
  <si>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</si>
  <si>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</si>
  <si>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</si>
  <si>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</si>
  <si>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</si>
  <si>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</si>
  <si>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</si>
  <si>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</si>
  <si>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</si>
  <si>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</si>
  <si>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</si>
  <si>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</si>
  <si>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</si>
  <si>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</si>
  <si>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</si>
  <si>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</si>
  <si>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</si>
  <si>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</si>
  <si>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</si>
  <si>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</si>
  <si>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</si>
  <si>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</si>
  <si>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</si>
  <si>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</si>
  <si>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</si>
  <si>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</si>
  <si>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</si>
  <si>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</si>
  <si>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</si>
  <si>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</si>
  <si>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</si>
  <si>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</si>
  <si>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</si>
  <si>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</si>
  <si>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</si>
  <si>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</si>
  <si>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</si>
  <si>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</si>
  <si>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</si>
  <si>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</si>
  <si>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</si>
  <si>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</si>
  <si>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</si>
  <si>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</si>
  <si>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</si>
  <si>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</si>
  <si>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</si>
  <si>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</si>
  <si>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</si>
  <si>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</si>
  <si>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</si>
  <si>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</si>
  <si>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</si>
  <si>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</si>
  <si>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</si>
  <si>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</si>
  <si>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</si>
  <si>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</si>
  <si>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</si>
  <si>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</si>
  <si>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</si>
  <si>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</si>
  <si>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</si>
  <si>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</si>
  <si>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</si>
  <si>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</si>
  <si>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</si>
  <si>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</si>
  <si>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</si>
  <si>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</si>
  <si>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</si>
  <si>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</si>
  <si>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</si>
  <si>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</si>
  <si>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</si>
  <si>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</si>
  <si>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</si>
  <si>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</si>
  <si>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</si>
  <si>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</si>
  <si>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</si>
  <si>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</si>
  <si>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</si>
  <si>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</si>
  <si>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</si>
  <si>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</si>
  <si>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</si>
  <si>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</si>
  <si>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</si>
  <si>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</si>
  <si>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</si>
  <si>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</si>
  <si>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</si>
  <si>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</si>
  <si>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</si>
  <si>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</si>
  <si>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</si>
  <si>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</si>
  <si>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</si>
  <si>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</si>
  <si>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</si>
  <si>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</si>
  <si>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</si>
  <si>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</si>
  <si>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</si>
  <si>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</si>
  <si>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</si>
  <si>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</si>
  <si>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</si>
  <si>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</si>
  <si>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</si>
  <si>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</si>
  <si>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</si>
  <si>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</si>
  <si>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</si>
  <si>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</si>
  <si>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</si>
  <si>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</si>
  <si>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</si>
  <si>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</si>
  <si>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</si>
  <si>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</si>
  <si>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</si>
  <si>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</si>
  <si>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</si>
  <si>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</si>
  <si>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</si>
  <si>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</si>
  <si>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</si>
  <si>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</si>
  <si>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</si>
  <si>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</si>
  <si>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</si>
  <si>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</si>
  <si>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</si>
  <si>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</si>
  <si>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</si>
  <si>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</si>
  <si>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</si>
  <si>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</si>
  <si>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</si>
  <si>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</si>
  <si>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</si>
  <si>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</si>
  <si>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</si>
  <si>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</si>
  <si>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</si>
  <si>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</si>
  <si>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</si>
  <si>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</si>
  <si>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</si>
  <si>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</si>
  <si>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</si>
  <si>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</si>
  <si>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</si>
  <si>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</si>
  <si>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</si>
  <si>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</si>
  <si>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</si>
  <si>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</si>
  <si>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</si>
  <si>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</si>
  <si>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</si>
  <si>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</si>
  <si>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</si>
  <si>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</si>
  <si>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</si>
  <si>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</si>
  <si>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</si>
  <si>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</si>
  <si>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</si>
  <si>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</si>
  <si>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</si>
  <si>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</si>
  <si>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</si>
  <si>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</si>
  <si>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</si>
  <si>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</si>
  <si>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</si>
  <si>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</si>
  <si>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</si>
  <si>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</si>
  <si>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</si>
  <si>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</si>
  <si>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</si>
  <si>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</si>
  <si>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</si>
  <si>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</si>
  <si>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</si>
  <si>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</si>
  <si>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</si>
  <si>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</si>
  <si>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</si>
  <si>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</si>
  <si>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</si>
  <si>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</si>
  <si>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</si>
  <si>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</si>
  <si>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</si>
  <si>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</si>
  <si>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</si>
  <si>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</si>
  <si>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</si>
  <si>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</si>
  <si>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</si>
  <si>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</si>
  <si>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</si>
  <si>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</si>
  <si>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</si>
  <si>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</si>
  <si>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</si>
  <si>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</si>
  <si>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</si>
  <si>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</si>
  <si>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</si>
  <si>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</si>
  <si>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</si>
  <si>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</si>
  <si>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</si>
  <si>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</si>
  <si>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</si>
  <si>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</si>
  <si>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</si>
  <si>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</si>
  <si>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</si>
  <si>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</si>
  <si>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</si>
  <si>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</si>
  <si>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</si>
  <si>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</si>
  <si>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</si>
  <si>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</si>
  <si>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</si>
  <si>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</si>
  <si>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</si>
  <si>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</si>
  <si>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</si>
  <si>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</si>
  <si>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</si>
  <si>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</si>
  <si>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</si>
  <si>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</si>
  <si>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</si>
  <si>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</si>
  <si>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</si>
  <si>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</si>
  <si>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</si>
  <si>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</si>
  <si>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</si>
  <si>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</si>
  <si>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</si>
  <si>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</si>
  <si>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</si>
  <si>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</si>
  <si>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</si>
  <si>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</si>
  <si>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</si>
  <si>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</si>
  <si>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</si>
  <si>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</si>
  <si>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</si>
  <si>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</si>
  <si>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</si>
  <si>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</si>
  <si>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</si>
  <si>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</si>
  <si>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</si>
  <si>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</si>
  <si>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</si>
  <si>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</si>
  <si>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</si>
  <si>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</si>
  <si>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</si>
  <si>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</si>
  <si>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</si>
  <si>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</si>
  <si>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</si>
  <si>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</si>
  <si>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</si>
  <si>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</si>
  <si>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</si>
  <si>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</si>
  <si>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</si>
  <si>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</si>
  <si>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</si>
  <si>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</si>
  <si>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</si>
  <si>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</si>
  <si>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</si>
  <si>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</si>
  <si>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</si>
  <si>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</si>
  <si>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</si>
  <si>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</si>
  <si>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</si>
  <si>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</si>
  <si>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</si>
  <si>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</si>
  <si>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</si>
  <si>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</si>
  <si>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</si>
  <si>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</si>
  <si>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</si>
  <si>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</si>
  <si>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</si>
  <si>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</si>
  <si>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</si>
  <si>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</si>
  <si>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</si>
  <si>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</si>
  <si>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</si>
  <si>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</si>
  <si>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</si>
  <si>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</si>
  <si>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</si>
  <si>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</si>
  <si>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</si>
  <si>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</si>
  <si>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</si>
  <si>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</si>
  <si>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</si>
  <si>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</si>
  <si>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</si>
  <si>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</si>
  <si>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</si>
  <si>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</si>
  <si>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</si>
  <si>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</si>
  <si>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</si>
  <si>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</si>
  <si>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</si>
  <si>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</si>
  <si>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</si>
  <si>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</si>
  <si>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</si>
  <si>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</si>
  <si>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</si>
  <si>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</si>
  <si>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</si>
  <si>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</si>
  <si>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</si>
  <si>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</si>
  <si>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</si>
  <si>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</si>
  <si>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</si>
  <si>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</si>
  <si>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</si>
  <si>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</si>
  <si>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</si>
  <si>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</si>
  <si>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</si>
  <si>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</si>
  <si>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</si>
  <si>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</si>
  <si>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</si>
  <si>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</si>
  <si>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</si>
  <si>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</si>
  <si>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</si>
  <si>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</si>
  <si>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</si>
  <si>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</si>
  <si>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</si>
  <si>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</si>
  <si>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</si>
  <si>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</si>
  <si>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</si>
  <si>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</si>
  <si>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</si>
  <si>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</si>
  <si>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</si>
  <si>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</si>
  <si>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</si>
  <si>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</si>
  <si>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</si>
  <si>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</si>
  <si>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</si>
  <si>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</si>
  <si>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</si>
  <si>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</si>
  <si>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</si>
  <si>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</si>
  <si>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</si>
  <si>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</si>
  <si>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</si>
  <si>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</si>
  <si>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</si>
  <si>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</si>
  <si>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</si>
  <si>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</si>
  <si>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</si>
  <si>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</si>
  <si>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</si>
  <si>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</si>
  <si>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</si>
  <si>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</si>
  <si>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</si>
  <si>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</si>
  <si>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</si>
  <si>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</si>
  <si>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</si>
  <si>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</si>
  <si>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</si>
  <si>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</si>
  <si>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</si>
  <si>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</si>
  <si>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</si>
  <si>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</si>
  <si>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</si>
  <si>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</si>
  <si>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</si>
  <si>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</si>
  <si>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</si>
  <si>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</si>
  <si>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</si>
  <si>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</si>
  <si>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</si>
  <si>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</si>
  <si>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</si>
  <si>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</si>
  <si>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</si>
  <si>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</si>
  <si>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</si>
  <si>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</si>
  <si>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</si>
  <si>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</si>
  <si>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</si>
  <si>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</si>
  <si>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</si>
  <si>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</si>
  <si>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</si>
  <si>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</si>
  <si>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</si>
  <si>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</si>
  <si>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</si>
  <si>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</si>
  <si>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</si>
  <si>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</si>
  <si>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</si>
  <si>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</si>
  <si>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</si>
  <si>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</si>
  <si>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</si>
  <si>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</si>
  <si>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</si>
  <si>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</si>
  <si>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</si>
  <si>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</si>
  <si>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</si>
  <si>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</si>
  <si>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</si>
  <si>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</si>
  <si>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</si>
  <si>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</si>
  <si>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</si>
  <si>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</si>
  <si>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</si>
  <si>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</si>
  <si>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</si>
  <si>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</si>
  <si>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</si>
  <si>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</si>
  <si>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</si>
  <si>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</si>
  <si>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</si>
  <si>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</si>
  <si>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</si>
  <si>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</si>
  <si>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</si>
  <si>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</si>
  <si>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</si>
  <si>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</si>
  <si>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</si>
  <si>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</si>
  <si>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</si>
  <si>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</si>
  <si>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</si>
  <si>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</si>
  <si>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</si>
  <si>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</si>
  <si>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</si>
  <si>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</si>
  <si>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</si>
  <si>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</si>
  <si>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</si>
  <si>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</si>
  <si>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</si>
  <si>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</si>
  <si>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</si>
  <si>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</si>
  <si>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</si>
  <si>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</si>
  <si>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</si>
  <si>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</si>
  <si>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</si>
  <si>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</si>
  <si>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</si>
  <si>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</si>
  <si>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</si>
  <si>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</si>
  <si>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</si>
  <si>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</si>
  <si>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</si>
  <si>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</si>
  <si>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</si>
  <si>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</si>
  <si>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</si>
  <si>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</si>
  <si>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</si>
  <si>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</si>
  <si>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</si>
  <si>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</si>
  <si>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</si>
  <si>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</si>
  <si>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</si>
  <si>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</si>
  <si>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</si>
  <si>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</si>
  <si>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</si>
  <si>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</si>
  <si>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</si>
  <si>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</si>
  <si>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</si>
  <si>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</si>
  <si>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</si>
  <si>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</si>
  <si>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</si>
  <si>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</si>
  <si>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</si>
  <si>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</si>
  <si>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</si>
  <si>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</si>
  <si>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</si>
  <si>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</si>
  <si>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</si>
  <si>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</si>
  <si>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</si>
  <si>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</si>
  <si>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</si>
  <si>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</si>
  <si>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</si>
  <si>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</si>
  <si>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</si>
  <si>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</si>
  <si>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</si>
  <si>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</si>
  <si>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</si>
  <si>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</si>
  <si>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</si>
  <si>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</si>
  <si>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</si>
  <si>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</si>
  <si>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</si>
  <si>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</si>
  <si>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</si>
  <si>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</si>
  <si>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</si>
  <si>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</si>
  <si>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</si>
  <si>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</si>
  <si>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</si>
  <si>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</si>
  <si>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</si>
  <si>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</si>
  <si>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</si>
  <si>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</si>
  <si>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</si>
  <si>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</si>
  <si>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</si>
  <si>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</si>
  <si>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</si>
  <si>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</si>
  <si>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</si>
  <si>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</si>
  <si>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</si>
  <si>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</si>
  <si>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</si>
  <si>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</si>
  <si>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</si>
  <si>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</si>
  <si>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</si>
  <si>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</si>
  <si>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</si>
  <si>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</si>
  <si>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</si>
  <si>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</si>
  <si>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</si>
  <si>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</si>
  <si>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</si>
  <si>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</si>
  <si>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</si>
  <si>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</si>
  <si>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</si>
  <si>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</si>
  <si>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</si>
  <si>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</si>
  <si>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</si>
  <si>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</si>
  <si>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</si>
  <si>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</si>
  <si>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</si>
  <si>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</si>
  <si>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</si>
  <si>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</si>
  <si>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</si>
  <si>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</si>
  <si>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</si>
  <si>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</si>
  <si>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</si>
  <si>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</si>
  <si>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</si>
  <si>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</si>
  <si>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</si>
  <si>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</si>
  <si>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</si>
  <si>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</si>
  <si>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</si>
  <si>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</si>
  <si>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</si>
  <si>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</si>
  <si>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</si>
  <si>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</si>
  <si>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</si>
  <si>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</si>
  <si>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</si>
  <si>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</si>
  <si>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</si>
  <si>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</si>
  <si>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</si>
  <si>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</si>
  <si>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</si>
  <si>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</si>
  <si>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</si>
  <si>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</si>
  <si>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</si>
  <si>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</si>
  <si>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</si>
  <si>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</si>
  <si>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</si>
  <si>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</si>
  <si>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</si>
  <si>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</si>
  <si>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</si>
  <si>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</si>
  <si>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</si>
  <si>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</si>
  <si>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</si>
  <si>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</si>
  <si>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</si>
  <si>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</si>
  <si>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</si>
  <si>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</si>
  <si>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</si>
  <si>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</si>
  <si>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</si>
  <si>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</si>
  <si>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</si>
  <si>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</si>
  <si>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</si>
  <si>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</si>
  <si>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</si>
  <si>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</si>
  <si>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</si>
  <si>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</si>
  <si>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</si>
  <si>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</si>
  <si>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</si>
  <si>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</si>
  <si>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</si>
  <si>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</si>
  <si>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</si>
  <si>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</si>
  <si>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</si>
  <si>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</si>
  <si>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</si>
  <si>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</si>
  <si>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</si>
  <si>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</si>
  <si>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</si>
  <si>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</si>
  <si>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</si>
  <si>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</si>
  <si>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</si>
  <si>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</si>
  <si>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</si>
  <si>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</si>
  <si>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</si>
  <si>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</si>
  <si>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</si>
  <si>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</si>
  <si>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</si>
  <si>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</si>
  <si>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</si>
  <si>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</si>
  <si>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</si>
  <si>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</si>
  <si>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</si>
  <si>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</si>
  <si>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</si>
  <si>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</si>
  <si>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</si>
  <si>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</si>
  <si>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</si>
  <si>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</si>
  <si>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</si>
  <si>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</si>
  <si>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</si>
  <si>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</si>
  <si>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</si>
  <si>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</si>
  <si>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</si>
  <si>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</si>
  <si>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</si>
  <si>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</si>
  <si>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</si>
  <si>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</si>
  <si>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</si>
  <si>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</si>
  <si>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</si>
  <si>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</si>
  <si>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</si>
  <si>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</si>
  <si>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</si>
  <si>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</si>
  <si>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</si>
  <si>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</si>
  <si>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</si>
  <si>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</si>
  <si>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</si>
  <si>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</si>
  <si>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</si>
  <si>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</si>
  <si>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</si>
  <si>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</si>
  <si>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</si>
  <si>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</si>
  <si>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</si>
  <si>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</si>
  <si>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</si>
  <si>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</si>
  <si>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</si>
  <si>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</si>
  <si>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</si>
  <si>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</si>
  <si>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</si>
  <si>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</si>
  <si>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</si>
  <si>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</si>
  <si>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</si>
  <si>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</si>
  <si>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</si>
  <si>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</si>
  <si>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</si>
  <si>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</si>
  <si>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</si>
  <si>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</si>
  <si>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</si>
  <si>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</si>
  <si>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</si>
  <si>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</si>
  <si>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</si>
  <si>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</si>
  <si>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</si>
  <si>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</si>
  <si>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</si>
  <si>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</si>
  <si>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</si>
  <si>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</si>
  <si>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</si>
  <si>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</si>
  <si>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</si>
  <si>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</si>
  <si>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</si>
  <si>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</si>
  <si>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</si>
  <si>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</si>
  <si>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</si>
  <si>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</si>
  <si>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</si>
  <si>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</si>
  <si>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</si>
  <si>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</si>
  <si>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</si>
  <si>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</si>
  <si>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</si>
  <si>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</si>
  <si>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</si>
  <si>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</si>
  <si>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</si>
  <si>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</si>
  <si>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</si>
  <si>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</si>
  <si>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</si>
  <si>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</si>
  <si>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</si>
  <si>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</si>
  <si>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</si>
  <si>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</si>
  <si>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</si>
  <si>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</si>
  <si>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</si>
  <si>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</si>
  <si>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</si>
  <si>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</si>
  <si>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</si>
  <si>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</si>
  <si>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</si>
  <si>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</si>
  <si>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</si>
  <si>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</si>
  <si>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</si>
  <si>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</si>
  <si>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</si>
  <si>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</si>
  <si>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</si>
  <si>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</si>
  <si>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</si>
  <si>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</si>
  <si>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</si>
  <si>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</si>
  <si>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</si>
  <si>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</si>
  <si>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</si>
  <si>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</si>
  <si>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</si>
  <si>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</si>
  <si>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</si>
  <si>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</si>
  <si>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</si>
  <si>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</si>
  <si>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</si>
  <si>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</si>
  <si>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</si>
  <si>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</si>
  <si>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</si>
  <si>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</si>
  <si>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</si>
  <si>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</si>
  <si>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</si>
  <si>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</si>
  <si>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</si>
  <si>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</si>
  <si>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</si>
  <si>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</si>
  <si>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</si>
  <si>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</si>
  <si>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</si>
  <si>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</si>
  <si>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</si>
  <si>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</si>
  <si>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</si>
  <si>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</si>
  <si>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</si>
  <si>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</si>
  <si>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</si>
  <si>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</si>
  <si>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</si>
  <si>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</si>
  <si>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</si>
  <si>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</si>
  <si>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</si>
  <si>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</si>
  <si>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</si>
  <si>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</si>
  <si>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</si>
  <si>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</si>
  <si>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</si>
  <si>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</si>
  <si>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</si>
  <si>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</si>
  <si>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</si>
  <si>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</si>
  <si>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</si>
  <si>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</si>
  <si>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</si>
  <si>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</si>
  <si>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</si>
  <si>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</si>
  <si>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</si>
  <si>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</si>
  <si>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</si>
  <si>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</si>
  <si>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</si>
  <si>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</si>
  <si>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</si>
  <si>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</si>
  <si>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</si>
  <si>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</si>
  <si>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</si>
  <si>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</si>
  <si>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</si>
  <si>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</si>
  <si>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</si>
  <si>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</si>
  <si>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</si>
  <si>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</si>
  <si>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</si>
  <si>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</si>
  <si>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</si>
  <si>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</si>
  <si>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</si>
  <si>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</si>
  <si>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</si>
  <si>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</si>
  <si>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</si>
  <si>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</si>
  <si>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</si>
  <si>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</si>
  <si>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</si>
  <si>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</si>
  <si>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</si>
  <si>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</si>
  <si>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</si>
  <si>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</si>
  <si>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</si>
  <si>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</si>
  <si>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</si>
  <si>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</si>
  <si>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</si>
  <si>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</si>
  <si>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</si>
  <si>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</si>
  <si>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</si>
  <si>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</si>
  <si>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</si>
  <si>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</si>
  <si>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</si>
  <si>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</si>
  <si>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</si>
  <si>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</si>
  <si>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</si>
  <si>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</si>
  <si>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</si>
  <si>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</si>
  <si>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</si>
  <si>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</si>
  <si>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</si>
  <si>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</si>
  <si>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</si>
  <si>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</si>
  <si>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</si>
  <si>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</si>
  <si>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</si>
  <si>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</si>
  <si>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</si>
  <si>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</si>
  <si>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</si>
  <si>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</si>
  <si>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</si>
  <si>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</si>
  <si>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</si>
  <si>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</si>
  <si>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</si>
  <si>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</si>
  <si>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</si>
  <si>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</si>
  <si>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</si>
  <si>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</si>
  <si>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</si>
  <si>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</si>
  <si>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</si>
  <si>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</si>
  <si>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</si>
  <si>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</si>
  <si>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</si>
  <si>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</si>
  <si>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</si>
  <si>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</si>
  <si>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</si>
  <si>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</si>
  <si>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</si>
  <si>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</si>
  <si>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</si>
  <si>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</si>
  <si>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</si>
  <si>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</si>
  <si>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</si>
  <si>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</si>
  <si>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</si>
  <si>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</si>
  <si>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</si>
  <si>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</si>
  <si>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</si>
  <si>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</si>
  <si>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</si>
  <si>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</si>
  <si>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</si>
  <si>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</si>
  <si>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</si>
  <si>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</si>
  <si>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</si>
  <si>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</si>
  <si>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</si>
  <si>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</si>
  <si>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</si>
  <si>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</si>
  <si>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</si>
  <si>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</si>
  <si>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</si>
  <si>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</si>
  <si>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</si>
  <si>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</si>
  <si>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</si>
  <si>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</si>
  <si>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</si>
  <si>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</si>
  <si>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</si>
  <si>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</si>
  <si>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</si>
  <si>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</si>
  <si>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</si>
  <si>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</si>
  <si>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</si>
  <si>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</si>
  <si>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</si>
  <si>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</si>
  <si>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</si>
  <si>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</si>
  <si>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</si>
  <si>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</si>
  <si>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</si>
  <si>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</si>
  <si>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</si>
  <si>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</si>
  <si>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</si>
  <si>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</si>
  <si>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</si>
  <si>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</si>
  <si>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</si>
  <si>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</si>
  <si>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</si>
  <si>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</si>
  <si>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</si>
  <si>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</si>
  <si>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</si>
  <si>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</si>
  <si>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</si>
  <si>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</si>
  <si>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</si>
  <si>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</si>
  <si>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</si>
  <si>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</si>
  <si>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</si>
  <si>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</si>
  <si>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</si>
  <si>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</si>
  <si>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</si>
  <si>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</si>
  <si>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</si>
  <si>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</si>
  <si>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</si>
  <si>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</si>
  <si>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</si>
  <si>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</si>
  <si>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</si>
  <si>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</si>
  <si>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</si>
  <si>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</si>
  <si>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</si>
  <si>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</si>
  <si>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</si>
  <si>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</si>
  <si>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</si>
  <si>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</si>
  <si>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</si>
  <si>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</si>
  <si>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</si>
  <si>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</si>
  <si>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</si>
  <si>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</si>
  <si>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</si>
  <si>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</si>
  <si>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</si>
  <si>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</si>
  <si>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</si>
  <si>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</si>
  <si>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</si>
  <si>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</si>
  <si>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</si>
  <si>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</si>
  <si>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</si>
  <si>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</si>
  <si>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</si>
  <si>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</si>
  <si>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</si>
  <si>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</si>
  <si>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</si>
  <si>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</si>
  <si>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</si>
  <si>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</si>
  <si>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</si>
  <si>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</si>
  <si>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</si>
  <si>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</si>
  <si>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</si>
  <si>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</si>
  <si>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</si>
  <si>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</si>
  <si>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</si>
  <si>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</si>
  <si>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</si>
  <si>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</si>
  <si>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</si>
  <si>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</si>
  <si>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</si>
  <si>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</si>
  <si>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</si>
  <si>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</si>
  <si>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</si>
  <si>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</si>
  <si>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</si>
  <si>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</si>
  <si>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</si>
  <si>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</si>
  <si>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</si>
  <si>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</si>
  <si>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</si>
  <si>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</si>
  <si>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</si>
  <si>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</si>
  <si>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</si>
  <si>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</si>
  <si>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</si>
  <si>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</si>
  <si>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</si>
  <si>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</si>
  <si>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</si>
  <si>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</si>
  <si>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</si>
  <si>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</si>
  <si>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</si>
  <si>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</si>
  <si>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</si>
  <si>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</si>
  <si>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</si>
  <si>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</si>
  <si>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</si>
  <si>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</si>
  <si>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</si>
  <si>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</si>
  <si>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</si>
  <si>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</si>
  <si>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</si>
  <si>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</si>
  <si>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</si>
  <si>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</si>
  <si>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</si>
  <si>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</si>
  <si>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</si>
  <si>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</si>
  <si>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</si>
  <si>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</si>
  <si>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</si>
  <si>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</si>
  <si>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</si>
  <si>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</si>
  <si>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</si>
  <si>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</si>
  <si>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</si>
  <si>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</si>
  <si>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</si>
  <si>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</si>
  <si>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</si>
  <si>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</si>
  <si>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</si>
  <si>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</si>
  <si>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</si>
  <si>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</si>
  <si>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</si>
  <si>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</si>
  <si>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</si>
  <si>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</si>
  <si>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</si>
  <si>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</si>
  <si>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</si>
  <si>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</si>
  <si>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</si>
  <si>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</si>
  <si>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</si>
  <si>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</si>
  <si>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</si>
  <si>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</si>
  <si>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</si>
  <si>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</si>
  <si>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</si>
  <si>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</si>
  <si>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</si>
  <si>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</si>
  <si>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</si>
  <si>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</si>
  <si>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</si>
  <si>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</si>
  <si>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</si>
  <si>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</si>
  <si>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</si>
  <si>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</si>
  <si>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</si>
  <si>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</si>
  <si>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</si>
  <si>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</si>
  <si>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</si>
  <si>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</si>
  <si>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</si>
  <si>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</si>
  <si>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</si>
  <si>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</si>
  <si>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</si>
  <si>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</si>
  <si>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</si>
  <si>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</si>
  <si>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</si>
  <si>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</si>
  <si>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</si>
  <si>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</si>
  <si>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</si>
  <si>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</si>
  <si>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</si>
  <si>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</si>
  <si>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</si>
  <si>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</si>
  <si>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</si>
  <si>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</si>
  <si>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</si>
  <si>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</si>
  <si>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</si>
  <si>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</si>
  <si>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</si>
  <si>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</si>
  <si>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</si>
  <si>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</si>
  <si>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</si>
  <si>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</si>
  <si>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</si>
  <si>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</si>
  <si>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</si>
  <si>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</si>
  <si>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</si>
  <si>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</si>
  <si>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</si>
  <si>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</si>
  <si>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</si>
  <si>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</si>
  <si>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</si>
  <si>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</si>
  <si>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</si>
  <si>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</si>
  <si>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</si>
  <si>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</si>
  <si>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</si>
  <si>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</si>
  <si>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</si>
  <si>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</si>
  <si>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</si>
  <si>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</si>
  <si>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</si>
  <si>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</si>
  <si>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</si>
  <si>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</si>
  <si>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</si>
  <si>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</si>
  <si>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</si>
  <si>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</si>
  <si>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</si>
  <si>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</si>
  <si>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</si>
  <si>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</si>
  <si>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</si>
  <si>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</si>
  <si>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</si>
  <si>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</si>
  <si>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</si>
  <si>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</si>
  <si>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</si>
  <si>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</si>
  <si>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</si>
  <si>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</si>
  <si>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</si>
  <si>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</si>
  <si>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</si>
  <si>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</si>
  <si>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</si>
  <si>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</si>
  <si>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</si>
  <si>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</si>
  <si>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</si>
  <si>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</si>
  <si>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</si>
  <si>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</si>
  <si>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</si>
  <si>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</si>
  <si>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</si>
  <si>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</si>
  <si>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</si>
  <si>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</si>
  <si>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</si>
  <si>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</si>
  <si>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</si>
  <si>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</si>
  <si>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</si>
  <si>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</si>
  <si>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</si>
  <si>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</si>
  <si>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</si>
  <si>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</si>
  <si>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</si>
  <si>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</si>
  <si>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</si>
  <si>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</si>
  <si>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</si>
  <si>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</si>
  <si>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</si>
  <si>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</si>
  <si>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</si>
  <si>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</si>
  <si>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</si>
  <si>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</si>
  <si>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</si>
  <si>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</si>
  <si>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</si>
  <si>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</si>
  <si>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</si>
  <si>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</si>
  <si>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</si>
  <si>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</si>
  <si>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</si>
  <si>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</si>
  <si>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</si>
  <si>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</si>
  <si>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</si>
  <si>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</si>
  <si>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</si>
  <si>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</si>
  <si>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</si>
  <si>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</si>
  <si>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</si>
  <si>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</si>
  <si>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</si>
  <si>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</si>
  <si>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</si>
  <si>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</si>
  <si>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</si>
  <si>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</si>
  <si>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</si>
  <si>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</si>
  <si>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</si>
  <si>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</si>
  <si>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</si>
  <si>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</si>
  <si>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</si>
  <si>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</si>
  <si>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</si>
  <si>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</si>
  <si>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</si>
  <si>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</si>
  <si>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</si>
  <si>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</si>
  <si>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</si>
  <si>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</si>
  <si>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</si>
  <si>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</si>
  <si>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</si>
  <si>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</si>
  <si>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</si>
  <si>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</si>
  <si>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</si>
  <si>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</si>
  <si>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</si>
  <si>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</si>
  <si>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</si>
  <si>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</si>
  <si>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</si>
  <si>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</si>
  <si>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</si>
  <si>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</si>
  <si>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</si>
  <si>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</si>
  <si>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</si>
  <si>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</si>
  <si>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</si>
  <si>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</si>
  <si>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</si>
  <si>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</si>
  <si>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</si>
  <si>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</si>
  <si>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</si>
  <si>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</si>
  <si>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</si>
  <si>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</si>
  <si>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</si>
  <si>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</si>
  <si>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</si>
  <si>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</si>
  <si>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</si>
  <si>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</si>
  <si>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</si>
  <si>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</si>
  <si>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</si>
  <si>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</si>
  <si>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</si>
  <si>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</si>
  <si>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</si>
  <si>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</si>
  <si>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</si>
  <si>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</si>
  <si>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</si>
  <si>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</si>
  <si>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</si>
  <si>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</si>
  <si>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</si>
  <si>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</si>
  <si>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</si>
  <si>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</si>
  <si>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</si>
  <si>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</si>
  <si>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</si>
  <si>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</si>
  <si>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</si>
  <si>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</si>
  <si>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</si>
  <si>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</si>
  <si>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</si>
  <si>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</si>
  <si>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</si>
  <si>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</si>
  <si>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</si>
  <si>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</si>
  <si>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</si>
  <si>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</si>
  <si>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</si>
  <si>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</si>
  <si>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</si>
  <si>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</si>
  <si>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</si>
  <si>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</si>
  <si>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</si>
  <si>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</si>
  <si>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</si>
  <si>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</si>
  <si>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</si>
  <si>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</si>
  <si>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</si>
  <si>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</si>
  <si>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</si>
  <si>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</si>
  <si>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</si>
  <si>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</si>
  <si>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</si>
  <si>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</si>
  <si>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</si>
  <si>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</si>
  <si>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</si>
  <si>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</si>
  <si>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</si>
  <si>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</si>
  <si>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</si>
  <si>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</si>
  <si>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</si>
  <si>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</si>
  <si>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</si>
  <si>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</si>
  <si>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</si>
  <si>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</si>
  <si>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</si>
  <si>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</si>
  <si>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</si>
  <si>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</si>
  <si>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</si>
  <si>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</si>
  <si>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</si>
  <si>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</si>
  <si>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</si>
  <si>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</si>
  <si>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</si>
  <si>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</si>
  <si>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</si>
  <si>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</si>
  <si>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</si>
  <si>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</si>
  <si>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</si>
  <si>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</si>
  <si>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</si>
  <si>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</si>
  <si>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</si>
  <si>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</si>
  <si>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</si>
  <si>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</si>
  <si>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</si>
  <si>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</si>
  <si>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</si>
  <si>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</si>
  <si>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</si>
  <si>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</si>
  <si>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</si>
  <si>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</si>
  <si>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</si>
  <si>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</si>
  <si>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</si>
  <si>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</si>
  <si>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</si>
  <si>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</si>
  <si>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</si>
  <si>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</si>
  <si>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</si>
  <si>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</si>
  <si>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</si>
  <si>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</si>
  <si>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</si>
  <si>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</si>
  <si>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</si>
  <si>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</si>
  <si>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</si>
  <si>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</si>
  <si>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</si>
  <si>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</si>
  <si>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</si>
  <si>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</si>
  <si>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</si>
  <si>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</si>
  <si>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</si>
  <si>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</si>
  <si>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</si>
  <si>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</si>
  <si>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</si>
  <si>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</si>
  <si>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</si>
  <si>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</si>
  <si>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</si>
  <si>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</si>
  <si>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</si>
  <si>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</si>
  <si>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</si>
  <si>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</si>
  <si>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</si>
  <si>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</si>
  <si>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</si>
  <si>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</si>
  <si>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</si>
  <si>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</si>
  <si>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</si>
  <si>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</si>
  <si>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</si>
  <si>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</si>
  <si>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</si>
  <si>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</si>
  <si>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</si>
  <si>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</si>
  <si>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</si>
  <si>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</si>
  <si>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</si>
  <si>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</si>
  <si>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</si>
  <si>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</si>
  <si>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</si>
  <si>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</si>
  <si>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</si>
  <si>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</si>
  <si>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</si>
  <si>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</si>
  <si>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</si>
  <si>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</si>
  <si>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</si>
  <si>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</si>
  <si>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</si>
  <si>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</si>
  <si>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</si>
  <si>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</si>
  <si>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</si>
  <si>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</si>
  <si>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</si>
  <si>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</si>
  <si>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</si>
  <si>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</si>
  <si>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</si>
  <si>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</si>
  <si>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</si>
  <si>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</si>
  <si>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</si>
  <si>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</si>
  <si>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</si>
  <si>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</si>
  <si>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</si>
  <si>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</si>
  <si>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</si>
  <si>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</si>
  <si>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</si>
  <si>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</si>
  <si>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</si>
  <si>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</si>
  <si>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</si>
  <si>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</si>
  <si>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</si>
  <si>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</si>
  <si>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</si>
  <si>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</si>
  <si>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</si>
  <si>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</si>
  <si>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</si>
  <si>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</si>
  <si>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</si>
  <si>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</si>
  <si>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</si>
  <si>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</si>
  <si>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</si>
  <si>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</si>
  <si>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</si>
  <si>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</si>
  <si>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</si>
  <si>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</si>
  <si>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</si>
  <si>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</si>
  <si>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</si>
  <si>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</si>
  <si>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</si>
  <si>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</si>
  <si>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</si>
  <si>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</si>
  <si>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</si>
  <si>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</si>
  <si>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</si>
  <si>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</si>
  <si>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</si>
  <si>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</si>
  <si>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</si>
  <si>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</si>
  <si>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</si>
  <si>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</si>
  <si>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</si>
  <si>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</si>
  <si>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</si>
  <si>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</si>
  <si>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</si>
  <si>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</si>
  <si>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</si>
  <si>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</si>
  <si>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</si>
  <si>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</si>
  <si>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</si>
  <si>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</si>
  <si>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</si>
  <si>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</si>
  <si>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</si>
  <si>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</si>
  <si>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</si>
  <si>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</si>
  <si>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</si>
  <si>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</si>
  <si>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</si>
  <si>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</si>
  <si>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</si>
  <si>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</si>
  <si>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</si>
  <si>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</si>
  <si>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</si>
  <si>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</si>
  <si>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</si>
  <si>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</si>
  <si>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</si>
  <si>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</si>
  <si>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</si>
  <si>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</si>
  <si>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</si>
  <si>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</si>
  <si>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</si>
  <si>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</si>
  <si>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</si>
  <si>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</si>
  <si>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</si>
  <si>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</si>
  <si>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</si>
  <si>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</si>
  <si>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</si>
  <si>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</si>
  <si>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</si>
  <si>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</si>
  <si>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</si>
  <si>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</si>
  <si>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</si>
  <si>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</si>
  <si>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</si>
  <si>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</si>
  <si>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</si>
  <si>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</si>
  <si>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</si>
  <si>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</si>
  <si>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</si>
  <si>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</si>
  <si>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</si>
  <si>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</si>
  <si>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</si>
  <si>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</si>
  <si>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</si>
  <si>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</si>
  <si>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</si>
  <si>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</si>
  <si>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</si>
  <si>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</si>
  <si>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</si>
  <si>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</si>
  <si>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</si>
  <si>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</si>
  <si>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</si>
  <si>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</si>
  <si>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</si>
  <si>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</si>
  <si>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</si>
  <si>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</si>
  <si>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</si>
  <si>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</si>
  <si>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</si>
  <si>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</si>
  <si>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</si>
  <si>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</si>
  <si>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</si>
  <si>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</si>
  <si>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</si>
  <si>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</si>
  <si>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</si>
  <si>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</si>
  <si>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</si>
  <si>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</si>
  <si>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</si>
  <si>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</si>
  <si>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</si>
  <si>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</si>
  <si>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</si>
  <si>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</si>
  <si>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</si>
  <si>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</si>
  <si>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</si>
  <si>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</si>
  <si>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</si>
  <si>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</si>
  <si>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</si>
  <si>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</si>
  <si>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</si>
  <si>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</si>
  <si>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</si>
  <si>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</si>
  <si>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</si>
  <si>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</si>
  <si>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</si>
  <si>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</si>
  <si>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</si>
  <si>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</si>
  <si>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</si>
  <si>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</si>
  <si>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</si>
  <si>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</si>
  <si>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</si>
  <si>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</si>
  <si>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</si>
  <si>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</si>
  <si>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</si>
  <si>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</si>
  <si>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</si>
  <si>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</si>
  <si>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</si>
  <si>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</si>
  <si>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</si>
  <si>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</si>
  <si>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</si>
  <si>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</si>
  <si>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</si>
  <si>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</si>
  <si>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</si>
  <si>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</si>
  <si>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</si>
  <si>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</si>
  <si>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</si>
  <si>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</si>
  <si>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</si>
  <si>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</si>
  <si>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</si>
  <si>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</si>
  <si>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</si>
  <si>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</si>
  <si>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</si>
  <si>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</si>
  <si>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</si>
  <si>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</si>
  <si>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</si>
  <si>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</si>
  <si>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</si>
  <si>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</si>
  <si>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</si>
  <si>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</si>
  <si>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</si>
  <si>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</si>
  <si>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</si>
  <si>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</si>
  <si>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</si>
  <si>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</si>
  <si>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</si>
  <si>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</si>
  <si>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</si>
  <si>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</si>
  <si>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</si>
  <si>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</si>
  <si>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</si>
  <si>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</si>
  <si>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</si>
  <si>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</si>
  <si>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</si>
  <si>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</si>
  <si>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</si>
  <si>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</si>
  <si>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</si>
  <si>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</si>
  <si>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</si>
  <si>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</si>
  <si>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</si>
  <si>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</si>
  <si>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</si>
  <si>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</si>
  <si>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</si>
  <si>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</si>
  <si>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</si>
  <si>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</si>
  <si>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</si>
  <si>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</si>
  <si>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</si>
  <si>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(All)</t>
  </si>
  <si>
    <t>Column Labels</t>
  </si>
  <si>
    <t>Count of state</t>
  </si>
  <si>
    <t>Count of outcome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</si>
  <si>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</si>
  <si>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</si>
  <si>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</si>
  <si>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</si>
  <si>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</si>
  <si>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</si>
  <si>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</si>
  <si>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</si>
  <si>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</si>
  <si>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</si>
  <si>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</si>
  <si>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</si>
  <si>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</si>
  <si>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</si>
  <si>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</si>
  <si>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</si>
  <si>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</si>
  <si>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</si>
  <si>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</si>
  <si>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</si>
  <si>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</si>
  <si>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</si>
  <si>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</si>
  <si>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</si>
  <si>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</si>
  <si>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</si>
  <si>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</si>
  <si>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</si>
  <si>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</si>
  <si>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</si>
  <si>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</si>
  <si>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</si>
  <si>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</si>
  <si>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</si>
  <si>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</si>
  <si>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</si>
  <si>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</si>
  <si>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</si>
  <si>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</si>
  <si>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</si>
  <si>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</si>
  <si>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</si>
  <si>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</si>
  <si>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</si>
  <si>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</si>
  <si>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</si>
  <si>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</si>
  <si>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</si>
  <si>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</si>
  <si>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</si>
  <si>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</si>
  <si>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</si>
  <si>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</si>
  <si>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</si>
  <si>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</si>
  <si>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</si>
  <si>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</si>
  <si>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</si>
  <si>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</si>
  <si>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</si>
  <si>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</si>
  <si>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</si>
  <si>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</si>
  <si>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</si>
  <si>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</si>
  <si>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</si>
  <si>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</si>
  <si>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</si>
  <si>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</si>
  <si>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</si>
  <si>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</si>
  <si>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</si>
  <si>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</si>
  <si>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</si>
  <si>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</si>
  <si>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</si>
  <si>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</si>
  <si>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The mean number of backers.</t>
  </si>
  <si>
    <t>The median number of backers.</t>
  </si>
  <si>
    <t>The minimum number of backers.</t>
  </si>
  <si>
    <t>The maximum number of backers.</t>
  </si>
  <si>
    <t>The variance of the number of backers.</t>
  </si>
  <si>
    <t>The standard deviation of the number of backers.</t>
  </si>
  <si>
    <t>Successful</t>
  </si>
  <si>
    <t>Unsuccessful</t>
  </si>
  <si>
    <t>unsuccessful</t>
  </si>
  <si>
    <t>From the comparison of mean and median counts of backers, we're able to determine that there's a large disruption due to relatively few campaigns with huge counts of backers.  For this reason, you will get a better idea of how many backers you'll see in a campaign by using the median number.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</si>
</sst>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0.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2" borderId="0" xfId="0" applyFill="1"/>
    <xf numFmtId="9" fontId="0" fillId="0" borderId="0" xfId="1" applyFont="1"/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0" fontId="0" fillId="3" borderId="0" xfId="0" applyFill="1"/>
    <xf numFmtId="14" fontId="0" fillId="0" borderId="0" xfId="0" applyNumberFormat="1" applyAlignment="1">
      <alignment horizontal="left"/>
    </xf>
    <xf numFmtId="0" fontId="1" fillId="0" borderId="0" xfId="0" applyFont="1"/>
    <xf numFmtId="165" fontId="0" fillId="0" borderId="0" xfId="0" applyNumberFormat="1"/>
    <xf numFmtId="1" fontId="0" fillId="0" borderId="0" xfId="0" applyNumberFormat="1"/>
    <xf numFmtId="0" fontId="0" fillId="0" borderId="1" xfId="0" applyBorder="1" applyAlignment="1">
      <alignment vertical="top" wrapText="1"/>
    </xf>
    <xf numFmtId="0" fontId="0" fillId="0" borderId="2" xfId="0" applyBorder="1" applyAlignment="1">
      <alignment vertical="top" wrapText="1"/>
    </xf>
    <xf numFmtId="0" fontId="0" fillId="0" borderId="3" xfId="0" applyBorder="1" applyAlignment="1">
      <alignment vertical="top" wrapText="1"/>
    </xf>
    <xf numFmtId="0" fontId="0" fillId="0" borderId="4" xfId="0" applyBorder="1" applyAlignment="1">
      <alignment vertical="top" wrapText="1"/>
    </xf>
    <xf numFmtId="0" fontId="0" fillId="0" borderId="0" xfId="0" applyBorder="1" applyAlignment="1">
      <alignment vertical="top" wrapText="1"/>
    </xf>
    <xf numFmtId="0" fontId="0" fillId="0" borderId="5" xfId="0" applyBorder="1" applyAlignment="1">
      <alignment vertical="top" wrapText="1"/>
    </xf>
    <xf numFmtId="0" fontId="0" fillId="0" borderId="6" xfId="0" applyBorder="1" applyAlignment="1">
      <alignment vertical="top" wrapText="1"/>
    </xf>
    <xf numFmtId="0" fontId="0" fillId="0" borderId="7" xfId="0" applyBorder="1" applyAlignment="1">
      <alignment vertical="top" wrapText="1"/>
    </xf>
    <xf numFmtId="0" fontId="0" fillId="0" borderId="8" xfId="0" applyBorder="1" applyAlignment="1">
      <alignment vertical="top" wrapText="1"/>
    </xf>
  </cellXfs>
  <cellStyles count="2">
    <cellStyle name="Normal" xfId="0" builtinId="0"/>
    <cellStyle name="Percent" xfId="1" builtinId="5"/>
  </cellStyles>
  <dxfs count="4">
    <dxf>
      <fill>
        <patternFill>
          <bgColor theme="0" tint="-0.499984740745262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[SolutionBook_Liska.xlsx]ptable1!PivotTable1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92D050"/>
          </a:solidFill>
          <a:ln>
            <a:solidFill>
              <a:srgbClr val="92D05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4"/>
          </a:solidFill>
          <a:ln>
            <a:solidFill>
              <a:schemeClr val="accent4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rgbClr val="00B0F0"/>
          </a:solidFill>
          <a:ln>
            <a:solidFill>
              <a:srgbClr val="00B0F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tx2"/>
          </a:solidFill>
          <a:ln>
            <a:solidFill>
              <a:schemeClr val="tx2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ptable1!$B$3:$B$4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solidFill>
                <a:srgbClr val="92D050"/>
              </a:solidFill>
            </a:ln>
            <a:effectLst/>
          </c:spPr>
          <c:invertIfNegative val="0"/>
          <c:cat>
            <c:strRef>
              <c:f>ptable1!$A$5:$A$14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ptable1!$B$5:$B$14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3C6-4ECF-A190-E80063F3A1BA}"/>
            </c:ext>
          </c:extLst>
        </c:ser>
        <c:ser>
          <c:idx val="1"/>
          <c:order val="1"/>
          <c:tx>
            <c:strRef>
              <c:f>ptable1!$C$3:$C$4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B0F0"/>
            </a:solidFill>
            <a:ln>
              <a:solidFill>
                <a:srgbClr val="00B0F0"/>
              </a:solidFill>
            </a:ln>
            <a:effectLst/>
          </c:spPr>
          <c:invertIfNegative val="0"/>
          <c:cat>
            <c:strRef>
              <c:f>ptable1!$A$5:$A$14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ptable1!$C$5:$C$14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3C6-4ECF-A190-E80063F3A1BA}"/>
            </c:ext>
          </c:extLst>
        </c:ser>
        <c:ser>
          <c:idx val="2"/>
          <c:order val="2"/>
          <c:tx>
            <c:strRef>
              <c:f>ptable1!$D$3:$D$4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solidFill>
                <a:schemeClr val="accent4"/>
              </a:solidFill>
            </a:ln>
            <a:effectLst/>
          </c:spPr>
          <c:invertIfNegative val="0"/>
          <c:cat>
            <c:strRef>
              <c:f>ptable1!$A$5:$A$14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ptable1!$D$5:$D$14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33C6-4ECF-A190-E80063F3A1BA}"/>
            </c:ext>
          </c:extLst>
        </c:ser>
        <c:ser>
          <c:idx val="3"/>
          <c:order val="3"/>
          <c:tx>
            <c:strRef>
              <c:f>ptable1!$E$3:$E$4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tx2"/>
            </a:solidFill>
            <a:ln>
              <a:solidFill>
                <a:schemeClr val="tx2"/>
              </a:solidFill>
            </a:ln>
            <a:effectLst/>
          </c:spPr>
          <c:invertIfNegative val="0"/>
          <c:cat>
            <c:strRef>
              <c:f>ptable1!$A$5:$A$14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ptable1!$E$5:$E$14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33C6-4ECF-A190-E80063F3A1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6631024"/>
        <c:axId val="596634864"/>
      </c:barChart>
      <c:catAx>
        <c:axId val="59663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634864"/>
        <c:crosses val="autoZero"/>
        <c:auto val="1"/>
        <c:lblAlgn val="ctr"/>
        <c:lblOffset val="100"/>
        <c:noMultiLvlLbl val="0"/>
      </c:catAx>
      <c:valAx>
        <c:axId val="596634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631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[SolutionBook_Liska.xlsx]ptable2!PivotTable2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ptable2!$B$4:$B$5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ptable2!$A$6:$A$47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ptable2!$B$6:$B$47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60-4A03-A3A3-1CFE82EE0202}"/>
            </c:ext>
          </c:extLst>
        </c:ser>
        <c:ser>
          <c:idx val="1"/>
          <c:order val="1"/>
          <c:tx>
            <c:strRef>
              <c:f>ptable2!$C$4:$C$5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ptable2!$A$6:$A$47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ptable2!$C$6:$C$47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660-4A03-A3A3-1CFE82EE0202}"/>
            </c:ext>
          </c:extLst>
        </c:ser>
        <c:ser>
          <c:idx val="2"/>
          <c:order val="2"/>
          <c:tx>
            <c:strRef>
              <c:f>ptable2!$D$4:$D$5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ptable2!$A$6:$A$47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ptable2!$D$6:$D$47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660-4A03-A3A3-1CFE82EE0202}"/>
            </c:ext>
          </c:extLst>
        </c:ser>
        <c:ser>
          <c:idx val="3"/>
          <c:order val="3"/>
          <c:tx>
            <c:strRef>
              <c:f>ptable2!$E$4:$E$5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ptable2!$A$6:$A$47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ptable2!$E$6:$E$47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660-4A03-A3A3-1CFE82EE02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22019960"/>
        <c:axId val="522016760"/>
      </c:barChart>
      <c:catAx>
        <c:axId val="522019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016760"/>
        <c:crosses val="autoZero"/>
        <c:auto val="1"/>
        <c:lblAlgn val="ctr"/>
        <c:lblOffset val="100"/>
        <c:noMultiLvlLbl val="0"/>
      </c:catAx>
      <c:valAx>
        <c:axId val="522016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019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[SolutionBook_Liska.xlsx]ptable3!PivotTable3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4"/>
            </a:solidFill>
            <a:round/>
          </a:ln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5"/>
            </a:solidFill>
            <a:round/>
          </a:ln>
          <a:effectLst>
            <a:outerShdw blurRad="25400" dist="12700" dir="5400000" algn="t" rotWithShape="0">
              <a:prstClr val="black">
                <a:alpha val="40000"/>
              </a:prstClr>
            </a:outerShdw>
          </a:effectLst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>
              <a:outerShdw blurRad="25400" dist="12700" dir="5400000" algn="t" rotWithShape="0">
                <a:prstClr val="black">
                  <a:alpha val="40000"/>
                </a:prst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>
            <a:outerShdw blurRad="25400" dist="12700" dir="5400000" algn="t" rotWithShape="0">
              <a:prstClr val="black">
                <a:alpha val="40000"/>
              </a:prstClr>
            </a:outerShdw>
          </a:effectLst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>
              <a:outerShdw blurRad="25400" dist="12700" dir="5400000" algn="t" rotWithShape="0">
                <a:prstClr val="black">
                  <a:alpha val="40000"/>
                </a:prst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ptable3!$B$4:$B$5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>
              <a:outerShdw blurRad="25400" dist="12700" dir="5400000" algn="t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>
                <a:outerShdw blurRad="25400" dist="12700" dir="5400000" algn="t" rotWithShape="0">
                  <a:prstClr val="black">
                    <a:alpha val="40000"/>
                  </a:prstClr>
                </a:outerShdw>
              </a:effectLst>
            </c:spPr>
          </c:marker>
          <c:cat>
            <c:strRef>
              <c:f>ptable3!$A$6:$A$18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ptable3!$B$6:$B$18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D2-43A7-93BB-A2EEA4A1E2BA}"/>
            </c:ext>
          </c:extLst>
        </c:ser>
        <c:ser>
          <c:idx val="1"/>
          <c:order val="1"/>
          <c:tx>
            <c:strRef>
              <c:f>ptable3!$C$4:$C$5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>
              <a:outerShdw blurRad="25400" dist="12700" dir="5400000" algn="t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>
                <a:outerShdw blurRad="25400" dist="12700" dir="5400000" algn="t" rotWithShape="0">
                  <a:prstClr val="black">
                    <a:alpha val="40000"/>
                  </a:prstClr>
                </a:outerShdw>
              </a:effectLst>
            </c:spPr>
          </c:marker>
          <c:cat>
            <c:strRef>
              <c:f>ptable3!$A$6:$A$18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ptable3!$C$6:$C$18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D2-43A7-93BB-A2EEA4A1E2BA}"/>
            </c:ext>
          </c:extLst>
        </c:ser>
        <c:ser>
          <c:idx val="2"/>
          <c:order val="2"/>
          <c:tx>
            <c:strRef>
              <c:f>ptable3!$D$4:$D$5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</c:marker>
          <c:cat>
            <c:strRef>
              <c:f>ptable3!$A$6:$A$18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ptable3!$D$6:$D$18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D2-43A7-93BB-A2EEA4A1E2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2726704"/>
        <c:axId val="365884144"/>
      </c:lineChart>
      <c:catAx>
        <c:axId val="432726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884144"/>
        <c:crosses val="autoZero"/>
        <c:auto val="1"/>
        <c:lblAlgn val="ctr"/>
        <c:lblOffset val="100"/>
        <c:noMultiLvlLbl val="0"/>
      </c:catAx>
      <c:valAx>
        <c:axId val="36588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726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D21-4671-B6E4-D55A30F4BAB9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D21-4671-B6E4-D55A30F4BAB9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D21-4671-B6E4-D55A30F4BA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6069944"/>
        <c:axId val="60607154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D21-4671-B6E4-D55A30F4BAB9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CD21-4671-B6E4-D55A30F4BAB9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CD21-4671-B6E4-D55A30F4BAB9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CD21-4671-B6E4-D55A30F4BAB9}"/>
                  </c:ext>
                </c:extLst>
              </c15:ser>
            </c15:filteredLineSeries>
          </c:ext>
        </c:extLst>
      </c:lineChart>
      <c:catAx>
        <c:axId val="606069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071544"/>
        <c:crosses val="autoZero"/>
        <c:auto val="1"/>
        <c:lblAlgn val="ctr"/>
        <c:lblOffset val="100"/>
        <c:noMultiLvlLbl val="0"/>
      </c:catAx>
      <c:valAx>
        <c:axId val="606071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069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172720</xdr:colOff>
      <xdr:row>2</xdr:row>
      <xdr:rowOff>63500</xdr:rowOff>
    </xdr:from>
    <xdr:to>
      <xdr:col>16</xdr:col>
      <xdr:colOff>464820</xdr:colOff>
      <xdr:row>20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45C8E2-48F8-4E63-985B-907FD90625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175259</xdr:colOff>
      <xdr:row>2</xdr:row>
      <xdr:rowOff>174172</xdr:rowOff>
    </xdr:from>
    <xdr:to>
      <xdr:col>17</xdr:col>
      <xdr:colOff>522514</xdr:colOff>
      <xdr:row>31</xdr:row>
      <xdr:rowOff>175442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CDEC20-9D94-4818-806F-6B8590C2A2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457200</xdr:colOff>
      <xdr:row>2</xdr:row>
      <xdr:rowOff>154940</xdr:rowOff>
    </xdr:from>
    <xdr:to>
      <xdr:col>15</xdr:col>
      <xdr:colOff>323850</xdr:colOff>
      <xdr:row>22</xdr:row>
      <xdr:rowOff>97155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D51F14-8D7C-4A94-9519-265611603D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367877</xdr:colOff>
      <xdr:row>14</xdr:row>
      <xdr:rowOff>136312</xdr:rowOff>
    </xdr:from>
    <xdr:to>
      <xdr:col>7</xdr:col>
      <xdr:colOff>1607820</xdr:colOff>
      <xdr:row>39</xdr:row>
      <xdr:rowOff>62230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3FEC57-8978-4EC1-BE93-0393168067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ghtman" refreshedDate="43616.860533680556" createdVersion="6" refreshedVersion="6" minRefreshableVersion="3" recordCount="4114" xr:uid="{74DAD722-C7BA-4D0B-BEC0-F62595B5DED1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ghtman" refreshedDate="43616.882476388892" createdVersion="6" refreshedVersion="6" minRefreshableVersion="3" recordCount="4114" xr:uid="{71778458-E94B-4C58-A73E-AB98285FE5AF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CBF5C6-2169-43F4-8280-E48AA4AA3852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name="outcome"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16" baseItem="0"/>
  </dataFields>
  <chartFormats count="8">
    <chartFormat chart="0" format="9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0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1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2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F9CAF9-F63E-433B-8F98-E2DB25735B7C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name="outcome"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D63314-987C-4C29-AFDA-6D98D1606EC4}" name="PivotTable3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outcome" fld="5" subtotal="count" baseField="18" baseItem="1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70" zoomScaleNormal="70" workbookViewId="0"/>
  </sheetViews>
  <sheetFormatPr defaultRowHeight="14.4" x14ac:dyDescent="0.3"/>
  <cols>
    <col min="2" max="2" width="38.44140625" style="3" customWidth="1"/>
    <col min="3" max="3" width="40.21875" style="3" customWidth="1"/>
    <col min="5" max="5" width="16.44140625" customWidth="1"/>
    <col min="6" max="6" width="21.21875" customWidth="1"/>
    <col min="7" max="7" width="17.77734375" customWidth="1"/>
    <col min="8" max="8" width="19.77734375" customWidth="1"/>
    <col min="9" max="9" width="19.21875" customWidth="1"/>
    <col min="10" max="10" width="17.77734375" customWidth="1"/>
    <col min="11" max="11" width="15.44140625" customWidth="1"/>
    <col min="12" max="12" width="24.5546875" customWidth="1"/>
    <col min="13" max="13" width="36.44140625" customWidth="1"/>
    <col min="14" max="14" width="41.21875" customWidth="1"/>
    <col min="15" max="15" width="21.5546875" customWidth="1"/>
    <col min="16" max="16" width="21.5546875" bestFit="1" customWidth="1"/>
    <col min="17" max="17" width="11.33203125" bestFit="1" customWidth="1"/>
    <col min="18" max="18" width="17" bestFit="1" customWidth="1"/>
    <col min="19" max="19" width="22.6640625" bestFit="1" customWidth="1"/>
    <col min="20" max="20" width="21.218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8367</v>
      </c>
      <c r="T1" s="1" t="s">
        <v>8368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7">
        <f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1">
        <f>((($J2/60)/60)/24)+DATE(1970,1,1)+(-5/24)</f>
        <v>42176.798738425925</v>
      </c>
      <c r="T2" s="11">
        <f>((($I2/60)/60)/24)+DATE(1970,1,1)+(-5/24)</f>
        <v>42207.916666666664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 s="7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1">
        <f t="shared" ref="S3:S66" si="4">((($J3/60)/60)/24)+DATE(1970,1,1)+(-5/24)</f>
        <v>42766.392164351848</v>
      </c>
      <c r="T3" s="11">
        <f t="shared" ref="T3:T66" si="5">((($I3/60)/60)/24)+DATE(1970,1,1)+(-5/24)</f>
        <v>42796.392164351848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7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42405.494016203702</v>
      </c>
      <c r="T4" s="11">
        <f t="shared" si="5"/>
        <v>42415.494016203702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7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41828.306793981479</v>
      </c>
      <c r="T5" s="11">
        <f t="shared" si="5"/>
        <v>41858.306793981479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7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42327.625914351847</v>
      </c>
      <c r="T6" s="11">
        <f t="shared" si="5"/>
        <v>42357.625914351847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42563.724618055552</v>
      </c>
      <c r="T7" s="11">
        <f t="shared" si="5"/>
        <v>42580.024305555555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7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41793.864004629628</v>
      </c>
      <c r="T8" s="11">
        <f t="shared" si="5"/>
        <v>41803.864004629628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7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42515.838738425926</v>
      </c>
      <c r="T9" s="11">
        <f t="shared" si="5"/>
        <v>42555.838738425926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7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42468.736249999994</v>
      </c>
      <c r="T10" s="11">
        <f t="shared" si="5"/>
        <v>42475.666666666664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7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42446.895185185182</v>
      </c>
      <c r="T11" s="11">
        <f t="shared" si="5"/>
        <v>42476.895185185182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7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41779.859710648147</v>
      </c>
      <c r="T12" s="11">
        <f t="shared" si="5"/>
        <v>41814.859710648147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7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42572.570162037031</v>
      </c>
      <c r="T13" s="11">
        <f t="shared" si="5"/>
        <v>42603.916666666664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7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41791.504918981482</v>
      </c>
      <c r="T14" s="11">
        <f t="shared" si="5"/>
        <v>41835.916666666664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7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42508.468854166662</v>
      </c>
      <c r="T15" s="11">
        <f t="shared" si="5"/>
        <v>42544.643749999996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7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41807.818148148144</v>
      </c>
      <c r="T16" s="11">
        <f t="shared" si="5"/>
        <v>41833.374305555553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42256.183541666665</v>
      </c>
      <c r="T17" s="11">
        <f t="shared" si="5"/>
        <v>42274.634722222218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7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41760.588090277779</v>
      </c>
      <c r="T18" s="11">
        <f t="shared" si="5"/>
        <v>41806.020833333328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7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41917.523402777777</v>
      </c>
      <c r="T19" s="11">
        <f t="shared" si="5"/>
        <v>41947.565069444441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7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41869.333981481483</v>
      </c>
      <c r="T20" s="11">
        <f t="shared" si="5"/>
        <v>41899.333981481483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7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42175.608032407406</v>
      </c>
      <c r="T21" s="11">
        <f t="shared" si="5"/>
        <v>42205.608032407406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7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42200.549907407411</v>
      </c>
      <c r="T22" s="11">
        <f t="shared" si="5"/>
        <v>42260.549907407411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7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41878.418854166666</v>
      </c>
      <c r="T23" s="11">
        <f t="shared" si="5"/>
        <v>41908.418854166666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7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41989.703009259254</v>
      </c>
      <c r="T24" s="11">
        <f t="shared" si="5"/>
        <v>42005.124305555553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7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42097.570613425924</v>
      </c>
      <c r="T25" s="11">
        <f t="shared" si="5"/>
        <v>42124.430555555555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7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42229.611840277772</v>
      </c>
      <c r="T26" s="11">
        <f t="shared" si="5"/>
        <v>42262.61041666667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42317.816678240742</v>
      </c>
      <c r="T27" s="11">
        <f t="shared" si="5"/>
        <v>42377.816678240742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7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41828.307222222218</v>
      </c>
      <c r="T28" s="11">
        <f t="shared" si="5"/>
        <v>41868.307222222218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7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41928.956400462957</v>
      </c>
      <c r="T29" s="11">
        <f t="shared" si="5"/>
        <v>41958.998067129629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7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42324.755601851844</v>
      </c>
      <c r="T30" s="11">
        <f t="shared" si="5"/>
        <v>42354.755601851844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7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41812.464907407404</v>
      </c>
      <c r="T31" s="11">
        <f t="shared" si="5"/>
        <v>41842.464907407404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7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41842.084664351853</v>
      </c>
      <c r="T32" s="11">
        <f t="shared" si="5"/>
        <v>41872.084664351853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7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42376.583726851844</v>
      </c>
      <c r="T33" s="11">
        <f t="shared" si="5"/>
        <v>42394.583726851844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7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42461.419178240736</v>
      </c>
      <c r="T34" s="11">
        <f t="shared" si="5"/>
        <v>42502.957638888889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7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42286.452557870369</v>
      </c>
      <c r="T35" s="11">
        <f t="shared" si="5"/>
        <v>42316.49422453704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7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41841.113437499997</v>
      </c>
      <c r="T36" s="11">
        <f t="shared" si="5"/>
        <v>41856.113437499997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42098.083495370367</v>
      </c>
      <c r="T37" s="11">
        <f t="shared" si="5"/>
        <v>42121.791666666664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7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42068.098668981482</v>
      </c>
      <c r="T38" s="11">
        <f t="shared" si="5"/>
        <v>42098.05700231481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7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42032.484710648147</v>
      </c>
      <c r="T39" s="11">
        <f t="shared" si="5"/>
        <v>42062.484710648147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7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41374.848888888882</v>
      </c>
      <c r="T40" s="11">
        <f t="shared" si="5"/>
        <v>41404.848888888882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7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41753.838749999995</v>
      </c>
      <c r="T41" s="11">
        <f t="shared" si="5"/>
        <v>41784.749305555553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7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41789.005648148144</v>
      </c>
      <c r="T42" s="11">
        <f t="shared" si="5"/>
        <v>41808.958333333328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7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41887.360578703701</v>
      </c>
      <c r="T43" s="11">
        <f t="shared" si="5"/>
        <v>41917.360578703701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7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41971.430856481478</v>
      </c>
      <c r="T44" s="11">
        <f t="shared" si="5"/>
        <v>42001.430856481478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7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41802.582013888888</v>
      </c>
      <c r="T45" s="11">
        <f t="shared" si="5"/>
        <v>41832.791666666664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7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41873.890474537038</v>
      </c>
      <c r="T46" s="11">
        <f t="shared" si="5"/>
        <v>41918.890474537038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42457.415590277778</v>
      </c>
      <c r="T47" s="11">
        <f t="shared" si="5"/>
        <v>42487.415590277778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7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42323.756643518522</v>
      </c>
      <c r="T48" s="11">
        <f t="shared" si="5"/>
        <v>42353.756643518522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7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41932.611192129625</v>
      </c>
      <c r="T49" s="11">
        <f t="shared" si="5"/>
        <v>41992.652858796289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7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42033.308564814812</v>
      </c>
      <c r="T50" s="11">
        <f t="shared" si="5"/>
        <v>42064.291666666664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7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42270.968113425923</v>
      </c>
      <c r="T51" s="11">
        <f t="shared" si="5"/>
        <v>42300.968113425923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7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41995.544652777775</v>
      </c>
      <c r="T52" s="11">
        <f t="shared" si="5"/>
        <v>42034.499999999993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7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42196.720335648148</v>
      </c>
      <c r="T53" s="11">
        <f t="shared" si="5"/>
        <v>42226.720335648148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7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41807.493587962963</v>
      </c>
      <c r="T54" s="11">
        <f t="shared" si="5"/>
        <v>41837.493587962963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7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41719.340798611105</v>
      </c>
      <c r="T55" s="11">
        <f t="shared" si="5"/>
        <v>41733.708333333328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7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42333.504872685182</v>
      </c>
      <c r="T56" s="11">
        <f t="shared" si="5"/>
        <v>42363.504872685182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42496.760601851849</v>
      </c>
      <c r="T57" s="11">
        <f t="shared" si="5"/>
        <v>42517.760601851849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7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42149.340555555551</v>
      </c>
      <c r="T58" s="11">
        <f t="shared" si="5"/>
        <v>42163.458333333336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7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42089.624560185184</v>
      </c>
      <c r="T59" s="11">
        <f t="shared" si="5"/>
        <v>42119.624560185184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7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41932.536712962959</v>
      </c>
      <c r="T60" s="11">
        <f t="shared" si="5"/>
        <v>41962.578379629624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7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42230.027500000004</v>
      </c>
      <c r="T61" s="11">
        <f t="shared" si="5"/>
        <v>42261.666666666664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7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41701.693483796291</v>
      </c>
      <c r="T62" s="11">
        <f t="shared" si="5"/>
        <v>41720.791666666664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7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41409.605983796297</v>
      </c>
      <c r="T63" s="11">
        <f t="shared" si="5"/>
        <v>41431.605983796297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7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41311.591180555552</v>
      </c>
      <c r="T64" s="11">
        <f t="shared" si="5"/>
        <v>41336.591180555552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7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41612.703854166662</v>
      </c>
      <c r="T65" s="11">
        <f t="shared" si="5"/>
        <v>41635.999305555553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7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41432.809965277775</v>
      </c>
      <c r="T66" s="11">
        <f t="shared" si="5"/>
        <v>41462.809965277775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E67/D67</f>
        <v>1.0752857142857142</v>
      </c>
      <c r="P67" s="7">
        <f t="shared" ref="P67:P130" si="7">E67/L67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1">
        <f t="shared" ref="S67:S130" si="10">((($J67/60)/60)/24)+DATE(1970,1,1)+(-5/24)</f>
        <v>41835.612893518519</v>
      </c>
      <c r="T67" s="11">
        <f t="shared" ref="T67:T130" si="11">((($I67/60)/60)/24)+DATE(1970,1,1)+(-5/24)</f>
        <v>41862.040972222218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1.1859999999999999</v>
      </c>
      <c r="P68" s="7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42539.641435185178</v>
      </c>
      <c r="T68" s="11">
        <f t="shared" si="11"/>
        <v>42569.641435185178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1.1625000000000001</v>
      </c>
      <c r="P69" s="7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41075.375046296293</v>
      </c>
      <c r="T69" s="11">
        <f t="shared" si="11"/>
        <v>41105.375046296293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1.2716666666666667</v>
      </c>
      <c r="P70" s="7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41663.36100694444</v>
      </c>
      <c r="T70" s="11">
        <f t="shared" si="11"/>
        <v>41693.36100694444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1.109423</v>
      </c>
      <c r="P71" s="7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40785.979456018518</v>
      </c>
      <c r="T71" s="11">
        <f t="shared" si="11"/>
        <v>40818.082638888889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1.272</v>
      </c>
      <c r="P72" s="7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40730.688020833331</v>
      </c>
      <c r="T72" s="11">
        <f t="shared" si="11"/>
        <v>40790.688020833331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1.2394444444444443</v>
      </c>
      <c r="P73" s="7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40997.063159722216</v>
      </c>
      <c r="T73" s="11">
        <f t="shared" si="11"/>
        <v>41057.063159722216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1.084090909090909</v>
      </c>
      <c r="P74" s="7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41207.801863425921</v>
      </c>
      <c r="T74" s="11">
        <f t="shared" si="11"/>
        <v>41227.791666666664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</v>
      </c>
      <c r="P75" s="7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40587.548425925925</v>
      </c>
      <c r="T75" s="11">
        <f t="shared" si="11"/>
        <v>40665.957638888889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1.1293199999999999</v>
      </c>
      <c r="P76" s="7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42360.278877314813</v>
      </c>
      <c r="T76" s="11">
        <f t="shared" si="11"/>
        <v>42390.278877314813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1.1542857142857144</v>
      </c>
      <c r="P77" s="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41357.000833333332</v>
      </c>
      <c r="T77" s="11">
        <f t="shared" si="11"/>
        <v>41387.000833333332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1.5333333333333334</v>
      </c>
      <c r="P78" s="7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40844.483310185184</v>
      </c>
      <c r="T78" s="11">
        <f t="shared" si="11"/>
        <v>40904.524976851848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3.9249999999999998</v>
      </c>
      <c r="P79" s="7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40996.936539351853</v>
      </c>
      <c r="T79" s="11">
        <f t="shared" si="11"/>
        <v>41049.915972222218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27.02</v>
      </c>
      <c r="P80" s="7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42604.522233796299</v>
      </c>
      <c r="T80" s="11">
        <f t="shared" si="11"/>
        <v>42614.522233796299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1.27</v>
      </c>
      <c r="P81" s="7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41724.568206018514</v>
      </c>
      <c r="T81" s="11">
        <f t="shared" si="11"/>
        <v>41754.568206018514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1.0725</v>
      </c>
      <c r="P82" s="7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41582.875648148147</v>
      </c>
      <c r="T82" s="11">
        <f t="shared" si="11"/>
        <v>41617.875648148147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1.98</v>
      </c>
      <c r="P83" s="7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41099.950543981482</v>
      </c>
      <c r="T83" s="11">
        <f t="shared" si="11"/>
        <v>41103.91805555555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1.0001249999999999</v>
      </c>
      <c r="P84" s="7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40795.611817129626</v>
      </c>
      <c r="T84" s="11">
        <f t="shared" si="11"/>
        <v>40825.611817129626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1.0249999999999999</v>
      </c>
      <c r="P85" s="7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42042.407280092586</v>
      </c>
      <c r="T85" s="11">
        <f t="shared" si="11"/>
        <v>42057.270833333336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</v>
      </c>
      <c r="P86" s="7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40648.54960648148</v>
      </c>
      <c r="T86" s="11">
        <f t="shared" si="11"/>
        <v>40678.54960648148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1.2549999999999999</v>
      </c>
      <c r="P87" s="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40778.917094907403</v>
      </c>
      <c r="T87" s="11">
        <f t="shared" si="11"/>
        <v>40808.917094907403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1.0646666666666667</v>
      </c>
      <c r="P88" s="7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42291.347743055558</v>
      </c>
      <c r="T88" s="11">
        <f t="shared" si="11"/>
        <v>42365.389409722215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1.046</v>
      </c>
      <c r="P89" s="7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40322.331053240734</v>
      </c>
      <c r="T89" s="11">
        <f t="shared" si="11"/>
        <v>40331.861805555556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1.0285714285714285</v>
      </c>
      <c r="P90" s="7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41786.450590277775</v>
      </c>
      <c r="T90" s="11">
        <f t="shared" si="11"/>
        <v>41812.450590277775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1.1506666666666667</v>
      </c>
      <c r="P91" s="7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41402.543888888889</v>
      </c>
      <c r="T91" s="11">
        <f t="shared" si="11"/>
        <v>41427.543888888889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1.004</v>
      </c>
      <c r="P92" s="7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40706.089108796295</v>
      </c>
      <c r="T92" s="11">
        <f t="shared" si="11"/>
        <v>40736.089108796295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1.2</v>
      </c>
      <c r="P93" s="7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40619.194027777776</v>
      </c>
      <c r="T93" s="11">
        <f t="shared" si="11"/>
        <v>40680.194027777776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1.052</v>
      </c>
      <c r="P94" s="7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42720.990543981483</v>
      </c>
      <c r="T94" s="11">
        <f t="shared" si="11"/>
        <v>42767.124999999993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1.1060000000000001</v>
      </c>
      <c r="P95" s="7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41065.649733796294</v>
      </c>
      <c r="T95" s="11">
        <f t="shared" si="11"/>
        <v>41093.666666666664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1.04</v>
      </c>
      <c r="P96" s="7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41716.509513888886</v>
      </c>
      <c r="T96" s="11">
        <f t="shared" si="11"/>
        <v>41736.509513888886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1.3142857142857143</v>
      </c>
      <c r="P97" s="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40934.796770833331</v>
      </c>
      <c r="T97" s="11">
        <f t="shared" si="11"/>
        <v>40964.796770833331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1.1466666666666667</v>
      </c>
      <c r="P98" s="7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40324.45417824074</v>
      </c>
      <c r="T98" s="11">
        <f t="shared" si="11"/>
        <v>40390.916666666664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1.0625</v>
      </c>
      <c r="P99" s="7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40705.926874999997</v>
      </c>
      <c r="T99" s="11">
        <f t="shared" si="11"/>
        <v>40735.926874999997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1.0625</v>
      </c>
      <c r="P100" s="7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41214.586504629624</v>
      </c>
      <c r="T100" s="11">
        <f t="shared" si="11"/>
        <v>41250.770833333328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1.0601933333333333</v>
      </c>
      <c r="P101" s="7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41631.694432870368</v>
      </c>
      <c r="T101" s="11">
        <f t="shared" si="11"/>
        <v>41661.694432870368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</v>
      </c>
      <c r="P102" s="7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41197.544976851852</v>
      </c>
      <c r="T102" s="11">
        <f t="shared" si="11"/>
        <v>41217.586643518516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</v>
      </c>
      <c r="P103" s="7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41274.568402777775</v>
      </c>
      <c r="T103" s="11">
        <f t="shared" si="11"/>
        <v>41298.568402777775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1.2775000000000001</v>
      </c>
      <c r="P104" s="7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40504.922835648147</v>
      </c>
      <c r="T104" s="11">
        <f t="shared" si="11"/>
        <v>40534.922835648147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1.0515384615384615</v>
      </c>
      <c r="P105" s="7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41682.597569444442</v>
      </c>
      <c r="T105" s="11">
        <f t="shared" si="11"/>
        <v>41705.597569444442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1.2</v>
      </c>
      <c r="P106" s="7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40612.486874999995</v>
      </c>
      <c r="T106" s="11">
        <f t="shared" si="11"/>
        <v>40635.833333333328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1.074090909090909</v>
      </c>
      <c r="P107" s="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42485.516435185178</v>
      </c>
      <c r="T107" s="11">
        <f t="shared" si="11"/>
        <v>42503.791666666664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1.0049999999999999</v>
      </c>
      <c r="P108" s="7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40987.568298611113</v>
      </c>
      <c r="T108" s="11">
        <f t="shared" si="11"/>
        <v>41001.568298611113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1.0246666666666666</v>
      </c>
      <c r="P109" s="7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40635.774155092593</v>
      </c>
      <c r="T109" s="11">
        <f t="shared" si="11"/>
        <v>40657.774155092593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2.4666666666666668</v>
      </c>
      <c r="P110" s="7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41365.404745370368</v>
      </c>
      <c r="T110" s="11">
        <f t="shared" si="11"/>
        <v>41425.404745370368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2.1949999999999998</v>
      </c>
      <c r="P111" s="7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40569.817476851851</v>
      </c>
      <c r="T111" s="11">
        <f t="shared" si="11"/>
        <v>40599.817476851851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1.3076923076923077</v>
      </c>
      <c r="P112" s="7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41557.741354166668</v>
      </c>
      <c r="T112" s="11">
        <f t="shared" si="11"/>
        <v>41592.040972222218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1.5457142857142858</v>
      </c>
      <c r="P113" s="7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42125.124849537031</v>
      </c>
      <c r="T113" s="11">
        <f t="shared" si="11"/>
        <v>42155.124849537031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1.04</v>
      </c>
      <c r="P114" s="7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41717.834699074068</v>
      </c>
      <c r="T114" s="11">
        <f t="shared" si="11"/>
        <v>41741.875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1.41</v>
      </c>
      <c r="P115" s="7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40753.550092592588</v>
      </c>
      <c r="T115" s="11">
        <f t="shared" si="11"/>
        <v>40761.416666666664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1.0333333333333334</v>
      </c>
      <c r="P116" s="7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40861.065833333334</v>
      </c>
      <c r="T116" s="11">
        <f t="shared" si="11"/>
        <v>40921.065833333334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1.4044444444444444</v>
      </c>
      <c r="P117" s="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40918.530601851846</v>
      </c>
      <c r="T117" s="11">
        <f t="shared" si="11"/>
        <v>40943.530601851846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1.1365714285714286</v>
      </c>
      <c r="P118" s="7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40595.288831018515</v>
      </c>
      <c r="T118" s="11">
        <f t="shared" si="11"/>
        <v>40641.247164351851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1.0049377777777779</v>
      </c>
      <c r="P119" s="7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40248.626666666663</v>
      </c>
      <c r="T119" s="11">
        <f t="shared" si="11"/>
        <v>40338.583333333328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1.1303159999999999</v>
      </c>
      <c r="P120" s="7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40722.845324074071</v>
      </c>
      <c r="T120" s="11">
        <f t="shared" si="11"/>
        <v>40752.845324074071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1.0455692307692308</v>
      </c>
      <c r="P121" s="7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40738.860949074071</v>
      </c>
      <c r="T121" s="11">
        <f t="shared" si="11"/>
        <v>40768.75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1.4285714285714287E-4</v>
      </c>
      <c r="P122" s="7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42615.841516203705</v>
      </c>
      <c r="T122" s="11">
        <f t="shared" si="11"/>
        <v>42645.841516203705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3.3333333333333332E-4</v>
      </c>
      <c r="P123" s="7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42096.496643518512</v>
      </c>
      <c r="T123" s="11">
        <f t="shared" si="11"/>
        <v>42112.219444444439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7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42593.223460648143</v>
      </c>
      <c r="T124" s="11">
        <f t="shared" si="11"/>
        <v>42653.223460648143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2.7454545454545453E-3</v>
      </c>
      <c r="P125" s="7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41904.573657407404</v>
      </c>
      <c r="T125" s="11">
        <f t="shared" si="11"/>
        <v>41940.708333333328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7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42114.720393518517</v>
      </c>
      <c r="T126" s="11">
        <f t="shared" si="11"/>
        <v>42139.720393518517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0.14000000000000001</v>
      </c>
      <c r="P127" s="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42709.78564814815</v>
      </c>
      <c r="T127" s="11">
        <f t="shared" si="11"/>
        <v>42769.78564814815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5.5480000000000002E-2</v>
      </c>
      <c r="P128" s="7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42135.381215277775</v>
      </c>
      <c r="T128" s="11">
        <f t="shared" si="11"/>
        <v>42165.874999999993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2.375E-2</v>
      </c>
      <c r="P129" s="7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42067.415983796294</v>
      </c>
      <c r="T129" s="11">
        <f t="shared" si="11"/>
        <v>42097.37431712963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1.8669999999999999E-2</v>
      </c>
      <c r="P130" s="7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1">
        <f t="shared" si="10"/>
        <v>42628.019594907404</v>
      </c>
      <c r="T130" s="11">
        <f t="shared" si="11"/>
        <v>42663.019594907404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E131/D131</f>
        <v>0</v>
      </c>
      <c r="P131" s="7" t="e">
        <f t="shared" ref="P131:P194" si="13">E131/L131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1">
        <f t="shared" ref="S131:S194" si="16">((($J131/60)/60)/24)+DATE(1970,1,1)+(-5/24)</f>
        <v>41882.728969907403</v>
      </c>
      <c r="T131" s="11">
        <f t="shared" ref="T131:T194" si="17">((($I131/60)/60)/24)+DATE(1970,1,1)+(-5/24)</f>
        <v>41942.728969907403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7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41778.707083333327</v>
      </c>
      <c r="T132" s="11">
        <f t="shared" si="17"/>
        <v>41806.636111111111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7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42541.629178240742</v>
      </c>
      <c r="T133" s="11">
        <f t="shared" si="17"/>
        <v>42556.791666666664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9.5687499999999995E-2</v>
      </c>
      <c r="P134" s="7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41905.60424768518</v>
      </c>
      <c r="T134" s="11">
        <f t="shared" si="17"/>
        <v>41950.645914351851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7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42491.599351851844</v>
      </c>
      <c r="T135" s="11">
        <f t="shared" si="17"/>
        <v>42521.521527777775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7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42221.701597222222</v>
      </c>
      <c r="T136" s="11">
        <f t="shared" si="17"/>
        <v>42251.499999999993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0.13433333333333333</v>
      </c>
      <c r="P137" s="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41788.173576388886</v>
      </c>
      <c r="T137" s="11">
        <f t="shared" si="17"/>
        <v>41821.583333333328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7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42096.201782407406</v>
      </c>
      <c r="T138" s="11">
        <f t="shared" si="17"/>
        <v>42140.219444444439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7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42239.365659722222</v>
      </c>
      <c r="T139" s="11">
        <f t="shared" si="17"/>
        <v>42289.365659722222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3.1413333333333335E-2</v>
      </c>
      <c r="P140" s="7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42186.049085648141</v>
      </c>
      <c r="T140" s="11">
        <f t="shared" si="17"/>
        <v>42216.999305555553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</v>
      </c>
      <c r="P141" s="7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42187.712638888886</v>
      </c>
      <c r="T141" s="11">
        <f t="shared" si="17"/>
        <v>42197.712638888886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7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42052.989953703705</v>
      </c>
      <c r="T142" s="11">
        <f t="shared" si="17"/>
        <v>42082.948287037034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0.10775</v>
      </c>
      <c r="P143" s="7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42109.944710648146</v>
      </c>
      <c r="T143" s="11">
        <f t="shared" si="17"/>
        <v>42154.944710648146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3.3333333333333335E-3</v>
      </c>
      <c r="P144" s="7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41938.684930555552</v>
      </c>
      <c r="T144" s="11">
        <f t="shared" si="17"/>
        <v>41959.726597222216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7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42558.855810185189</v>
      </c>
      <c r="T145" s="11">
        <f t="shared" si="17"/>
        <v>42616.038194444445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0.27600000000000002</v>
      </c>
      <c r="P146" s="7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42047.554074074076</v>
      </c>
      <c r="T146" s="11">
        <f t="shared" si="17"/>
        <v>42107.512407407405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7.5111111111111115E-2</v>
      </c>
      <c r="P147" s="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42200.333935185183</v>
      </c>
      <c r="T147" s="11">
        <f t="shared" si="17"/>
        <v>42227.333935185183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5.7499999999999999E-3</v>
      </c>
      <c r="P148" s="7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42692.807847222219</v>
      </c>
      <c r="T148" s="11">
        <f t="shared" si="17"/>
        <v>42752.807847222219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7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41969.559490740743</v>
      </c>
      <c r="T149" s="11">
        <f t="shared" si="17"/>
        <v>42012.554166666661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8.0000000000000004E-4</v>
      </c>
      <c r="P150" s="7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42397.073333333326</v>
      </c>
      <c r="T150" s="11">
        <f t="shared" si="17"/>
        <v>42427.073333333326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9.1999999999999998E-3</v>
      </c>
      <c r="P151" s="7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41967.963773148142</v>
      </c>
      <c r="T151" s="11">
        <f t="shared" si="17"/>
        <v>41998.124999999993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0.23163076923076922</v>
      </c>
      <c r="P152" s="7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42089.95349537037</v>
      </c>
      <c r="T152" s="11">
        <f t="shared" si="17"/>
        <v>42149.95349537037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5.5999999999999995E-4</v>
      </c>
      <c r="P153" s="7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42113.342488425922</v>
      </c>
      <c r="T153" s="11">
        <f t="shared" si="17"/>
        <v>42173.342488425922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7.8947368421052633E-5</v>
      </c>
      <c r="P154" s="7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41874.869212962964</v>
      </c>
      <c r="T154" s="11">
        <f t="shared" si="17"/>
        <v>41904.869212962964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7.1799999999999998E-3</v>
      </c>
      <c r="P155" s="7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41933.377824074072</v>
      </c>
      <c r="T155" s="11">
        <f t="shared" si="17"/>
        <v>41975.419490740744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2.6666666666666668E-2</v>
      </c>
      <c r="P156" s="7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42115.339062499996</v>
      </c>
      <c r="T156" s="11">
        <f t="shared" si="17"/>
        <v>42158.339062499996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6.0000000000000002E-5</v>
      </c>
      <c r="P157" s="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42168.351099537038</v>
      </c>
      <c r="T157" s="11">
        <f t="shared" si="17"/>
        <v>42208.351099537038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5.0999999999999997E-2</v>
      </c>
      <c r="P158" s="7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41793.916620370372</v>
      </c>
      <c r="T158" s="11">
        <f t="shared" si="17"/>
        <v>41853.916620370372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2.671118530884808E-3</v>
      </c>
      <c r="P159" s="7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42396.703379629624</v>
      </c>
      <c r="T159" s="11">
        <f t="shared" si="17"/>
        <v>42426.703379629624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7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41903.868379629625</v>
      </c>
      <c r="T160" s="11">
        <f t="shared" si="17"/>
        <v>41933.868379629625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2.0000000000000002E-5</v>
      </c>
      <c r="P161" s="7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42514.226215277777</v>
      </c>
      <c r="T161" s="11">
        <f t="shared" si="17"/>
        <v>42554.226215277777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7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42171.704756944448</v>
      </c>
      <c r="T162" s="11">
        <f t="shared" si="17"/>
        <v>42231.704756944448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1E-4</v>
      </c>
      <c r="P163" s="7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41792.479108796295</v>
      </c>
      <c r="T163" s="11">
        <f t="shared" si="17"/>
        <v>41822.479108796295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0.15535714285714286</v>
      </c>
      <c r="P164" s="7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41834.91847222222</v>
      </c>
      <c r="T164" s="11">
        <f t="shared" si="17"/>
        <v>41867.779166666667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7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42243.752939814811</v>
      </c>
      <c r="T165" s="11">
        <f t="shared" si="17"/>
        <v>42277.791666666664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5.3333333333333332E-3</v>
      </c>
      <c r="P166" s="7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41841.554409722223</v>
      </c>
      <c r="T166" s="11">
        <f t="shared" si="17"/>
        <v>41901.554409722223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42351.450509259252</v>
      </c>
      <c r="T167" s="11">
        <f t="shared" si="17"/>
        <v>42381.450509259252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0.6</v>
      </c>
      <c r="P168" s="7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42720.867615740739</v>
      </c>
      <c r="T168" s="11">
        <f t="shared" si="17"/>
        <v>42750.867615740739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1E-4</v>
      </c>
      <c r="P169" s="7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42160.719155092585</v>
      </c>
      <c r="T169" s="11">
        <f t="shared" si="17"/>
        <v>42220.719155092585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4.0625000000000001E-2</v>
      </c>
      <c r="P170" s="7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42052.626967592594</v>
      </c>
      <c r="T170" s="11">
        <f t="shared" si="17"/>
        <v>42082.585300925923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0.224</v>
      </c>
      <c r="P171" s="7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41900.296979166662</v>
      </c>
      <c r="T171" s="11">
        <f t="shared" si="17"/>
        <v>41930.296979166662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3.2500000000000001E-2</v>
      </c>
      <c r="P172" s="7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42216.769479166665</v>
      </c>
      <c r="T172" s="11">
        <f t="shared" si="17"/>
        <v>42246.019444444442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2.0000000000000002E-5</v>
      </c>
      <c r="P173" s="7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42533.972384259258</v>
      </c>
      <c r="T173" s="11">
        <f t="shared" si="17"/>
        <v>42593.972384259258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7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42047.186608796292</v>
      </c>
      <c r="T174" s="11">
        <f t="shared" si="17"/>
        <v>42082.14494212962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7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42033.364675925921</v>
      </c>
      <c r="T175" s="11">
        <f t="shared" si="17"/>
        <v>42063.364675925921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7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42072.55064814815</v>
      </c>
      <c r="T176" s="11">
        <f t="shared" si="17"/>
        <v>42132.55064814815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6.4850000000000005E-2</v>
      </c>
      <c r="P177" s="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41855.569571759253</v>
      </c>
      <c r="T177" s="11">
        <f t="shared" si="17"/>
        <v>41880.569571759253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7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42191.615729166668</v>
      </c>
      <c r="T178" s="11">
        <f t="shared" si="17"/>
        <v>42221.615729166668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0.4</v>
      </c>
      <c r="P179" s="7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42069.839421296296</v>
      </c>
      <c r="T179" s="11">
        <f t="shared" si="17"/>
        <v>42086.797754629624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7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42304.747048611105</v>
      </c>
      <c r="T180" s="11">
        <f t="shared" si="17"/>
        <v>42334.788715277777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0.2</v>
      </c>
      <c r="P181" s="7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42402.872164351851</v>
      </c>
      <c r="T181" s="11">
        <f t="shared" si="17"/>
        <v>42432.872164351851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0.33416666666666667</v>
      </c>
      <c r="P182" s="7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42067.782905092587</v>
      </c>
      <c r="T182" s="11">
        <f t="shared" si="17"/>
        <v>42107.583333333336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0.21092608822670172</v>
      </c>
      <c r="P183" s="7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42147.533506944441</v>
      </c>
      <c r="T183" s="11">
        <f t="shared" si="17"/>
        <v>42177.533506944441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7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42711.803611111107</v>
      </c>
      <c r="T184" s="11">
        <f t="shared" si="17"/>
        <v>42741.803611111107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0.35855999999999999</v>
      </c>
      <c r="P185" s="7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41939.601967592593</v>
      </c>
      <c r="T185" s="11">
        <f t="shared" si="17"/>
        <v>41969.643634259257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3.4000000000000002E-2</v>
      </c>
      <c r="P186" s="7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41825.58289351852</v>
      </c>
      <c r="T186" s="11">
        <f t="shared" si="17"/>
        <v>41882.957638888889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5.5E-2</v>
      </c>
      <c r="P187" s="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42570.702997685185</v>
      </c>
      <c r="T187" s="11">
        <f t="shared" si="17"/>
        <v>42600.702997685185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7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42767.604560185187</v>
      </c>
      <c r="T188" s="11">
        <f t="shared" si="17"/>
        <v>42797.624999999993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0.16</v>
      </c>
      <c r="P189" s="7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42182.02612268518</v>
      </c>
      <c r="T189" s="11">
        <f t="shared" si="17"/>
        <v>42206.082638888889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7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41856.974710648145</v>
      </c>
      <c r="T190" s="11">
        <f t="shared" si="17"/>
        <v>41886.974710648145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6.8999999999999997E-4</v>
      </c>
      <c r="P191" s="7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42556.482372685183</v>
      </c>
      <c r="T191" s="11">
        <f t="shared" si="17"/>
        <v>42616.482372685183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4.1666666666666666E-3</v>
      </c>
      <c r="P192" s="7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42527.442662037036</v>
      </c>
      <c r="T192" s="11">
        <f t="shared" si="17"/>
        <v>42537.442662037036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0.05</v>
      </c>
      <c r="P193" s="7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42239.233078703699</v>
      </c>
      <c r="T193" s="11">
        <f t="shared" si="17"/>
        <v>42279.233078703699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1.7E-5</v>
      </c>
      <c r="P194" s="7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1">
        <f t="shared" si="16"/>
        <v>41899.583703703705</v>
      </c>
      <c r="T194" s="11">
        <f t="shared" si="17"/>
        <v>41929.583703703705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E195/D195</f>
        <v>0</v>
      </c>
      <c r="P195" s="7" t="e">
        <f t="shared" ref="P195:P258" si="19">E195/L195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1">
        <f t="shared" ref="S195:S258" si="22">((($J195/60)/60)/24)+DATE(1970,1,1)+(-5/24)</f>
        <v>41911.726458333331</v>
      </c>
      <c r="T195" s="11">
        <f t="shared" ref="T195:T258" si="23">((($I195/60)/60)/24)+DATE(1970,1,1)+(-5/24)</f>
        <v>41971.768124999995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1.1999999999999999E-3</v>
      </c>
      <c r="P196" s="7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42375.788553240738</v>
      </c>
      <c r="T196" s="11">
        <f t="shared" si="23"/>
        <v>42435.788553240738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42135.462175925924</v>
      </c>
      <c r="T197" s="11">
        <f t="shared" si="23"/>
        <v>42195.462175925924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0.41857142857142859</v>
      </c>
      <c r="P198" s="7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42259.334467592591</v>
      </c>
      <c r="T198" s="11">
        <f t="shared" si="23"/>
        <v>42287.666666666664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0.1048</v>
      </c>
      <c r="P199" s="7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42741.640046296299</v>
      </c>
      <c r="T199" s="11">
        <f t="shared" si="23"/>
        <v>42783.666666666664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1.116E-2</v>
      </c>
      <c r="P200" s="7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41887.175023148149</v>
      </c>
      <c r="T200" s="11">
        <f t="shared" si="23"/>
        <v>41917.175023148149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7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42583.915532407402</v>
      </c>
      <c r="T201" s="11">
        <f t="shared" si="23"/>
        <v>42613.915532407402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0.26192500000000002</v>
      </c>
      <c r="P202" s="7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41866.875034722223</v>
      </c>
      <c r="T202" s="11">
        <f t="shared" si="23"/>
        <v>41896.875034722223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0.58461538461538465</v>
      </c>
      <c r="P203" s="7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42023.610289351847</v>
      </c>
      <c r="T203" s="11">
        <f t="shared" si="23"/>
        <v>42043.610289351847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7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42255.719490740739</v>
      </c>
      <c r="T204" s="11">
        <f t="shared" si="23"/>
        <v>42285.665972222218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0.2984</v>
      </c>
      <c r="P205" s="7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41973.639629629623</v>
      </c>
      <c r="T205" s="11">
        <f t="shared" si="23"/>
        <v>42033.639629629623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0.50721666666666665</v>
      </c>
      <c r="P206" s="7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42556.375034722216</v>
      </c>
      <c r="T206" s="11">
        <f t="shared" si="23"/>
        <v>42586.375034722216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0.16250000000000001</v>
      </c>
      <c r="P207" s="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42248.423865740733</v>
      </c>
      <c r="T207" s="11">
        <f t="shared" si="23"/>
        <v>42283.423865740733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7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42566.79609953703</v>
      </c>
      <c r="T208" s="11">
        <f t="shared" si="23"/>
        <v>42587.79609953703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0.15214285714285714</v>
      </c>
      <c r="P209" s="7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41977.988865740735</v>
      </c>
      <c r="T209" s="11">
        <f t="shared" si="23"/>
        <v>42007.988865740735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7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41959.16165509259</v>
      </c>
      <c r="T210" s="11">
        <f t="shared" si="23"/>
        <v>41989.16165509259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7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42165.714525462965</v>
      </c>
      <c r="T211" s="11">
        <f t="shared" si="23"/>
        <v>42195.714525462965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0.2525</v>
      </c>
      <c r="P212" s="7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42248.856388888882</v>
      </c>
      <c r="T212" s="11">
        <f t="shared" si="23"/>
        <v>42277.999999999993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0.44600000000000001</v>
      </c>
      <c r="P213" s="7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42235.951585648152</v>
      </c>
      <c r="T213" s="11">
        <f t="shared" si="23"/>
        <v>42265.951585648152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1.5873015873015873E-4</v>
      </c>
      <c r="P214" s="7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42416.672685185178</v>
      </c>
      <c r="T214" s="11">
        <f t="shared" si="23"/>
        <v>42476.631018518521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4.0000000000000002E-4</v>
      </c>
      <c r="P215" s="7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42202.385960648149</v>
      </c>
      <c r="T215" s="11">
        <f t="shared" si="23"/>
        <v>42232.379641203697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8.0000000000000007E-5</v>
      </c>
      <c r="P216" s="7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42009.432280092595</v>
      </c>
      <c r="T216" s="11">
        <f t="shared" si="23"/>
        <v>42069.432280092595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2.2727272727272726E-3</v>
      </c>
      <c r="P217" s="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42375.021782407406</v>
      </c>
      <c r="T217" s="11">
        <f t="shared" si="23"/>
        <v>42417.790972222218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0.55698440000000005</v>
      </c>
      <c r="P218" s="7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42066.750428240739</v>
      </c>
      <c r="T218" s="11">
        <f t="shared" si="23"/>
        <v>42116.708761574067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0.11942999999999999</v>
      </c>
      <c r="P219" s="7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41970.432280092595</v>
      </c>
      <c r="T219" s="11">
        <f t="shared" si="23"/>
        <v>42001.432280092595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0.02</v>
      </c>
      <c r="P220" s="7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42079.420011574075</v>
      </c>
      <c r="T220" s="11">
        <f t="shared" si="23"/>
        <v>42139.420011574075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0.17630000000000001</v>
      </c>
      <c r="P221" s="7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42429.118344907409</v>
      </c>
      <c r="T221" s="11">
        <f t="shared" si="23"/>
        <v>42461.082638888889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7.1999999999999998E-3</v>
      </c>
      <c r="P222" s="7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42195.435532407406</v>
      </c>
      <c r="T222" s="11">
        <f t="shared" si="23"/>
        <v>42236.629166666658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7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42031.629212962966</v>
      </c>
      <c r="T223" s="11">
        <f t="shared" si="23"/>
        <v>42091.587546296294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0.13</v>
      </c>
      <c r="P224" s="7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42031.561550925922</v>
      </c>
      <c r="T224" s="11">
        <f t="shared" si="23"/>
        <v>42089.902083333327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7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42481.839699074073</v>
      </c>
      <c r="T225" s="11">
        <f t="shared" si="23"/>
        <v>42511.836805555555</v>
      </c>
    </row>
    <row r="226" spans="1:20" ht="57.6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7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42135.026921296296</v>
      </c>
      <c r="T226" s="11">
        <f t="shared" si="23"/>
        <v>42195.026921296296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42438.752939814811</v>
      </c>
      <c r="T227" s="11">
        <f t="shared" si="23"/>
        <v>42468.711273148147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8.6206896551724137E-3</v>
      </c>
      <c r="P228" s="7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42106.457685185182</v>
      </c>
      <c r="T228" s="11">
        <f t="shared" si="23"/>
        <v>42155.186805555553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7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42164.685659722221</v>
      </c>
      <c r="T229" s="11">
        <f t="shared" si="23"/>
        <v>42194.685659722221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7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42096.478067129625</v>
      </c>
      <c r="T230" s="11">
        <f t="shared" si="23"/>
        <v>42156.478067129625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7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42383.725659722222</v>
      </c>
      <c r="T231" s="11">
        <f t="shared" si="23"/>
        <v>42413.725659722222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4.0000000000000001E-3</v>
      </c>
      <c r="P232" s="7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42129.568877314807</v>
      </c>
      <c r="T232" s="11">
        <f t="shared" si="23"/>
        <v>42159.568877314807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7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42341.750590277778</v>
      </c>
      <c r="T233" s="11">
        <f t="shared" si="23"/>
        <v>42371.750590277778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2.75E-2</v>
      </c>
      <c r="P234" s="7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42032.617430555554</v>
      </c>
      <c r="T234" s="11">
        <f t="shared" si="23"/>
        <v>42062.617430555554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7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42612.703379629624</v>
      </c>
      <c r="T235" s="11">
        <f t="shared" si="23"/>
        <v>42642.703379629624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0.40100000000000002</v>
      </c>
      <c r="P236" s="7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42135.82707175926</v>
      </c>
      <c r="T236" s="11">
        <f t="shared" si="23"/>
        <v>42175.82707175926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42164.700196759259</v>
      </c>
      <c r="T237" s="11">
        <f t="shared" si="23"/>
        <v>42194.700196759259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7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42320.876145833325</v>
      </c>
      <c r="T238" s="11">
        <f t="shared" si="23"/>
        <v>42373.791666666664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3.3333333333333335E-3</v>
      </c>
      <c r="P239" s="7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42377.368854166663</v>
      </c>
      <c r="T239" s="11">
        <f t="shared" si="23"/>
        <v>42437.368854166663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7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42713.754166666658</v>
      </c>
      <c r="T240" s="11">
        <f t="shared" si="23"/>
        <v>42734.166666666664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0.25</v>
      </c>
      <c r="P241" s="7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42296.901967592588</v>
      </c>
      <c r="T241" s="11">
        <f t="shared" si="23"/>
        <v>42316.291666666664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1.0763413333333334</v>
      </c>
      <c r="P242" s="7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41354.500127314815</v>
      </c>
      <c r="T242" s="11">
        <f t="shared" si="23"/>
        <v>41399.500127314815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1.1263736263736264</v>
      </c>
      <c r="P243" s="7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41949.489629629628</v>
      </c>
      <c r="T243" s="11">
        <f t="shared" si="23"/>
        <v>41994.489629629628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1.1346153846153846</v>
      </c>
      <c r="P244" s="7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40862.28460648148</v>
      </c>
      <c r="T244" s="11">
        <f t="shared" si="23"/>
        <v>40897.28460648148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1.0259199999999999</v>
      </c>
      <c r="P245" s="7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41661.839166666665</v>
      </c>
      <c r="T245" s="11">
        <f t="shared" si="23"/>
        <v>41691.839166666665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1.1375714285714287</v>
      </c>
      <c r="P246" s="7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40213.115266203698</v>
      </c>
      <c r="T246" s="11">
        <f t="shared" si="23"/>
        <v>40253.087499999994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1.0371999999999999</v>
      </c>
      <c r="P247" s="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41106.844733796293</v>
      </c>
      <c r="T247" s="11">
        <f t="shared" si="23"/>
        <v>41136.844733796293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3.0546000000000002</v>
      </c>
      <c r="P248" s="7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40480.155150462961</v>
      </c>
      <c r="T248" s="11">
        <f t="shared" si="23"/>
        <v>40530.196817129625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1.341</v>
      </c>
      <c r="P249" s="7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40430.395995370367</v>
      </c>
      <c r="T249" s="11">
        <f t="shared" si="23"/>
        <v>40466.943749999999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1.0133294117647058</v>
      </c>
      <c r="P250" s="7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40870.566076388888</v>
      </c>
      <c r="T250" s="11">
        <f t="shared" si="23"/>
        <v>40915.566076388888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1.1292</v>
      </c>
      <c r="P251" s="7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40332.715509259258</v>
      </c>
      <c r="T251" s="11">
        <f t="shared" si="23"/>
        <v>40412.527777777774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1.0558333333333334</v>
      </c>
      <c r="P252" s="7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41401.357534722221</v>
      </c>
      <c r="T252" s="11">
        <f t="shared" si="23"/>
        <v>41431.357534722221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1.2557142857142858</v>
      </c>
      <c r="P253" s="7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41013.579236111109</v>
      </c>
      <c r="T253" s="11">
        <f t="shared" si="23"/>
        <v>41045.583333333328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1.8455999999999999</v>
      </c>
      <c r="P254" s="7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40266.454375000001</v>
      </c>
      <c r="T254" s="11">
        <f t="shared" si="23"/>
        <v>40329.957638888889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1.0073333333333334</v>
      </c>
      <c r="P255" s="7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40924.44253472222</v>
      </c>
      <c r="T255" s="11">
        <f t="shared" si="23"/>
        <v>40954.44253472222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1.1694724999999999</v>
      </c>
      <c r="P256" s="7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42263.744328703695</v>
      </c>
      <c r="T256" s="11">
        <f t="shared" si="23"/>
        <v>42293.874999999993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1.0673325</v>
      </c>
      <c r="P257" s="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40588.318078703705</v>
      </c>
      <c r="T257" s="11">
        <f t="shared" si="23"/>
        <v>40618.276412037034</v>
      </c>
    </row>
    <row r="258" spans="1:20" ht="57.6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1.391</v>
      </c>
      <c r="P258" s="7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1">
        <f t="shared" si="22"/>
        <v>41319.560960648145</v>
      </c>
      <c r="T258" s="11">
        <f t="shared" si="23"/>
        <v>41349.560960648145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E259/D259</f>
        <v>1.0672648571428571</v>
      </c>
      <c r="P259" s="7">
        <f t="shared" ref="P259:P322" si="25">E259/L259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1">
        <f t="shared" ref="S259:S322" si="28">((($J259/60)/60)/24)+DATE(1970,1,1)+(-5/24)</f>
        <v>42479.418541666666</v>
      </c>
      <c r="T259" s="11">
        <f t="shared" ref="T259:T322" si="29">((($I259/60)/60)/24)+DATE(1970,1,1)+(-5/24)</f>
        <v>42509.418541666666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1.9114</v>
      </c>
      <c r="P260" s="7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40681.843356481477</v>
      </c>
      <c r="T260" s="11">
        <f t="shared" si="29"/>
        <v>40711.843356481477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1.3193789333333332</v>
      </c>
      <c r="P261" s="7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42072.529733796291</v>
      </c>
      <c r="T261" s="11">
        <f t="shared" si="29"/>
        <v>42102.529733796291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1.0640000000000001</v>
      </c>
      <c r="P262" s="7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40330.547210648147</v>
      </c>
      <c r="T262" s="11">
        <f t="shared" si="29"/>
        <v>40376.207638888889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1.0740000000000001</v>
      </c>
      <c r="P263" s="7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41017.677129629628</v>
      </c>
      <c r="T263" s="11">
        <f t="shared" si="29"/>
        <v>41067.413194444445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2.4</v>
      </c>
      <c r="P264" s="7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40555.039675925924</v>
      </c>
      <c r="T264" s="11">
        <f t="shared" si="29"/>
        <v>40600.039675925924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1.1808107999999999</v>
      </c>
      <c r="P265" s="7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41149.746458333328</v>
      </c>
      <c r="T265" s="11">
        <f t="shared" si="29"/>
        <v>41179.746458333328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1.1819999999999999</v>
      </c>
      <c r="P266" s="7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41010.411979166667</v>
      </c>
      <c r="T266" s="11">
        <f t="shared" si="29"/>
        <v>41040.411979166667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1.111</v>
      </c>
      <c r="P267" s="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40267.037384259253</v>
      </c>
      <c r="T267" s="11">
        <f t="shared" si="29"/>
        <v>40308.636111111111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1.4550000000000001</v>
      </c>
      <c r="P268" s="7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40204.966516203705</v>
      </c>
      <c r="T268" s="11">
        <f t="shared" si="29"/>
        <v>40290.95208333333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1.3162883248730965</v>
      </c>
      <c r="P269" s="7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41785.244201388887</v>
      </c>
      <c r="T269" s="11">
        <f t="shared" si="29"/>
        <v>41815.244201388887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1.1140000000000001</v>
      </c>
      <c r="P270" s="7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40808.944189814814</v>
      </c>
      <c r="T270" s="11">
        <f t="shared" si="29"/>
        <v>40853.985856481479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1.4723377</v>
      </c>
      <c r="P271" s="7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42757.988680555551</v>
      </c>
      <c r="T271" s="11">
        <f t="shared" si="29"/>
        <v>42787.988680555551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1.5260869565217392</v>
      </c>
      <c r="P272" s="7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40637.658217592587</v>
      </c>
      <c r="T272" s="11">
        <f t="shared" si="29"/>
        <v>40687.958333333328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1.0468</v>
      </c>
      <c r="P273" s="7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41611.891909722224</v>
      </c>
      <c r="T273" s="11">
        <f t="shared" si="29"/>
        <v>41641.125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1.7743366666666667</v>
      </c>
      <c r="P274" s="7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40235.692025462959</v>
      </c>
      <c r="T274" s="11">
        <f t="shared" si="29"/>
        <v>40296.575694444444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1.077758</v>
      </c>
      <c r="P275" s="7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40697.29011574074</v>
      </c>
      <c r="T275" s="11">
        <f t="shared" si="29"/>
        <v>40727.29011574074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1.56</v>
      </c>
      <c r="P276" s="7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40969.704039351847</v>
      </c>
      <c r="T276" s="11">
        <f t="shared" si="29"/>
        <v>41004.082638888889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1.08395</v>
      </c>
      <c r="P277" s="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41192.823680555557</v>
      </c>
      <c r="T277" s="11">
        <f t="shared" si="29"/>
        <v>41222.865347222221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1.476</v>
      </c>
      <c r="P278" s="7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40966.87354166666</v>
      </c>
      <c r="T278" s="11">
        <f t="shared" si="29"/>
        <v>41026.831874999996</v>
      </c>
    </row>
    <row r="279" spans="1:20" ht="57.6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1.1038153846153846</v>
      </c>
      <c r="P279" s="7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42117.68309027778</v>
      </c>
      <c r="T279" s="11">
        <f t="shared" si="29"/>
        <v>42147.68309027778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1.5034814814814814</v>
      </c>
      <c r="P280" s="7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41163.832627314812</v>
      </c>
      <c r="T280" s="11">
        <f t="shared" si="29"/>
        <v>41193.832627314812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1.5731829411764706</v>
      </c>
      <c r="P281" s="7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42759.035833333335</v>
      </c>
      <c r="T281" s="11">
        <f t="shared" si="29"/>
        <v>42792.875694444439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1.5614399999999999</v>
      </c>
      <c r="P282" s="7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41744.382349537031</v>
      </c>
      <c r="T282" s="11">
        <f t="shared" si="29"/>
        <v>41789.382349537031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1.2058763636363636</v>
      </c>
      <c r="P283" s="7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39949.955011574071</v>
      </c>
      <c r="T283" s="11">
        <f t="shared" si="29"/>
        <v>40035.601388888885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1.0118888888888888</v>
      </c>
      <c r="P284" s="7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40194.711712962962</v>
      </c>
      <c r="T284" s="11">
        <f t="shared" si="29"/>
        <v>40231.708333333328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1.142725</v>
      </c>
      <c r="P285" s="7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40675.501666666663</v>
      </c>
      <c r="T285" s="11">
        <f t="shared" si="29"/>
        <v>40694.999305555553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1.0462615</v>
      </c>
      <c r="P286" s="7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40904.529861111107</v>
      </c>
      <c r="T286" s="11">
        <f t="shared" si="29"/>
        <v>40929.529861111107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2.2882507142857142</v>
      </c>
      <c r="P287" s="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41506.547777777778</v>
      </c>
      <c r="T287" s="11">
        <f t="shared" si="29"/>
        <v>41536.547777777778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1.0915333333333332</v>
      </c>
      <c r="P288" s="7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41313.60791666666</v>
      </c>
      <c r="T288" s="11">
        <f t="shared" si="29"/>
        <v>41358.566249999996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1.7629999999999999</v>
      </c>
      <c r="P289" s="7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41184.069652777776</v>
      </c>
      <c r="T289" s="11">
        <f t="shared" si="29"/>
        <v>41214.958333333328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1.0321061999999999</v>
      </c>
      <c r="P290" s="7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41050.960567129623</v>
      </c>
      <c r="T290" s="11">
        <f t="shared" si="29"/>
        <v>41085.960567129623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1.0482</v>
      </c>
      <c r="P291" s="7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41550.248078703698</v>
      </c>
      <c r="T291" s="11">
        <f t="shared" si="29"/>
        <v>41580.248078703698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1.0668444444444445</v>
      </c>
      <c r="P292" s="7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40526.160844907405</v>
      </c>
      <c r="T292" s="11">
        <f t="shared" si="29"/>
        <v>40576.124305555553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1.2001999999999999</v>
      </c>
      <c r="P293" s="7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41376.560717592591</v>
      </c>
      <c r="T293" s="11">
        <f t="shared" si="29"/>
        <v>41394.792361111111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1.0150693333333334</v>
      </c>
      <c r="P294" s="7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40812.594895833332</v>
      </c>
      <c r="T294" s="11">
        <f t="shared" si="29"/>
        <v>40844.957638888889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1.0138461538461538</v>
      </c>
      <c r="P295" s="7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41719.459652777776</v>
      </c>
      <c r="T295" s="11">
        <f t="shared" si="29"/>
        <v>41749.459652777776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</v>
      </c>
      <c r="P296" s="7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40342.876087962963</v>
      </c>
      <c r="T296" s="11">
        <f t="shared" si="29"/>
        <v>40378.458333333328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1.3310911999999999</v>
      </c>
      <c r="P297" s="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41518.796400462961</v>
      </c>
      <c r="T297" s="11">
        <f t="shared" si="29"/>
        <v>41578.791666666664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1.187262</v>
      </c>
      <c r="P298" s="7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41134.267164351848</v>
      </c>
      <c r="T298" s="11">
        <f t="shared" si="29"/>
        <v>41159.267164351848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1.0064</v>
      </c>
      <c r="P299" s="7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42089.519687500004</v>
      </c>
      <c r="T299" s="11">
        <f t="shared" si="29"/>
        <v>42124.957638888889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1.089324126984127</v>
      </c>
      <c r="P300" s="7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41709.255185185182</v>
      </c>
      <c r="T300" s="11">
        <f t="shared" si="29"/>
        <v>41768.666666666664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1.789525</v>
      </c>
      <c r="P301" s="7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40469.016898148147</v>
      </c>
      <c r="T301" s="11">
        <f t="shared" si="29"/>
        <v>40499.058564814812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1.0172264</v>
      </c>
      <c r="P302" s="7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40626.751597222217</v>
      </c>
      <c r="T302" s="11">
        <f t="shared" si="29"/>
        <v>40657.751597222217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1.1873499999999999</v>
      </c>
      <c r="P303" s="7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41312.529340277775</v>
      </c>
      <c r="T303" s="11">
        <f t="shared" si="29"/>
        <v>41352.487673611111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1.0045999999999999</v>
      </c>
      <c r="P304" s="7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40933.648587962962</v>
      </c>
      <c r="T304" s="11">
        <f t="shared" si="29"/>
        <v>40963.648587962962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1.3746666666666667</v>
      </c>
      <c r="P305" s="7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41031.862800925926</v>
      </c>
      <c r="T305" s="11">
        <f t="shared" si="29"/>
        <v>41061.862800925926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2.3164705882352941</v>
      </c>
      <c r="P306" s="7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41113.88653935185</v>
      </c>
      <c r="T306" s="11">
        <f t="shared" si="29"/>
        <v>41152.875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1.3033333333333332</v>
      </c>
      <c r="P307" s="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40948.421863425923</v>
      </c>
      <c r="T307" s="11">
        <f t="shared" si="29"/>
        <v>40978.421863425923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2.9289999999999998</v>
      </c>
      <c r="P308" s="7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41333.628854166665</v>
      </c>
      <c r="T308" s="11">
        <f t="shared" si="29"/>
        <v>41353.587187500001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1.1131818181818183</v>
      </c>
      <c r="P309" s="7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41282.736122685179</v>
      </c>
      <c r="T309" s="11">
        <f t="shared" si="29"/>
        <v>41312.736122685179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1.0556666666666668</v>
      </c>
      <c r="P310" s="7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40567.486226851848</v>
      </c>
      <c r="T310" s="11">
        <f t="shared" si="29"/>
        <v>40612.486226851848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1.1894444444444445</v>
      </c>
      <c r="P311" s="7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41134.543217592589</v>
      </c>
      <c r="T311" s="11">
        <f t="shared" si="29"/>
        <v>41155.543217592589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1.04129</v>
      </c>
      <c r="P312" s="7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40820.974803240737</v>
      </c>
      <c r="T312" s="11">
        <f t="shared" si="29"/>
        <v>40835.875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1.0410165</v>
      </c>
      <c r="P313" s="7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40868.011481481481</v>
      </c>
      <c r="T313" s="11">
        <f t="shared" si="29"/>
        <v>40909.124305555553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1.1187499999999999</v>
      </c>
      <c r="P314" s="7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41348.669351851851</v>
      </c>
      <c r="T314" s="11">
        <f t="shared" si="29"/>
        <v>41378.669351851851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1.0473529411764706</v>
      </c>
      <c r="P315" s="7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40357.019606481481</v>
      </c>
      <c r="T315" s="11">
        <f t="shared" si="29"/>
        <v>40401.457638888889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3.8515000000000001</v>
      </c>
      <c r="P316" s="7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41304.624861111108</v>
      </c>
      <c r="T316" s="11">
        <f t="shared" si="29"/>
        <v>41334.624861111108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1.01248</v>
      </c>
      <c r="P317" s="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41113.564050925925</v>
      </c>
      <c r="T317" s="11">
        <f t="shared" si="29"/>
        <v>41143.564050925925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1.1377333333333333</v>
      </c>
      <c r="P318" s="7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41950.715243055551</v>
      </c>
      <c r="T318" s="11">
        <f t="shared" si="29"/>
        <v>41983.999305555553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1.0080333333333333</v>
      </c>
      <c r="P319" s="7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41589.468553240738</v>
      </c>
      <c r="T319" s="11">
        <f t="shared" si="29"/>
        <v>41619.468553240738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2.8332000000000002</v>
      </c>
      <c r="P320" s="7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41329.830451388887</v>
      </c>
      <c r="T320" s="11">
        <f t="shared" si="29"/>
        <v>41359.788784722223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1.1268</v>
      </c>
      <c r="P321" s="7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40123.629965277774</v>
      </c>
      <c r="T321" s="11">
        <f t="shared" si="29"/>
        <v>40211.124305555553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1.0658000000000001</v>
      </c>
      <c r="P322" s="7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1">
        <f t="shared" si="28"/>
        <v>42331.34297453703</v>
      </c>
      <c r="T322" s="11">
        <f t="shared" si="29"/>
        <v>42360.749999999993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E323/D323</f>
        <v>1.0266285714285714</v>
      </c>
      <c r="P323" s="7">
        <f t="shared" ref="P323:P386" si="31">E323/L323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1">
        <f t="shared" ref="S323:S386" si="34">((($J323/60)/60)/24)+DATE(1970,1,1)+(-5/24)</f>
        <v>42647.238263888888</v>
      </c>
      <c r="T323" s="11">
        <f t="shared" ref="T323:T386" si="35">((($I323/60)/60)/24)+DATE(1970,1,1)+(-5/24)</f>
        <v>42682.27993055556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1.0791200000000001</v>
      </c>
      <c r="P324" s="7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42473.361666666664</v>
      </c>
      <c r="T324" s="11">
        <f t="shared" si="35"/>
        <v>42503.361666666664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1.2307407407407407</v>
      </c>
      <c r="P325" s="7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42697.113032407404</v>
      </c>
      <c r="T325" s="11">
        <f t="shared" si="35"/>
        <v>42725.124305555553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1.016</v>
      </c>
      <c r="P326" s="7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42184.417916666665</v>
      </c>
      <c r="T326" s="11">
        <f t="shared" si="35"/>
        <v>42217.417916666665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1.04396</v>
      </c>
      <c r="P327" s="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42688.979548611103</v>
      </c>
      <c r="T327" s="11">
        <f t="shared" si="35"/>
        <v>42723.979548611103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1.1292973333333334</v>
      </c>
      <c r="P328" s="7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42775.106550925928</v>
      </c>
      <c r="T328" s="11">
        <f t="shared" si="35"/>
        <v>42808.747916666667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1.3640000000000001</v>
      </c>
      <c r="P329" s="7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42058.026956018519</v>
      </c>
      <c r="T329" s="11">
        <f t="shared" si="35"/>
        <v>42085.124999999993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1.036144</v>
      </c>
      <c r="P330" s="7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42278.738287037035</v>
      </c>
      <c r="T330" s="11">
        <f t="shared" si="35"/>
        <v>42308.958333333336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1.0549999999999999</v>
      </c>
      <c r="P331" s="7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42291.258414351854</v>
      </c>
      <c r="T331" s="11">
        <f t="shared" si="35"/>
        <v>42314.958333333336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1.0182857142857142</v>
      </c>
      <c r="P332" s="7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41379.307442129626</v>
      </c>
      <c r="T332" s="11">
        <f t="shared" si="35"/>
        <v>41410.957638888889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1.0660499999999999</v>
      </c>
      <c r="P333" s="7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42507.373078703698</v>
      </c>
      <c r="T333" s="11">
        <f t="shared" si="35"/>
        <v>42538.373078703698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1.13015</v>
      </c>
      <c r="P334" s="7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42263.471956018511</v>
      </c>
      <c r="T334" s="11">
        <f t="shared" si="35"/>
        <v>42305.124999999993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1.252275</v>
      </c>
      <c r="P335" s="7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42437.428136574068</v>
      </c>
      <c r="T335" s="11">
        <f t="shared" si="35"/>
        <v>42467.386469907404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1.0119</v>
      </c>
      <c r="P336" s="7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42101.474039351851</v>
      </c>
      <c r="T336" s="11">
        <f t="shared" si="35"/>
        <v>42139.583333333336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1.0276470588235294</v>
      </c>
      <c r="P337" s="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42101.529108796291</v>
      </c>
      <c r="T337" s="11">
        <f t="shared" si="35"/>
        <v>42132.708333333336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1.1683911999999999</v>
      </c>
      <c r="P338" s="7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42291.387939814813</v>
      </c>
      <c r="T338" s="11">
        <f t="shared" si="35"/>
        <v>42321.429606481477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1.0116833333333335</v>
      </c>
      <c r="P339" s="7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42046.920231481483</v>
      </c>
      <c r="T339" s="11">
        <f t="shared" si="35"/>
        <v>42076.878564814811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1.1013360000000001</v>
      </c>
      <c r="P340" s="7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42559.547337962962</v>
      </c>
      <c r="T340" s="11">
        <f t="shared" si="35"/>
        <v>42615.833333333336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1.0808333333333333</v>
      </c>
      <c r="P341" s="7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42093.551712962959</v>
      </c>
      <c r="T341" s="11">
        <f t="shared" si="35"/>
        <v>42123.551712962959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1.2502285714285715</v>
      </c>
      <c r="P342" s="7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42772.460729166669</v>
      </c>
      <c r="T342" s="11">
        <f t="shared" si="35"/>
        <v>42802.666666666664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1.0671428571428572</v>
      </c>
      <c r="P343" s="7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41894.671273148146</v>
      </c>
      <c r="T343" s="11">
        <f t="shared" si="35"/>
        <v>41912.957638888889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1.0036639999999999</v>
      </c>
      <c r="P344" s="7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42459.572511574072</v>
      </c>
      <c r="T344" s="11">
        <f t="shared" si="35"/>
        <v>42489.572511574072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1.0202863333333334</v>
      </c>
      <c r="P345" s="7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41926.529456018514</v>
      </c>
      <c r="T345" s="11">
        <f t="shared" si="35"/>
        <v>41956.916666666664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1.0208358208955224</v>
      </c>
      <c r="P346" s="7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42111.762662037036</v>
      </c>
      <c r="T346" s="11">
        <f t="shared" si="35"/>
        <v>42155.888888888883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1.2327586206896552</v>
      </c>
      <c r="P347" s="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42114.735995370364</v>
      </c>
      <c r="T347" s="11">
        <f t="shared" si="35"/>
        <v>42144.735995370364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1.7028880000000002</v>
      </c>
      <c r="P348" s="7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42261.291909722226</v>
      </c>
      <c r="T348" s="11">
        <f t="shared" si="35"/>
        <v>42291.291909722226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1.1159049999999999</v>
      </c>
      <c r="P349" s="7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42292.287141203698</v>
      </c>
      <c r="T349" s="11">
        <f t="shared" si="35"/>
        <v>42322.32880787037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1.03</v>
      </c>
      <c r="P350" s="7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42207.378657407404</v>
      </c>
      <c r="T350" s="11">
        <f t="shared" si="35"/>
        <v>42237.378657407404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1.0663570159857905</v>
      </c>
      <c r="P351" s="7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42760.290601851848</v>
      </c>
      <c r="T351" s="11">
        <f t="shared" si="35"/>
        <v>42790.290601851848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1.1476</v>
      </c>
      <c r="P352" s="7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42585.857743055552</v>
      </c>
      <c r="T352" s="11">
        <f t="shared" si="35"/>
        <v>42623.957638888889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1.2734117647058822</v>
      </c>
      <c r="P353" s="7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42427.75641203703</v>
      </c>
      <c r="T353" s="11">
        <f t="shared" si="35"/>
        <v>42467.714745370373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1.1656</v>
      </c>
      <c r="P354" s="7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41889.959120370368</v>
      </c>
      <c r="T354" s="11">
        <f t="shared" si="35"/>
        <v>41919.959120370368</v>
      </c>
    </row>
    <row r="355" spans="1:20" ht="57.6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1.0861819426615318</v>
      </c>
      <c r="P355" s="7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42297.583553240744</v>
      </c>
      <c r="T355" s="11">
        <f t="shared" si="35"/>
        <v>42327.625219907401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1.0394285714285714</v>
      </c>
      <c r="P356" s="7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42438.619456018518</v>
      </c>
      <c r="T356" s="11">
        <f t="shared" si="35"/>
        <v>42468.577789351846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1.1625714285714286</v>
      </c>
      <c r="P357" s="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41943.0855787037</v>
      </c>
      <c r="T357" s="11">
        <f t="shared" si="35"/>
        <v>41974.127245370364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1.0269239999999999</v>
      </c>
      <c r="P358" s="7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42415.594826388886</v>
      </c>
      <c r="T358" s="11">
        <f t="shared" si="35"/>
        <v>42445.553159722222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1.74</v>
      </c>
      <c r="P359" s="7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42078.01385416666</v>
      </c>
      <c r="T359" s="11">
        <f t="shared" si="35"/>
        <v>42118.01385416666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1.03088</v>
      </c>
      <c r="P360" s="7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42507.651863425919</v>
      </c>
      <c r="T360" s="11">
        <f t="shared" si="35"/>
        <v>42536.416666666664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1.0485537190082646</v>
      </c>
      <c r="P361" s="7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41934.862152777772</v>
      </c>
      <c r="T361" s="11">
        <f t="shared" si="35"/>
        <v>41957.008333333331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1.0137499999999999</v>
      </c>
      <c r="P362" s="7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42163.689583333333</v>
      </c>
      <c r="T362" s="11">
        <f t="shared" si="35"/>
        <v>42207.924305555549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1.1107699999999998</v>
      </c>
      <c r="P363" s="7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41935.792893518512</v>
      </c>
      <c r="T363" s="11">
        <f t="shared" si="35"/>
        <v>41965.834560185183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1.2415933781686497</v>
      </c>
      <c r="P364" s="7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41837.002210648148</v>
      </c>
      <c r="T364" s="11">
        <f t="shared" si="35"/>
        <v>41858.791666666664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1.0133333333333334</v>
      </c>
      <c r="P365" s="7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40255.53629629629</v>
      </c>
      <c r="T365" s="11">
        <f t="shared" si="35"/>
        <v>40300.598611111105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1.1016142857142857</v>
      </c>
      <c r="P366" s="7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41780.651296296295</v>
      </c>
      <c r="T366" s="11">
        <f t="shared" si="35"/>
        <v>41810.957638888889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1.0397333333333334</v>
      </c>
      <c r="P367" s="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41668.398136574069</v>
      </c>
      <c r="T367" s="11">
        <f t="shared" si="35"/>
        <v>41698.398136574069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1.013157894736842</v>
      </c>
      <c r="P368" s="7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41019.584699074068</v>
      </c>
      <c r="T368" s="11">
        <f t="shared" si="35"/>
        <v>41049.584699074068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1.033501</v>
      </c>
      <c r="P369" s="7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41355.368958333333</v>
      </c>
      <c r="T369" s="11">
        <f t="shared" si="35"/>
        <v>41394.999305555553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1.04112</v>
      </c>
      <c r="P370" s="7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42043.397245370368</v>
      </c>
      <c r="T370" s="11">
        <f t="shared" si="35"/>
        <v>42078.355578703697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1.1015569230769231</v>
      </c>
      <c r="P371" s="7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40893.3433912037</v>
      </c>
      <c r="T371" s="11">
        <f t="shared" si="35"/>
        <v>40923.3433912037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1.2202</v>
      </c>
      <c r="P372" s="7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42711.586805555555</v>
      </c>
      <c r="T372" s="11">
        <f t="shared" si="35"/>
        <v>42741.586805555555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1.1416866666666667</v>
      </c>
      <c r="P373" s="7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41261.559479166666</v>
      </c>
      <c r="T373" s="11">
        <f t="shared" si="35"/>
        <v>41306.559479166666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1.2533333333333334</v>
      </c>
      <c r="P374" s="7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42425.368564814817</v>
      </c>
      <c r="T374" s="11">
        <f t="shared" si="35"/>
        <v>42465.458333333336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1.0666666666666667</v>
      </c>
      <c r="P375" s="7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41078.703680555554</v>
      </c>
      <c r="T375" s="11">
        <f t="shared" si="35"/>
        <v>41108.703680555554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1.3065</v>
      </c>
      <c r="P376" s="7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40757.680914351848</v>
      </c>
      <c r="T376" s="11">
        <f t="shared" si="35"/>
        <v>40802.680914351848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1.2</v>
      </c>
      <c r="P377" s="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41657.77674768518</v>
      </c>
      <c r="T377" s="11">
        <f t="shared" si="35"/>
        <v>41699.512499999997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1.0595918367346939</v>
      </c>
      <c r="P378" s="7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42576.244398148141</v>
      </c>
      <c r="T378" s="11">
        <f t="shared" si="35"/>
        <v>42607.244398148141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1.1439999999999999</v>
      </c>
      <c r="P379" s="7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42292.042453703696</v>
      </c>
      <c r="T379" s="11">
        <f t="shared" si="35"/>
        <v>42322.084027777775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1.1176666666666666</v>
      </c>
      <c r="P380" s="7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42370.363518518519</v>
      </c>
      <c r="T380" s="11">
        <f t="shared" si="35"/>
        <v>42394.786111111105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1.1608000000000001</v>
      </c>
      <c r="P381" s="7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40987.479999999996</v>
      </c>
      <c r="T381" s="11">
        <f t="shared" si="35"/>
        <v>41032.479999999996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1.415</v>
      </c>
      <c r="P382" s="7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42367.511481481481</v>
      </c>
      <c r="T382" s="11">
        <f t="shared" si="35"/>
        <v>42392.511481481481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1.0472999999999999</v>
      </c>
      <c r="P383" s="7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41085.48978009259</v>
      </c>
      <c r="T383" s="11">
        <f t="shared" si="35"/>
        <v>41120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2.5583333333333331</v>
      </c>
      <c r="P384" s="7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41144.501157407409</v>
      </c>
      <c r="T384" s="11">
        <f t="shared" si="35"/>
        <v>41158.501157407409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2.0670670670670672</v>
      </c>
      <c r="P385" s="7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41754.90924768518</v>
      </c>
      <c r="T385" s="11">
        <f t="shared" si="35"/>
        <v>41777.90924768518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1.1210500000000001</v>
      </c>
      <c r="P386" s="7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1">
        <f t="shared" si="34"/>
        <v>41980.573460648149</v>
      </c>
      <c r="T386" s="11">
        <f t="shared" si="35"/>
        <v>42010.573460648149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E387/D387</f>
        <v>1.05982</v>
      </c>
      <c r="P387" s="7">
        <f t="shared" ref="P387:P450" si="37">E387/L387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1">
        <f t="shared" ref="S387:S450" si="40">((($J387/60)/60)/24)+DATE(1970,1,1)+(-5/24)</f>
        <v>41934.376168981478</v>
      </c>
      <c r="T387" s="11">
        <f t="shared" ref="T387:T450" si="41">((($I387/60)/60)/24)+DATE(1970,1,1)+(-5/24)</f>
        <v>41964.41783564815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1.0016666666666667</v>
      </c>
      <c r="P388" s="7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42211.742951388886</v>
      </c>
      <c r="T388" s="11">
        <f t="shared" si="41"/>
        <v>42226.742951388886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2.1398947368421051</v>
      </c>
      <c r="P389" s="7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42200.468263888884</v>
      </c>
      <c r="T389" s="11">
        <f t="shared" si="41"/>
        <v>42231.041666666664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1.2616000000000001</v>
      </c>
      <c r="P390" s="7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42548.867824074077</v>
      </c>
      <c r="T390" s="11">
        <f t="shared" si="41"/>
        <v>42578.867824074077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1.8153547058823529</v>
      </c>
      <c r="P391" s="7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41673.854745370365</v>
      </c>
      <c r="T391" s="11">
        <f t="shared" si="41"/>
        <v>41705.749305555553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</v>
      </c>
      <c r="P392" s="7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42111.828379629624</v>
      </c>
      <c r="T392" s="11">
        <f t="shared" si="41"/>
        <v>42131.828379629624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1.0061</v>
      </c>
      <c r="P393" s="7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40864.833923611113</v>
      </c>
      <c r="T393" s="11">
        <f t="shared" si="41"/>
        <v>40894.832638888889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1.009027027027027</v>
      </c>
      <c r="P394" s="7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40763.508923611109</v>
      </c>
      <c r="T394" s="11">
        <f t="shared" si="41"/>
        <v>40793.916666666664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1.10446</v>
      </c>
      <c r="P395" s="7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41526.500601851847</v>
      </c>
      <c r="T395" s="11">
        <f t="shared" si="41"/>
        <v>41557.500601851847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1.118936170212766</v>
      </c>
      <c r="P396" s="7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42417.60974537037</v>
      </c>
      <c r="T396" s="11">
        <f t="shared" si="41"/>
        <v>42477.568078703705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1.0804450000000001</v>
      </c>
      <c r="P397" s="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40990.700925925921</v>
      </c>
      <c r="T397" s="11">
        <f t="shared" si="41"/>
        <v>41026.688888888886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1.0666666666666667</v>
      </c>
      <c r="P398" s="7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41082.356550925921</v>
      </c>
      <c r="T398" s="11">
        <f t="shared" si="41"/>
        <v>41097.356550925921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1.0390027322404372</v>
      </c>
      <c r="P399" s="7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40379.568101851852</v>
      </c>
      <c r="T399" s="11">
        <f t="shared" si="41"/>
        <v>40421.947222222218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1.2516</v>
      </c>
      <c r="P400" s="7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42078.584791666661</v>
      </c>
      <c r="T400" s="11">
        <f t="shared" si="41"/>
        <v>42123.584791666661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1.0680499999999999</v>
      </c>
      <c r="P401" s="7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42687.667442129627</v>
      </c>
      <c r="T401" s="11">
        <f t="shared" si="41"/>
        <v>42718.291666666664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1.1230249999999999</v>
      </c>
      <c r="P402" s="7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41745.427627314813</v>
      </c>
      <c r="T402" s="11">
        <f t="shared" si="41"/>
        <v>41775.9375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1.0381199999999999</v>
      </c>
      <c r="P403" s="7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40732.633912037032</v>
      </c>
      <c r="T403" s="11">
        <f t="shared" si="41"/>
        <v>40762.633912037032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1.4165000000000001</v>
      </c>
      <c r="P404" s="7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42292.331215277773</v>
      </c>
      <c r="T404" s="11">
        <f t="shared" si="41"/>
        <v>42313.372881944444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1.0526</v>
      </c>
      <c r="P405" s="7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40718.102326388886</v>
      </c>
      <c r="T405" s="11">
        <f t="shared" si="41"/>
        <v>40765.088888888888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1.0309142857142857</v>
      </c>
      <c r="P406" s="7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41646.419699074075</v>
      </c>
      <c r="T406" s="11">
        <f t="shared" si="41"/>
        <v>41675.752777777772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1.0765957446808512</v>
      </c>
      <c r="P407" s="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41673.876608796294</v>
      </c>
      <c r="T407" s="11">
        <f t="shared" si="41"/>
        <v>41703.876608796294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1.0770464285714285</v>
      </c>
      <c r="P408" s="7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40637.95413194444</v>
      </c>
      <c r="T408" s="11">
        <f t="shared" si="41"/>
        <v>40672.040972222218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1.0155000000000001</v>
      </c>
      <c r="P409" s="7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40806.662615740737</v>
      </c>
      <c r="T409" s="11">
        <f t="shared" si="41"/>
        <v>40866.704282407409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1.0143766666666667</v>
      </c>
      <c r="P410" s="7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41543.527662037035</v>
      </c>
      <c r="T410" s="11">
        <f t="shared" si="41"/>
        <v>41583.569328703699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1.3680000000000001</v>
      </c>
      <c r="P411" s="7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42543.654444444437</v>
      </c>
      <c r="T411" s="11">
        <f t="shared" si="41"/>
        <v>42573.654444444437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1.2829999999999999</v>
      </c>
      <c r="P412" s="7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42113.77311342593</v>
      </c>
      <c r="T412" s="11">
        <f t="shared" si="41"/>
        <v>42173.77311342593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1.0105</v>
      </c>
      <c r="P413" s="7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41597.967638888884</v>
      </c>
      <c r="T413" s="11">
        <f t="shared" si="41"/>
        <v>41630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1.2684</v>
      </c>
      <c r="P414" s="7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41099.534467592588</v>
      </c>
      <c r="T414" s="11">
        <f t="shared" si="41"/>
        <v>41115.534467592588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1.0508593749999999</v>
      </c>
      <c r="P415" s="7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41079.66910879629</v>
      </c>
      <c r="T415" s="11">
        <f t="shared" si="41"/>
        <v>41109.66910879629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1.0285405405405406</v>
      </c>
      <c r="P416" s="7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41528.85491898148</v>
      </c>
      <c r="T416" s="11">
        <f t="shared" si="41"/>
        <v>41558.85491898148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1.0214714285714286</v>
      </c>
      <c r="P417" s="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41904.643541666665</v>
      </c>
      <c r="T417" s="11">
        <f t="shared" si="41"/>
        <v>41929.291666666664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1.2021700000000002</v>
      </c>
      <c r="P418" s="7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41648.187858796293</v>
      </c>
      <c r="T418" s="11">
        <f t="shared" si="41"/>
        <v>41678.187858796293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1.0024761904761905</v>
      </c>
      <c r="P419" s="7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41360.76226851852</v>
      </c>
      <c r="T419" s="11">
        <f t="shared" si="41"/>
        <v>41371.981249999997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1.0063392857142857</v>
      </c>
      <c r="P420" s="7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42178.07403935185</v>
      </c>
      <c r="T420" s="11">
        <f t="shared" si="41"/>
        <v>42208.07403935185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1.004375</v>
      </c>
      <c r="P421" s="7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41394.634108796294</v>
      </c>
      <c r="T421" s="11">
        <f t="shared" si="41"/>
        <v>41454.634108796294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4.3939393939393936E-3</v>
      </c>
      <c r="P422" s="7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41682.028136574074</v>
      </c>
      <c r="T422" s="11">
        <f t="shared" si="41"/>
        <v>41711.986469907402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2.0066666666666667E-2</v>
      </c>
      <c r="P423" s="7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42177.283055555548</v>
      </c>
      <c r="T423" s="11">
        <f t="shared" si="41"/>
        <v>42237.283055555548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1.0749999999999999E-2</v>
      </c>
      <c r="P424" s="7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41863.052048611105</v>
      </c>
      <c r="T424" s="11">
        <f t="shared" si="41"/>
        <v>41893.052048611105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7.6499999999999997E-3</v>
      </c>
      <c r="P425" s="7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41400.717939814815</v>
      </c>
      <c r="T425" s="11">
        <f t="shared" si="41"/>
        <v>41430.717939814815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6.7966666666666675E-2</v>
      </c>
      <c r="P426" s="7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40934.167812499996</v>
      </c>
      <c r="T426" s="11">
        <f t="shared" si="41"/>
        <v>40994.126145833332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1.2E-4</v>
      </c>
      <c r="P427" s="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42275.652824074066</v>
      </c>
      <c r="T427" s="11">
        <f t="shared" si="41"/>
        <v>42335.694490740738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1.3299999999999999E-2</v>
      </c>
      <c r="P428" s="7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42400.503634259258</v>
      </c>
      <c r="T428" s="11">
        <f t="shared" si="41"/>
        <v>42430.503634259258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7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42285.700694444437</v>
      </c>
      <c r="T429" s="11">
        <f t="shared" si="41"/>
        <v>42299.582638888889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5.6333333333333332E-2</v>
      </c>
      <c r="P430" s="7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41778.558391203704</v>
      </c>
      <c r="T430" s="11">
        <f t="shared" si="41"/>
        <v>41806.708333333328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7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40070.693078703705</v>
      </c>
      <c r="T431" s="11">
        <f t="shared" si="41"/>
        <v>40143.999305555553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2.4E-2</v>
      </c>
      <c r="P432" s="7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41512.898923611108</v>
      </c>
      <c r="T432" s="11">
        <f t="shared" si="41"/>
        <v>41527.898923611108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0.13833333333333334</v>
      </c>
      <c r="P433" s="7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42526.662997685176</v>
      </c>
      <c r="T433" s="11">
        <f t="shared" si="41"/>
        <v>42556.662997685176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9.5000000000000001E-2</v>
      </c>
      <c r="P434" s="7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42238.51829861111</v>
      </c>
      <c r="T434" s="11">
        <f t="shared" si="41"/>
        <v>42298.51829861111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7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42228.42155092593</v>
      </c>
      <c r="T435" s="11">
        <f t="shared" si="41"/>
        <v>42288.42155092593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0.05</v>
      </c>
      <c r="P436" s="7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41576.626180555555</v>
      </c>
      <c r="T436" s="11">
        <f t="shared" si="41"/>
        <v>41609.667847222219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2.7272727272727273E-5</v>
      </c>
      <c r="P437" s="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41500.539120370369</v>
      </c>
      <c r="T437" s="11">
        <f t="shared" si="41"/>
        <v>41530.539120370369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7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41456.154085648144</v>
      </c>
      <c r="T438" s="11">
        <f t="shared" si="41"/>
        <v>41486.154085648144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7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42591.110254629624</v>
      </c>
      <c r="T439" s="11">
        <f t="shared" si="41"/>
        <v>42651.110254629624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9.3799999999999994E-2</v>
      </c>
      <c r="P440" s="7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42296.052754629629</v>
      </c>
      <c r="T440" s="11">
        <f t="shared" si="41"/>
        <v>42326.094421296293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7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41919.553449074068</v>
      </c>
      <c r="T441" s="11">
        <f t="shared" si="41"/>
        <v>41929.553449074068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1E-3</v>
      </c>
      <c r="P442" s="7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42423.777233796289</v>
      </c>
      <c r="T442" s="11">
        <f t="shared" si="41"/>
        <v>42453.735567129632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7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41550.585601851846</v>
      </c>
      <c r="T443" s="11">
        <f t="shared" si="41"/>
        <v>41580.585601851846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0.39358823529411763</v>
      </c>
      <c r="P444" s="7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42024.680358796293</v>
      </c>
      <c r="T444" s="11">
        <f t="shared" si="41"/>
        <v>42054.680358796293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1E-3</v>
      </c>
      <c r="P445" s="7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41649.806724537033</v>
      </c>
      <c r="T445" s="11">
        <f t="shared" si="41"/>
        <v>41679.806724537033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0.05</v>
      </c>
      <c r="P446" s="7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40894.69862268518</v>
      </c>
      <c r="T446" s="11">
        <f t="shared" si="41"/>
        <v>40954.69862268518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3.3333333333333335E-5</v>
      </c>
      <c r="P447" s="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42130.127025462956</v>
      </c>
      <c r="T447" s="11">
        <f t="shared" si="41"/>
        <v>42145.127025462956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7.2952380952380949E-2</v>
      </c>
      <c r="P448" s="7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42036.875231481477</v>
      </c>
      <c r="T448" s="11">
        <f t="shared" si="41"/>
        <v>42066.875231481477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1.6666666666666666E-4</v>
      </c>
      <c r="P449" s="7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41331.34679398148</v>
      </c>
      <c r="T449" s="11">
        <f t="shared" si="41"/>
        <v>41356.305127314808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3.2804E-2</v>
      </c>
      <c r="P450" s="7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1">
        <f t="shared" si="40"/>
        <v>41753.549710648142</v>
      </c>
      <c r="T450" s="11">
        <f t="shared" si="41"/>
        <v>41773.549710648142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E451/D451</f>
        <v>2.2499999999999999E-2</v>
      </c>
      <c r="P451" s="7">
        <f t="shared" ref="P451:P514" si="43">E451/L451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1">
        <f t="shared" ref="S451:S514" si="46">((($J451/60)/60)/24)+DATE(1970,1,1)+(-5/24)</f>
        <v>41534.359780092593</v>
      </c>
      <c r="T451" s="11">
        <f t="shared" ref="T451:T514" si="47">((($I451/60)/60)/24)+DATE(1970,1,1)+(-5/24)</f>
        <v>41564.359780092593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7.92E-3</v>
      </c>
      <c r="P452" s="7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41654.73842592592</v>
      </c>
      <c r="T452" s="11">
        <f t="shared" si="47"/>
        <v>41684.73842592592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7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41634.506840277776</v>
      </c>
      <c r="T453" s="11">
        <f t="shared" si="47"/>
        <v>41664.506840277776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0.64</v>
      </c>
      <c r="P454" s="7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42107.495543981473</v>
      </c>
      <c r="T454" s="11">
        <f t="shared" si="47"/>
        <v>42137.495543981473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2.740447957839262E-4</v>
      </c>
      <c r="P455" s="7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42038.616655092592</v>
      </c>
      <c r="T455" s="11">
        <f t="shared" si="47"/>
        <v>42054.616655092592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8.2000000000000007E-3</v>
      </c>
      <c r="P456" s="7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41938.508923611109</v>
      </c>
      <c r="T456" s="11">
        <f t="shared" si="47"/>
        <v>41969.343055555553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6.9230769230769226E-4</v>
      </c>
      <c r="P457" s="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40970.794236111105</v>
      </c>
      <c r="T457" s="11">
        <f t="shared" si="47"/>
        <v>41015.813194444439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6.8631863186318634E-3</v>
      </c>
      <c r="P458" s="7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41547.486122685179</v>
      </c>
      <c r="T458" s="11">
        <f t="shared" si="47"/>
        <v>41568.957638888889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7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41837.559166666666</v>
      </c>
      <c r="T459" s="11">
        <f t="shared" si="47"/>
        <v>41867.559166666666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8.2100000000000006E-2</v>
      </c>
      <c r="P460" s="7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41378.491435185184</v>
      </c>
      <c r="T460" s="11">
        <f t="shared" si="47"/>
        <v>41408.491435185184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6.4102564102564103E-4</v>
      </c>
      <c r="P461" s="7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40800.432025462964</v>
      </c>
      <c r="T461" s="11">
        <f t="shared" si="47"/>
        <v>40860.473692129628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2.9411764705882353E-3</v>
      </c>
      <c r="P462" s="7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41759.334201388883</v>
      </c>
      <c r="T462" s="11">
        <f t="shared" si="47"/>
        <v>41790.958333333328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7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41407.638506944444</v>
      </c>
      <c r="T463" s="11">
        <f t="shared" si="47"/>
        <v>41427.638506944444</v>
      </c>
    </row>
    <row r="464" spans="1:20" ht="57.6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7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40704.918298611112</v>
      </c>
      <c r="T464" s="11">
        <f t="shared" si="47"/>
        <v>40764.918298611112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2.2727272727272728E-2</v>
      </c>
      <c r="P465" s="7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40750.501770833333</v>
      </c>
      <c r="T465" s="11">
        <f t="shared" si="47"/>
        <v>40810.501770833333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9.9009900990099011E-4</v>
      </c>
      <c r="P466" s="7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42488.640451388892</v>
      </c>
      <c r="T466" s="11">
        <f t="shared" si="47"/>
        <v>42508.640451388892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0.26953125</v>
      </c>
      <c r="P467" s="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41800.911736111106</v>
      </c>
      <c r="T467" s="11">
        <f t="shared" si="47"/>
        <v>41816.911736111106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7.6E-3</v>
      </c>
      <c r="P468" s="7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41129.734537037039</v>
      </c>
      <c r="T468" s="11">
        <f t="shared" si="47"/>
        <v>41159.734537037039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0.21575</v>
      </c>
      <c r="P469" s="7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41135.471458333333</v>
      </c>
      <c r="T469" s="11">
        <f t="shared" si="47"/>
        <v>41180.471458333333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7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41040.959293981476</v>
      </c>
      <c r="T470" s="11">
        <f t="shared" si="47"/>
        <v>41100.952141203699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7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41827.781527777777</v>
      </c>
      <c r="T471" s="11">
        <f t="shared" si="47"/>
        <v>41887.781527777777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1.0200000000000001E-2</v>
      </c>
      <c r="P472" s="7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41604.959363425922</v>
      </c>
      <c r="T472" s="11">
        <f t="shared" si="47"/>
        <v>41654.958333333328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0.11892727272727273</v>
      </c>
      <c r="P473" s="7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41703.513645833329</v>
      </c>
      <c r="T473" s="11">
        <f t="shared" si="47"/>
        <v>41748.471979166665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0.17624999999999999</v>
      </c>
      <c r="P474" s="7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41844.714328703703</v>
      </c>
      <c r="T474" s="11">
        <f t="shared" si="47"/>
        <v>41874.714328703703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2.87E-2</v>
      </c>
      <c r="P475" s="7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41869.489803240736</v>
      </c>
      <c r="T475" s="11">
        <f t="shared" si="47"/>
        <v>41899.489803240736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3.0303030303030303E-4</v>
      </c>
      <c r="P476" s="7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42753.120706018519</v>
      </c>
      <c r="T476" s="11">
        <f t="shared" si="47"/>
        <v>42783.120706018519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42099.877812500003</v>
      </c>
      <c r="T477" s="11">
        <f t="shared" si="47"/>
        <v>42129.877812500003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2.2302681818181819E-2</v>
      </c>
      <c r="P478" s="7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41757.76667824074</v>
      </c>
      <c r="T478" s="11">
        <f t="shared" si="47"/>
        <v>41792.957638888889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7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40987.626550925925</v>
      </c>
      <c r="T479" s="11">
        <f t="shared" si="47"/>
        <v>41047.626550925925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7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42065.702650462961</v>
      </c>
      <c r="T480" s="11">
        <f t="shared" si="47"/>
        <v>42095.660983796297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0.3256</v>
      </c>
      <c r="P481" s="7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41904.199479166666</v>
      </c>
      <c r="T481" s="11">
        <f t="shared" si="47"/>
        <v>41964.24114583333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0.19409999999999999</v>
      </c>
      <c r="P482" s="7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41465.291840277772</v>
      </c>
      <c r="T482" s="11">
        <f t="shared" si="47"/>
        <v>41495.291840277772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6.0999999999999999E-2</v>
      </c>
      <c r="P483" s="7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41162.46399305555</v>
      </c>
      <c r="T483" s="11">
        <f t="shared" si="47"/>
        <v>41192.46399305555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1E-3</v>
      </c>
      <c r="P484" s="7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42447.68854166667</v>
      </c>
      <c r="T484" s="11">
        <f t="shared" si="47"/>
        <v>42474.398611111108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0.502</v>
      </c>
      <c r="P485" s="7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41242.989259259259</v>
      </c>
      <c r="T485" s="11">
        <f t="shared" si="47"/>
        <v>41302.989259259259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1.8625E-3</v>
      </c>
      <c r="P486" s="7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42272.731157407405</v>
      </c>
      <c r="T486" s="11">
        <f t="shared" si="47"/>
        <v>42313.772824074076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0.21906971229845085</v>
      </c>
      <c r="P487" s="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41381.297442129624</v>
      </c>
      <c r="T487" s="11">
        <f t="shared" si="47"/>
        <v>41411.297442129624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9.0909090909090904E-5</v>
      </c>
      <c r="P488" s="7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41761.734247685185</v>
      </c>
      <c r="T488" s="11">
        <f t="shared" si="47"/>
        <v>41791.734247685185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7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42669.386504629627</v>
      </c>
      <c r="T489" s="11">
        <f t="shared" si="47"/>
        <v>42729.428171296291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7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42713.84606481481</v>
      </c>
      <c r="T490" s="11">
        <f t="shared" si="47"/>
        <v>42743.84606481481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2.8667813379201833E-3</v>
      </c>
      <c r="P491" s="7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40882.273333333331</v>
      </c>
      <c r="T491" s="11">
        <f t="shared" si="47"/>
        <v>40913.272916666661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7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41113.760243055556</v>
      </c>
      <c r="T492" s="11">
        <f t="shared" si="47"/>
        <v>41143.760243055556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7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42366.774293981485</v>
      </c>
      <c r="T493" s="11">
        <f t="shared" si="47"/>
        <v>42396.774293981485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7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42595.826736111114</v>
      </c>
      <c r="T494" s="11">
        <f t="shared" si="47"/>
        <v>42655.826736111114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7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42114.517800925918</v>
      </c>
      <c r="T495" s="11">
        <f t="shared" si="47"/>
        <v>42144.517800925918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1.5499999999999999E-3</v>
      </c>
      <c r="P496" s="7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41799.62228009259</v>
      </c>
      <c r="T496" s="11">
        <f t="shared" si="47"/>
        <v>41822.916666666664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42171.619270833333</v>
      </c>
      <c r="T497" s="11">
        <f t="shared" si="47"/>
        <v>42201.619270833333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1.6666666666666667E-5</v>
      </c>
      <c r="P498" s="7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41620.723078703704</v>
      </c>
      <c r="T498" s="11">
        <f t="shared" si="47"/>
        <v>41680.723078703704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6.6964285714285711E-3</v>
      </c>
      <c r="P499" s="7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41944.829456018517</v>
      </c>
      <c r="T499" s="11">
        <f t="shared" si="47"/>
        <v>41997.999999999993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4.5985132395404561E-2</v>
      </c>
      <c r="P500" s="7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40858.553807870368</v>
      </c>
      <c r="T500" s="11">
        <f t="shared" si="47"/>
        <v>40900.553807870368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9.5500000000000002E-2</v>
      </c>
      <c r="P501" s="7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40043.687129629623</v>
      </c>
      <c r="T501" s="11">
        <f t="shared" si="47"/>
        <v>40098.665972222218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3.307692307692308E-2</v>
      </c>
      <c r="P502" s="7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40247.677673611113</v>
      </c>
      <c r="T502" s="11">
        <f t="shared" si="47"/>
        <v>40306.719444444439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7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40703.026053240741</v>
      </c>
      <c r="T503" s="11">
        <f t="shared" si="47"/>
        <v>40733.026053240741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1.15E-2</v>
      </c>
      <c r="P504" s="7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40956.345196759255</v>
      </c>
      <c r="T504" s="11">
        <f t="shared" si="47"/>
        <v>40986.303530092591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1.7538461538461537E-2</v>
      </c>
      <c r="P505" s="7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41991.318321759252</v>
      </c>
      <c r="T505" s="11">
        <f t="shared" si="47"/>
        <v>42021.318321759252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1.3673469387755101E-2</v>
      </c>
      <c r="P506" s="7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40949.775312499994</v>
      </c>
      <c r="T506" s="11">
        <f t="shared" si="47"/>
        <v>41009.73364583333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4.3333333333333331E-3</v>
      </c>
      <c r="P507" s="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42317.889884259253</v>
      </c>
      <c r="T507" s="11">
        <f t="shared" si="47"/>
        <v>42362.889884259253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1.25E-3</v>
      </c>
      <c r="P508" s="7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41466.343981481477</v>
      </c>
      <c r="T508" s="11">
        <f t="shared" si="47"/>
        <v>41496.343981481477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3.2000000000000001E-2</v>
      </c>
      <c r="P509" s="7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41156.750659722216</v>
      </c>
      <c r="T509" s="11">
        <f t="shared" si="47"/>
        <v>41201.750659722216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8.0000000000000002E-3</v>
      </c>
      <c r="P510" s="7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40994.815983796296</v>
      </c>
      <c r="T510" s="11">
        <f t="shared" si="47"/>
        <v>41054.384722222218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2E-3</v>
      </c>
      <c r="P511" s="7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42153.423263888886</v>
      </c>
      <c r="T511" s="11">
        <f t="shared" si="47"/>
        <v>42183.423263888886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7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42399.968043981477</v>
      </c>
      <c r="T512" s="11">
        <f t="shared" si="47"/>
        <v>42429.968043981477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0.03</v>
      </c>
      <c r="P513" s="7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41340.09469907407</v>
      </c>
      <c r="T513" s="11">
        <f t="shared" si="47"/>
        <v>41370.053032407406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1.3749999999999999E-3</v>
      </c>
      <c r="P514" s="7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1">
        <f t="shared" si="46"/>
        <v>42649.533877314818</v>
      </c>
      <c r="T514" s="11">
        <f t="shared" si="47"/>
        <v>42694.575543981475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E515/D515</f>
        <v>0.13924</v>
      </c>
      <c r="P515" s="7">
        <f t="shared" ref="P515:P578" si="49">E515/L515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1">
        <f t="shared" ref="S515:S578" si="52">((($J515/60)/60)/24)+DATE(1970,1,1)+(-5/24)</f>
        <v>42552.445659722223</v>
      </c>
      <c r="T515" s="11">
        <f t="shared" ref="T515:T578" si="53">((($I515/60)/60)/24)+DATE(1970,1,1)+(-5/24)</f>
        <v>42597.083333333336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3.3333333333333333E-2</v>
      </c>
      <c r="P516" s="7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41830.405636574069</v>
      </c>
      <c r="T516" s="11">
        <f t="shared" si="53"/>
        <v>41860.405636574069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0.25413402061855672</v>
      </c>
      <c r="P517" s="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42327.282418981478</v>
      </c>
      <c r="T517" s="11">
        <f t="shared" si="53"/>
        <v>42367.282418981478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7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42091.570370370369</v>
      </c>
      <c r="T518" s="11">
        <f t="shared" si="53"/>
        <v>42151.570370370369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1.3666666666666667E-2</v>
      </c>
      <c r="P519" s="7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42738.406956018516</v>
      </c>
      <c r="T519" s="11">
        <f t="shared" si="53"/>
        <v>42768.406956018516</v>
      </c>
    </row>
    <row r="520" spans="1:20" ht="57.6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7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42223.407685185179</v>
      </c>
      <c r="T520" s="11">
        <f t="shared" si="53"/>
        <v>42253.406944444439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0.22881426547787684</v>
      </c>
      <c r="P521" s="7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41218.183113425926</v>
      </c>
      <c r="T521" s="11">
        <f t="shared" si="53"/>
        <v>41248.183113425926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1.0209999999999999</v>
      </c>
      <c r="P522" s="7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42318.493761574071</v>
      </c>
      <c r="T522" s="11">
        <f t="shared" si="53"/>
        <v>42348.493761574071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1.0464</v>
      </c>
      <c r="P523" s="7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42645.884479166663</v>
      </c>
      <c r="T523" s="11">
        <f t="shared" si="53"/>
        <v>42674.999305555553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1.1466666666666667</v>
      </c>
      <c r="P524" s="7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42429.832465277774</v>
      </c>
      <c r="T524" s="11">
        <f t="shared" si="53"/>
        <v>42449.790798611109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1.206</v>
      </c>
      <c r="P525" s="7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42237.924490740734</v>
      </c>
      <c r="T525" s="11">
        <f t="shared" si="53"/>
        <v>42267.924490740734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1.0867285714285715</v>
      </c>
      <c r="P526" s="7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42492.508900462963</v>
      </c>
      <c r="T526" s="11">
        <f t="shared" si="53"/>
        <v>42522.508900462963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</v>
      </c>
      <c r="P527" s="7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41850.192604166667</v>
      </c>
      <c r="T527" s="11">
        <f t="shared" si="53"/>
        <v>41895.192604166667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1.1399999999999999</v>
      </c>
      <c r="P528" s="7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42192.383611111109</v>
      </c>
      <c r="T528" s="11">
        <f t="shared" si="53"/>
        <v>42223.499999999993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1.0085</v>
      </c>
      <c r="P529" s="7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42752.997291666667</v>
      </c>
      <c r="T529" s="11">
        <f t="shared" si="53"/>
        <v>42783.461805555555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1.1565217391304348</v>
      </c>
      <c r="P530" s="7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42155.71188657407</v>
      </c>
      <c r="T530" s="11">
        <f t="shared" si="53"/>
        <v>42176.680555555555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1.3041666666666667</v>
      </c>
      <c r="P531" s="7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42724.822847222218</v>
      </c>
      <c r="T531" s="11">
        <f t="shared" si="53"/>
        <v>42745.999999999993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1.0778267254038179</v>
      </c>
      <c r="P532" s="7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42157.382731481477</v>
      </c>
      <c r="T532" s="11">
        <f t="shared" si="53"/>
        <v>42178.874999999993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</v>
      </c>
      <c r="P533" s="7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42675.856817129628</v>
      </c>
      <c r="T533" s="11">
        <f t="shared" si="53"/>
        <v>42721.082638888889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1.2324999999999999</v>
      </c>
      <c r="P534" s="7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42472.798703703702</v>
      </c>
      <c r="T534" s="11">
        <f t="shared" si="53"/>
        <v>42502.798703703702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1.002</v>
      </c>
      <c r="P535" s="7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42482.226446759254</v>
      </c>
      <c r="T535" s="11">
        <f t="shared" si="53"/>
        <v>42506.226446759254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1.0466666666666666</v>
      </c>
      <c r="P536" s="7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42270.602662037032</v>
      </c>
      <c r="T536" s="11">
        <f t="shared" si="53"/>
        <v>42309.749999999993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1.0249999999999999</v>
      </c>
      <c r="P537" s="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42711.336863425917</v>
      </c>
      <c r="T537" s="11">
        <f t="shared" si="53"/>
        <v>42741.336863425917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1.1825757575757576</v>
      </c>
      <c r="P538" s="7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42179.136655092596</v>
      </c>
      <c r="T538" s="11">
        <f t="shared" si="53"/>
        <v>42219.541666666664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1.2050000000000001</v>
      </c>
      <c r="P539" s="7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42282.560081018521</v>
      </c>
      <c r="T539" s="11">
        <f t="shared" si="53"/>
        <v>42312.601747685178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3.0242</v>
      </c>
      <c r="P540" s="7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42473.586377314808</v>
      </c>
      <c r="T540" s="11">
        <f t="shared" si="53"/>
        <v>42503.586377314808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1.00644</v>
      </c>
      <c r="P541" s="7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42534.841516203705</v>
      </c>
      <c r="T541" s="11">
        <f t="shared" si="53"/>
        <v>42555.841516203705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6.666666666666667E-5</v>
      </c>
      <c r="P542" s="7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42009.608865740738</v>
      </c>
      <c r="T542" s="11">
        <f t="shared" si="53"/>
        <v>42039.608865740738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5.5555555555555558E-3</v>
      </c>
      <c r="P543" s="7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42275.838356481479</v>
      </c>
      <c r="T543" s="11">
        <f t="shared" si="53"/>
        <v>42305.838356481479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3.9999999999999998E-6</v>
      </c>
      <c r="P544" s="7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42433.529120370367</v>
      </c>
      <c r="T544" s="11">
        <f t="shared" si="53"/>
        <v>42493.487453703703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3.1818181818181819E-3</v>
      </c>
      <c r="P545" s="7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41913.88381944444</v>
      </c>
      <c r="T545" s="11">
        <f t="shared" si="53"/>
        <v>41943.88381944444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1.2E-2</v>
      </c>
      <c r="P546" s="7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42525.448611111111</v>
      </c>
      <c r="T546" s="11">
        <f t="shared" si="53"/>
        <v>42555.448611111111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0.27383999999999997</v>
      </c>
      <c r="P547" s="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2"/>
        <v>42283.38413194444</v>
      </c>
      <c r="T547" s="11">
        <f t="shared" si="53"/>
        <v>42323.425798611112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8.6666666666666663E-4</v>
      </c>
      <c r="P548" s="7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42249.459664351853</v>
      </c>
      <c r="T548" s="11">
        <f t="shared" si="53"/>
        <v>42294.459664351853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7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1">
        <f t="shared" si="52"/>
        <v>42380.488009259258</v>
      </c>
      <c r="T549" s="11">
        <f t="shared" si="53"/>
        <v>42410.488009259258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8.9999999999999998E-4</v>
      </c>
      <c r="P550" s="7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42276.695</v>
      </c>
      <c r="T550" s="11">
        <f t="shared" si="53"/>
        <v>42306.695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2.7199999999999998E-2</v>
      </c>
      <c r="P551" s="7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42163.428495370368</v>
      </c>
      <c r="T551" s="11">
        <f t="shared" si="53"/>
        <v>42193.428495370368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7.0000000000000001E-3</v>
      </c>
      <c r="P552" s="7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42753.47042824074</v>
      </c>
      <c r="T552" s="11">
        <f t="shared" si="53"/>
        <v>42765.999999999993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5.0413333333333331E-2</v>
      </c>
      <c r="P553" s="7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2"/>
        <v>42173.067407407405</v>
      </c>
      <c r="T553" s="11">
        <f t="shared" si="53"/>
        <v>42217.536805555552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7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1">
        <f t="shared" si="52"/>
        <v>42318.408518518518</v>
      </c>
      <c r="T554" s="11">
        <f t="shared" si="53"/>
        <v>42378.408518518518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4.9199999999999999E-3</v>
      </c>
      <c r="P555" s="7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41927.511469907404</v>
      </c>
      <c r="T555" s="11">
        <f t="shared" si="53"/>
        <v>41957.553136574068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0.36589147286821705</v>
      </c>
      <c r="P556" s="7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2"/>
        <v>41901.476527777777</v>
      </c>
      <c r="T556" s="11">
        <f t="shared" si="53"/>
        <v>41931.476527777777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1">
        <f t="shared" si="52"/>
        <v>42503.145173611112</v>
      </c>
      <c r="T557" s="11">
        <f t="shared" si="53"/>
        <v>42533.145173611112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2.5000000000000001E-2</v>
      </c>
      <c r="P558" s="7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42345.651817129627</v>
      </c>
      <c r="T558" s="11">
        <f t="shared" si="53"/>
        <v>42375.651817129627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9.1066666666666674E-3</v>
      </c>
      <c r="P559" s="7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42676.733831018515</v>
      </c>
      <c r="T559" s="11">
        <f t="shared" si="53"/>
        <v>42706.775497685179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7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1">
        <f t="shared" si="52"/>
        <v>42057.674826388888</v>
      </c>
      <c r="T560" s="11">
        <f t="shared" si="53"/>
        <v>42087.633159722223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2.0833333333333335E-4</v>
      </c>
      <c r="P561" s="7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42321.074768518512</v>
      </c>
      <c r="T561" s="11">
        <f t="shared" si="53"/>
        <v>42351.074768518512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1.2E-4</v>
      </c>
      <c r="P562" s="7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41960.563020833331</v>
      </c>
      <c r="T562" s="11">
        <f t="shared" si="53"/>
        <v>41990.563020833331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3.6666666666666666E-3</v>
      </c>
      <c r="P563" s="7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42268.450381944444</v>
      </c>
      <c r="T563" s="11">
        <f t="shared" si="53"/>
        <v>42303.450381944444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7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1">
        <f t="shared" si="52"/>
        <v>42692.18072916667</v>
      </c>
      <c r="T564" s="11">
        <f t="shared" si="53"/>
        <v>42722.18072916667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9.0666666666666662E-4</v>
      </c>
      <c r="P565" s="7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42021.861655092587</v>
      </c>
      <c r="T565" s="11">
        <f t="shared" si="53"/>
        <v>42051.861655092587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5.5555555555555558E-5</v>
      </c>
      <c r="P566" s="7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42411.734664351847</v>
      </c>
      <c r="T566" s="11">
        <f t="shared" si="53"/>
        <v>42441.734664351847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1">
        <f t="shared" si="52"/>
        <v>42165.576956018522</v>
      </c>
      <c r="T567" s="11">
        <f t="shared" si="53"/>
        <v>42195.576956018522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2.0000000000000001E-4</v>
      </c>
      <c r="P568" s="7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42535.476076388884</v>
      </c>
      <c r="T568" s="11">
        <f t="shared" si="53"/>
        <v>42565.476076388884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7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1">
        <f t="shared" si="52"/>
        <v>41975.634189814817</v>
      </c>
      <c r="T569" s="11">
        <f t="shared" si="53"/>
        <v>42005.634189814817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0.01</v>
      </c>
      <c r="P570" s="7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42348.713229166664</v>
      </c>
      <c r="T570" s="11">
        <f t="shared" si="53"/>
        <v>42385.249999999993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8.0000000000000002E-3</v>
      </c>
      <c r="P571" s="7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42340.639027777775</v>
      </c>
      <c r="T571" s="11">
        <f t="shared" si="53"/>
        <v>42370.639027777775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1.6705882352941177E-3</v>
      </c>
      <c r="P572" s="7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42388.589918981481</v>
      </c>
      <c r="T572" s="11">
        <f t="shared" si="53"/>
        <v>42418.589918981481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4.2399999999999998E-3</v>
      </c>
      <c r="P573" s="7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42192.607905092591</v>
      </c>
      <c r="T573" s="11">
        <f t="shared" si="53"/>
        <v>42211.957638888889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7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1">
        <f t="shared" si="52"/>
        <v>42282.507962962954</v>
      </c>
      <c r="T574" s="11">
        <f t="shared" si="53"/>
        <v>42312.549629629626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3.892538925389254E-3</v>
      </c>
      <c r="P575" s="7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2"/>
        <v>41962.841793981475</v>
      </c>
      <c r="T575" s="11">
        <f t="shared" si="53"/>
        <v>42021.841666666667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7.1556350626118068E-3</v>
      </c>
      <c r="P576" s="7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42632.235034722216</v>
      </c>
      <c r="T576" s="11">
        <f t="shared" si="53"/>
        <v>42662.235034722216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4.3166666666666666E-3</v>
      </c>
      <c r="P577" s="7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42138.484293981477</v>
      </c>
      <c r="T577" s="11">
        <f t="shared" si="53"/>
        <v>42168.484293981477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1.2500000000000001E-5</v>
      </c>
      <c r="P578" s="7">
        <f t="shared" si="49"/>
        <v>1</v>
      </c>
      <c r="Q578" t="str">
        <f t="shared" si="50"/>
        <v>technology</v>
      </c>
      <c r="R578" t="str">
        <f t="shared" si="51"/>
        <v>web</v>
      </c>
      <c r="S578" s="11">
        <f t="shared" si="52"/>
        <v>42031.263333333329</v>
      </c>
      <c r="T578" s="11">
        <f t="shared" si="53"/>
        <v>42091.221666666665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E579/D579</f>
        <v>2E-3</v>
      </c>
      <c r="P579" s="7">
        <f t="shared" ref="P579:P642" si="55">E579/L579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1">
        <f t="shared" ref="S579:S642" si="58">((($J579/60)/60)/24)+DATE(1970,1,1)+(-5/24)</f>
        <v>42450.380810185183</v>
      </c>
      <c r="T579" s="11">
        <f t="shared" ref="T579:T642" si="59">((($I579/60)/60)/24)+DATE(1970,1,1)+(-5/24)</f>
        <v>42510.380810185183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1.12E-4</v>
      </c>
      <c r="P580" s="7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42230.370289351849</v>
      </c>
      <c r="T580" s="11">
        <f t="shared" si="59"/>
        <v>42254.370289351849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1.4583333333333334E-2</v>
      </c>
      <c r="P581" s="7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41968.643784722219</v>
      </c>
      <c r="T581" s="11">
        <f t="shared" si="59"/>
        <v>41998.643784722219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3.3333333333333332E-4</v>
      </c>
      <c r="P582" s="7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42605.699849537035</v>
      </c>
      <c r="T582" s="11">
        <f t="shared" si="59"/>
        <v>42635.699849537035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7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1">
        <f t="shared" si="58"/>
        <v>42187.804444444446</v>
      </c>
      <c r="T583" s="11">
        <f t="shared" si="59"/>
        <v>42217.804444444446</v>
      </c>
    </row>
    <row r="584" spans="1:20" ht="57.6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7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1">
        <f t="shared" si="58"/>
        <v>42055.531469907401</v>
      </c>
      <c r="T584" s="11">
        <f t="shared" si="59"/>
        <v>42078.541666666664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1.1111111111111112E-4</v>
      </c>
      <c r="P585" s="7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42052.730173611104</v>
      </c>
      <c r="T585" s="11">
        <f t="shared" si="59"/>
        <v>42082.688506944447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0.01</v>
      </c>
      <c r="P586" s="7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42049.508287037032</v>
      </c>
      <c r="T586" s="11">
        <f t="shared" si="59"/>
        <v>42079.466620370367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1">
        <f t="shared" si="58"/>
        <v>42283.182604166665</v>
      </c>
      <c r="T587" s="11">
        <f t="shared" si="59"/>
        <v>42338.791666666664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5.5999999999999999E-3</v>
      </c>
      <c r="P588" s="7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42020.645914351851</v>
      </c>
      <c r="T588" s="11">
        <f t="shared" si="59"/>
        <v>42050.645914351851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9.0833333333333335E-2</v>
      </c>
      <c r="P589" s="7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42080.548993055556</v>
      </c>
      <c r="T589" s="11">
        <f t="shared" si="59"/>
        <v>42110.548993055556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3.3444444444444443E-2</v>
      </c>
      <c r="P590" s="7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42631.56118055556</v>
      </c>
      <c r="T590" s="11">
        <f t="shared" si="59"/>
        <v>42691.602847222217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1.3333333333333334E-4</v>
      </c>
      <c r="P591" s="7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42178.406238425923</v>
      </c>
      <c r="T591" s="11">
        <f t="shared" si="59"/>
        <v>42193.406238425923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4.4600000000000001E-2</v>
      </c>
      <c r="P592" s="7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42377.34642361111</v>
      </c>
      <c r="T592" s="11">
        <f t="shared" si="59"/>
        <v>42408.334027777775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6.0999999999999997E-4</v>
      </c>
      <c r="P593" s="7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42177.334837962961</v>
      </c>
      <c r="T593" s="11">
        <f t="shared" si="59"/>
        <v>42207.334837962961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3.3333333333333333E-2</v>
      </c>
      <c r="P594" s="7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41946.023842592593</v>
      </c>
      <c r="T594" s="11">
        <f t="shared" si="59"/>
        <v>41976.023842592585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0.23</v>
      </c>
      <c r="P595" s="7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42070.469270833331</v>
      </c>
      <c r="T595" s="11">
        <f t="shared" si="59"/>
        <v>42100.427604166667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1.0399999999999999E-3</v>
      </c>
      <c r="P596" s="7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42446.571828703702</v>
      </c>
      <c r="T596" s="11">
        <f t="shared" si="59"/>
        <v>42476.571828703702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4.2599999999999999E-3</v>
      </c>
      <c r="P597" s="7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42082.861550925918</v>
      </c>
      <c r="T597" s="11">
        <f t="shared" si="59"/>
        <v>42127.861550925918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2.9999999999999997E-4</v>
      </c>
      <c r="P598" s="7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42646.688564814809</v>
      </c>
      <c r="T598" s="11">
        <f t="shared" si="59"/>
        <v>42676.688564814809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2.6666666666666666E-3</v>
      </c>
      <c r="P599" s="7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42545.496932870366</v>
      </c>
      <c r="T599" s="11">
        <f t="shared" si="59"/>
        <v>42582.458333333336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0.34</v>
      </c>
      <c r="P600" s="7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41947.793761574074</v>
      </c>
      <c r="T600" s="11">
        <f t="shared" si="59"/>
        <v>41977.793761574074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6.2E-4</v>
      </c>
      <c r="P601" s="7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42047.604189814818</v>
      </c>
      <c r="T601" s="11">
        <f t="shared" si="59"/>
        <v>42071.427777777775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0.02</v>
      </c>
      <c r="P602" s="7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42073.589837962958</v>
      </c>
      <c r="T602" s="11">
        <f t="shared" si="59"/>
        <v>42133.589837962958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1.4E-2</v>
      </c>
      <c r="P603" s="7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41969.64975694444</v>
      </c>
      <c r="T603" s="11">
        <f t="shared" si="59"/>
        <v>41999.64975694444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7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1">
        <f t="shared" si="58"/>
        <v>42143.585821759254</v>
      </c>
      <c r="T604" s="11">
        <f t="shared" si="59"/>
        <v>42173.585821759254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3.9334666666666664E-2</v>
      </c>
      <c r="P605" s="7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41835.430821759255</v>
      </c>
      <c r="T605" s="11">
        <f t="shared" si="59"/>
        <v>41865.430821759255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7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1">
        <f t="shared" si="58"/>
        <v>41848.827037037037</v>
      </c>
      <c r="T606" s="11">
        <f t="shared" si="59"/>
        <v>41878.827037037037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2.6200000000000001E-2</v>
      </c>
      <c r="P607" s="7">
        <f t="shared" si="55"/>
        <v>16.375</v>
      </c>
      <c r="Q607" t="str">
        <f t="shared" si="56"/>
        <v>technology</v>
      </c>
      <c r="R607" t="str">
        <f t="shared" si="57"/>
        <v>web</v>
      </c>
      <c r="S607" s="11">
        <f t="shared" si="58"/>
        <v>42194.14939814814</v>
      </c>
      <c r="T607" s="11">
        <f t="shared" si="59"/>
        <v>42239.14939814814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2E-3</v>
      </c>
      <c r="P608" s="7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42102.442233796297</v>
      </c>
      <c r="T608" s="11">
        <f t="shared" si="59"/>
        <v>42148.416666666664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7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1">
        <f t="shared" si="58"/>
        <v>42300.617314814815</v>
      </c>
      <c r="T609" s="11">
        <f t="shared" si="59"/>
        <v>42330.65898148148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9.7400000000000004E-3</v>
      </c>
      <c r="P610" s="7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42140.712731481479</v>
      </c>
      <c r="T610" s="11">
        <f t="shared" si="59"/>
        <v>42170.712731481479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6.41025641025641E-3</v>
      </c>
      <c r="P611" s="7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42306.825740740744</v>
      </c>
      <c r="T611" s="11">
        <f t="shared" si="59"/>
        <v>42336.867407407401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7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1">
        <f t="shared" si="58"/>
        <v>42086.622523148144</v>
      </c>
      <c r="T612" s="11">
        <f t="shared" si="59"/>
        <v>42116.622523148144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7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1">
        <f t="shared" si="58"/>
        <v>42328.352280092593</v>
      </c>
      <c r="T613" s="11">
        <f t="shared" si="59"/>
        <v>42388.352280092593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7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1">
        <f t="shared" si="58"/>
        <v>42584.823449074065</v>
      </c>
      <c r="T614" s="11">
        <f t="shared" si="59"/>
        <v>42614.823449074065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0.21363333333333334</v>
      </c>
      <c r="P615" s="7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8"/>
        <v>42247.288425925923</v>
      </c>
      <c r="T615" s="11">
        <f t="shared" si="59"/>
        <v>42277.999305555553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7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1">
        <f t="shared" si="58"/>
        <v>42514.853472222218</v>
      </c>
      <c r="T616" s="11">
        <f t="shared" si="59"/>
        <v>42544.853472222218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1">
        <f t="shared" si="58"/>
        <v>42241.913877314808</v>
      </c>
      <c r="T617" s="11">
        <f t="shared" si="59"/>
        <v>42271.913877314808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7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1">
        <f t="shared" si="58"/>
        <v>42761.167905092596</v>
      </c>
      <c r="T618" s="11">
        <f t="shared" si="59"/>
        <v>42791.167905092596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0.03</v>
      </c>
      <c r="P619" s="7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42087.134756944441</v>
      </c>
      <c r="T619" s="11">
        <f t="shared" si="59"/>
        <v>42132.134756944441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7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1">
        <f t="shared" si="58"/>
        <v>42317.60188657407</v>
      </c>
      <c r="T620" s="11">
        <f t="shared" si="59"/>
        <v>42347.60188657407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3.9999999999999998E-7</v>
      </c>
      <c r="P621" s="7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41908.442013888889</v>
      </c>
      <c r="T621" s="11">
        <f t="shared" si="59"/>
        <v>41968.483680555553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0.01</v>
      </c>
      <c r="P622" s="7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41831.508541666662</v>
      </c>
      <c r="T622" s="11">
        <f t="shared" si="59"/>
        <v>41876.508541666662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1.044E-2</v>
      </c>
      <c r="P623" s="7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42528.779363425921</v>
      </c>
      <c r="T623" s="11">
        <f t="shared" si="59"/>
        <v>42558.779363425921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5.6833333333333333E-2</v>
      </c>
      <c r="P624" s="7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8"/>
        <v>42532.566412037035</v>
      </c>
      <c r="T624" s="11">
        <f t="shared" si="59"/>
        <v>42552.566412037035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7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1">
        <f t="shared" si="58"/>
        <v>42121.800891203697</v>
      </c>
      <c r="T625" s="11">
        <f t="shared" si="59"/>
        <v>42151.800891203697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7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1">
        <f t="shared" si="58"/>
        <v>42108.78056712963</v>
      </c>
      <c r="T626" s="11">
        <f t="shared" si="59"/>
        <v>42138.78056712963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1">
        <f t="shared" si="58"/>
        <v>42790.687233796292</v>
      </c>
      <c r="T627" s="11">
        <f t="shared" si="59"/>
        <v>42820.645567129628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0.17380000000000001</v>
      </c>
      <c r="P628" s="7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8"/>
        <v>42198.351145833331</v>
      </c>
      <c r="T628" s="11">
        <f t="shared" si="59"/>
        <v>42231.348611111105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2.0000000000000001E-4</v>
      </c>
      <c r="P629" s="7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42384.098506944443</v>
      </c>
      <c r="T629" s="11">
        <f t="shared" si="59"/>
        <v>42443.749999999993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7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1">
        <f t="shared" si="58"/>
        <v>41803.484456018516</v>
      </c>
      <c r="T630" s="11">
        <f t="shared" si="59"/>
        <v>41833.484456018516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1.75E-3</v>
      </c>
      <c r="P631" s="7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8"/>
        <v>42474.429490740738</v>
      </c>
      <c r="T631" s="11">
        <f t="shared" si="59"/>
        <v>42504.429490740738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8.3340278356529708E-4</v>
      </c>
      <c r="P632" s="7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42223.411122685182</v>
      </c>
      <c r="T632" s="11">
        <f t="shared" si="59"/>
        <v>42253.006944444445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1.38E-2</v>
      </c>
      <c r="P633" s="7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8"/>
        <v>42489.563993055555</v>
      </c>
      <c r="T633" s="11">
        <f t="shared" si="59"/>
        <v>42518.563993055555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7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1">
        <f t="shared" si="58"/>
        <v>42303.450983796291</v>
      </c>
      <c r="T634" s="11">
        <f t="shared" si="59"/>
        <v>42333.492650462962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0.1245</v>
      </c>
      <c r="P635" s="7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42507.090995370374</v>
      </c>
      <c r="T635" s="11">
        <f t="shared" si="59"/>
        <v>42538.749999999993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2.0000000000000001E-4</v>
      </c>
      <c r="P636" s="7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42031.720243055555</v>
      </c>
      <c r="T636" s="11">
        <f t="shared" si="59"/>
        <v>42061.720243055555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8.0000000000000007E-5</v>
      </c>
      <c r="P637" s="7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42075.883819444447</v>
      </c>
      <c r="T637" s="11">
        <f t="shared" si="59"/>
        <v>42105.883819444447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2E-3</v>
      </c>
      <c r="P638" s="7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42131.247106481482</v>
      </c>
      <c r="T638" s="11">
        <f t="shared" si="59"/>
        <v>42161.240972222215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7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1">
        <f t="shared" si="58"/>
        <v>42762.75368055555</v>
      </c>
      <c r="T639" s="11">
        <f t="shared" si="59"/>
        <v>42791.75277777778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9.0000000000000006E-5</v>
      </c>
      <c r="P640" s="7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42759.384976851848</v>
      </c>
      <c r="T640" s="11">
        <f t="shared" si="59"/>
        <v>42819.343310185184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9.9999999999999995E-7</v>
      </c>
      <c r="P641" s="7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41865.374942129631</v>
      </c>
      <c r="T641" s="11">
        <f t="shared" si="59"/>
        <v>41925.374942129631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1.4428571428571428</v>
      </c>
      <c r="P642" s="7">
        <f t="shared" si="55"/>
        <v>50.5</v>
      </c>
      <c r="Q642" t="str">
        <f t="shared" si="56"/>
        <v>technology</v>
      </c>
      <c r="R642" t="str">
        <f t="shared" si="57"/>
        <v>wearables</v>
      </c>
      <c r="S642" s="11">
        <f t="shared" si="58"/>
        <v>42683.21197916667</v>
      </c>
      <c r="T642" s="11">
        <f t="shared" si="59"/>
        <v>42698.749999999993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E643/D643</f>
        <v>1.1916249999999999</v>
      </c>
      <c r="P643" s="7">
        <f t="shared" ref="P643:P706" si="61">E643/L643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1">
        <f t="shared" ref="S643:S706" si="64">((($J643/60)/60)/24)+DATE(1970,1,1)+(-5/24)</f>
        <v>42199.361666666664</v>
      </c>
      <c r="T643" s="11">
        <f t="shared" ref="T643:T706" si="65">((($I643/60)/60)/24)+DATE(1970,1,1)+(-5/24)</f>
        <v>42229.361666666664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14.604850000000001</v>
      </c>
      <c r="P644" s="7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64"/>
        <v>42199.442986111106</v>
      </c>
      <c r="T644" s="11">
        <f t="shared" si="65"/>
        <v>42235.442986111106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1.0580799999999999</v>
      </c>
      <c r="P645" s="7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42100.43373842592</v>
      </c>
      <c r="T645" s="11">
        <f t="shared" si="65"/>
        <v>42155.43373842592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3.0011791999999997</v>
      </c>
      <c r="P646" s="7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4"/>
        <v>41898.457627314812</v>
      </c>
      <c r="T646" s="11">
        <f t="shared" si="65"/>
        <v>41940.833333333328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2.7869999999999999</v>
      </c>
      <c r="P647" s="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42563.817986111106</v>
      </c>
      <c r="T647" s="11">
        <f t="shared" si="65"/>
        <v>42593.817986111106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1.3187625000000001</v>
      </c>
      <c r="P648" s="7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41832.644293981481</v>
      </c>
      <c r="T648" s="11">
        <f t="shared" si="65"/>
        <v>41862.644293981481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1.0705</v>
      </c>
      <c r="P649" s="7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42416.559594907405</v>
      </c>
      <c r="T649" s="11">
        <f t="shared" si="65"/>
        <v>42446.517928240741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1.2682285714285715</v>
      </c>
      <c r="P650" s="7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41891.485046296293</v>
      </c>
      <c r="T650" s="11">
        <f t="shared" si="65"/>
        <v>41926.485046296293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1.3996</v>
      </c>
      <c r="P651" s="7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41877.703854166662</v>
      </c>
      <c r="T651" s="11">
        <f t="shared" si="65"/>
        <v>41898.703854166662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1.1240000000000001</v>
      </c>
      <c r="P652" s="7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41931.828518518516</v>
      </c>
      <c r="T652" s="11">
        <f t="shared" si="65"/>
        <v>41991.870185185187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1.00528</v>
      </c>
      <c r="P653" s="7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41955.809155092589</v>
      </c>
      <c r="T653" s="11">
        <f t="shared" si="65"/>
        <v>41985.809155092589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1.0046666666666666</v>
      </c>
      <c r="P654" s="7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42675.482060185182</v>
      </c>
      <c r="T654" s="11">
        <f t="shared" si="65"/>
        <v>42705.523726851847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1.4144600000000001</v>
      </c>
      <c r="P655" s="7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42199.410185185181</v>
      </c>
      <c r="T655" s="11">
        <f t="shared" si="65"/>
        <v>42236.410185185181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2.6729166666666666</v>
      </c>
      <c r="P656" s="7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4"/>
        <v>42163.748993055553</v>
      </c>
      <c r="T656" s="11">
        <f t="shared" si="65"/>
        <v>42193.748993055553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1.4688749999999999</v>
      </c>
      <c r="P657" s="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42045.748981481483</v>
      </c>
      <c r="T657" s="11">
        <f t="shared" si="65"/>
        <v>42075.707314814812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2.1356000000000002</v>
      </c>
      <c r="P658" s="7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42417.596284722218</v>
      </c>
      <c r="T658" s="11">
        <f t="shared" si="65"/>
        <v>42477.554618055547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1.2569999999999999</v>
      </c>
      <c r="P659" s="7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42331.637407407405</v>
      </c>
      <c r="T659" s="11">
        <f t="shared" si="65"/>
        <v>42361.637407407405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1.0446206037108834</v>
      </c>
      <c r="P660" s="7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42178.952418981477</v>
      </c>
      <c r="T660" s="11">
        <f t="shared" si="65"/>
        <v>42211.541666666664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1.0056666666666667</v>
      </c>
      <c r="P661" s="7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42209.385358796295</v>
      </c>
      <c r="T661" s="11">
        <f t="shared" si="65"/>
        <v>42239.385358796295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3.058E-2</v>
      </c>
      <c r="P662" s="7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41922.533321759256</v>
      </c>
      <c r="T662" s="11">
        <f t="shared" si="65"/>
        <v>41952.574988425928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9.4999999999999998E-3</v>
      </c>
      <c r="P663" s="7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42636.437025462961</v>
      </c>
      <c r="T663" s="11">
        <f t="shared" si="65"/>
        <v>42666.437025462961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4.0000000000000001E-3</v>
      </c>
      <c r="P664" s="7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41990.229710648149</v>
      </c>
      <c r="T664" s="11">
        <f t="shared" si="65"/>
        <v>42020.229710648149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3.5000000000000001E-3</v>
      </c>
      <c r="P665" s="7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42173.634907407402</v>
      </c>
      <c r="T665" s="11">
        <f t="shared" si="65"/>
        <v>42203.634907407402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7.5333333333333335E-2</v>
      </c>
      <c r="P666" s="7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42077.458043981482</v>
      </c>
      <c r="T666" s="11">
        <f t="shared" si="65"/>
        <v>42107.458043981482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0.18640000000000001</v>
      </c>
      <c r="P667" s="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42688.503020833326</v>
      </c>
      <c r="T667" s="11">
        <f t="shared" si="65"/>
        <v>42748.503020833326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4.0000000000000003E-5</v>
      </c>
      <c r="P668" s="7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41838.623819444445</v>
      </c>
      <c r="T668" s="11">
        <f t="shared" si="65"/>
        <v>41868.623819444445</v>
      </c>
    </row>
    <row r="669" spans="1:20" ht="57.6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0.1002</v>
      </c>
      <c r="P669" s="7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42632.165081018517</v>
      </c>
      <c r="T669" s="11">
        <f t="shared" si="65"/>
        <v>42672.165081018517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4.5600000000000002E-2</v>
      </c>
      <c r="P670" s="7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42090.622939814813</v>
      </c>
      <c r="T670" s="11">
        <f t="shared" si="65"/>
        <v>42135.622939814813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0.21507499999999999</v>
      </c>
      <c r="P671" s="7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42527.417337962957</v>
      </c>
      <c r="T671" s="11">
        <f t="shared" si="65"/>
        <v>42557.417337962957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0.29276666666666668</v>
      </c>
      <c r="P672" s="7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4"/>
        <v>42506.501388888886</v>
      </c>
      <c r="T672" s="11">
        <f t="shared" si="65"/>
        <v>42540.131944444445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0.39426666666666665</v>
      </c>
      <c r="P673" s="7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4"/>
        <v>41984.484398148146</v>
      </c>
      <c r="T673" s="11">
        <f t="shared" si="65"/>
        <v>42017.958333333336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0.21628</v>
      </c>
      <c r="P674" s="7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4"/>
        <v>41974.011157407404</v>
      </c>
      <c r="T674" s="11">
        <f t="shared" si="65"/>
        <v>42004.999305555553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2.0500000000000002E-3</v>
      </c>
      <c r="P675" s="7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4"/>
        <v>41838.6321412037</v>
      </c>
      <c r="T675" s="11">
        <f t="shared" si="65"/>
        <v>41883.6321412037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2.9999999999999997E-4</v>
      </c>
      <c r="P676" s="7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41802.907719907402</v>
      </c>
      <c r="T676" s="11">
        <f t="shared" si="65"/>
        <v>41862.907719907402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0.14849999999999999</v>
      </c>
      <c r="P677" s="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4"/>
        <v>41975.722268518519</v>
      </c>
      <c r="T677" s="11">
        <f t="shared" si="65"/>
        <v>42005.082638888889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1.4710000000000001E-2</v>
      </c>
      <c r="P678" s="7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4"/>
        <v>42012.559965277782</v>
      </c>
      <c r="T678" s="11">
        <f t="shared" si="65"/>
        <v>42042.559965277782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0.25584000000000001</v>
      </c>
      <c r="P679" s="7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42504.195543981477</v>
      </c>
      <c r="T679" s="11">
        <f t="shared" si="65"/>
        <v>42549.195543981477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3.8206896551724136E-2</v>
      </c>
      <c r="P680" s="7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4"/>
        <v>42481.168263888881</v>
      </c>
      <c r="T680" s="11">
        <f t="shared" si="65"/>
        <v>42511.168263888881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0.15485964912280703</v>
      </c>
      <c r="P681" s="7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4"/>
        <v>42556.487372685187</v>
      </c>
      <c r="T681" s="11">
        <f t="shared" si="65"/>
        <v>42616.487372685187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0.25912000000000002</v>
      </c>
      <c r="P682" s="7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4"/>
        <v>41864.293182870366</v>
      </c>
      <c r="T682" s="11">
        <f t="shared" si="65"/>
        <v>41899.293182870366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4.0000000000000002E-4</v>
      </c>
      <c r="P683" s="7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42639.597268518519</v>
      </c>
      <c r="T683" s="11">
        <f t="shared" si="65"/>
        <v>42669.597268518519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1.06E-3</v>
      </c>
      <c r="P684" s="7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42778.556967592587</v>
      </c>
      <c r="T684" s="11">
        <f t="shared" si="65"/>
        <v>42808.51530092593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8.5142857142857138E-3</v>
      </c>
      <c r="P685" s="7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4"/>
        <v>42634.691712962966</v>
      </c>
      <c r="T685" s="11">
        <f t="shared" si="65"/>
        <v>42674.691712962966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7.4837500000000001E-2</v>
      </c>
      <c r="P686" s="7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41809.26494212963</v>
      </c>
      <c r="T686" s="11">
        <f t="shared" si="65"/>
        <v>41844.916666666664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0.27650000000000002</v>
      </c>
      <c r="P687" s="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41971.658240740733</v>
      </c>
      <c r="T687" s="11">
        <f t="shared" si="65"/>
        <v>42016.658240740733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7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1">
        <f t="shared" si="64"/>
        <v>42189.464930555558</v>
      </c>
      <c r="T688" s="11">
        <f t="shared" si="65"/>
        <v>42219.464930555558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3.5499999999999997E-2</v>
      </c>
      <c r="P689" s="7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4"/>
        <v>42711.542280092595</v>
      </c>
      <c r="T689" s="11">
        <f t="shared" si="65"/>
        <v>42771.542280092595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0.72989999999999999</v>
      </c>
      <c r="P690" s="7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42261.896446759252</v>
      </c>
      <c r="T690" s="11">
        <f t="shared" si="65"/>
        <v>42291.896446759252</v>
      </c>
    </row>
    <row r="691" spans="1:20" ht="57.6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0.57648750000000004</v>
      </c>
      <c r="P691" s="7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4"/>
        <v>42675.459456018514</v>
      </c>
      <c r="T691" s="11">
        <f t="shared" si="65"/>
        <v>42711.999305555553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0.1234</v>
      </c>
      <c r="P692" s="7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4"/>
        <v>42579.426400462959</v>
      </c>
      <c r="T692" s="11">
        <f t="shared" si="65"/>
        <v>42622.041666666664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5.1999999999999998E-3</v>
      </c>
      <c r="P693" s="7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42157.819976851846</v>
      </c>
      <c r="T693" s="11">
        <f t="shared" si="65"/>
        <v>42185.819976851846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6.5299999999999997E-2</v>
      </c>
      <c r="P694" s="7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4"/>
        <v>42696.167395833334</v>
      </c>
      <c r="T694" s="11">
        <f t="shared" si="65"/>
        <v>42726.167395833334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0.35338000000000003</v>
      </c>
      <c r="P695" s="7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4"/>
        <v>42094.599849537037</v>
      </c>
      <c r="T695" s="11">
        <f t="shared" si="65"/>
        <v>42124.599849537037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3.933333333333333E-3</v>
      </c>
      <c r="P696" s="7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4"/>
        <v>42737.455543981479</v>
      </c>
      <c r="T696" s="11">
        <f t="shared" si="65"/>
        <v>42767.455543981479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1.06E-2</v>
      </c>
      <c r="P697" s="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4"/>
        <v>41913.312731481477</v>
      </c>
      <c r="T697" s="11">
        <f t="shared" si="65"/>
        <v>41943.312731481477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5.7142857142857145E-6</v>
      </c>
      <c r="P698" s="7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41815.718773148146</v>
      </c>
      <c r="T698" s="11">
        <f t="shared" si="65"/>
        <v>41845.718773148146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0.46379999999999999</v>
      </c>
      <c r="P699" s="7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4"/>
        <v>42388.314687500002</v>
      </c>
      <c r="T699" s="11">
        <f t="shared" si="65"/>
        <v>42403.314687500002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0.15390000000000001</v>
      </c>
      <c r="P700" s="7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4"/>
        <v>41866.72274305555</v>
      </c>
      <c r="T700" s="11">
        <f t="shared" si="65"/>
        <v>41899.875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0.824221076923077</v>
      </c>
      <c r="P701" s="7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4"/>
        <v>41563.277175925927</v>
      </c>
      <c r="T701" s="11">
        <f t="shared" si="65"/>
        <v>41600.458333333328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2.6866666666666667E-2</v>
      </c>
      <c r="P702" s="7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42715.480104166665</v>
      </c>
      <c r="T702" s="11">
        <f t="shared" si="65"/>
        <v>42745.480104166665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0.26600000000000001</v>
      </c>
      <c r="P703" s="7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4"/>
        <v>41813.454629629625</v>
      </c>
      <c r="T703" s="11">
        <f t="shared" si="65"/>
        <v>41843.454629629625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0.30813400000000002</v>
      </c>
      <c r="P704" s="7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42668.518368055556</v>
      </c>
      <c r="T704" s="11">
        <f t="shared" si="65"/>
        <v>42698.560034722213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5.5800000000000002E-2</v>
      </c>
      <c r="P705" s="7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42711.742465277777</v>
      </c>
      <c r="T705" s="11">
        <f t="shared" si="65"/>
        <v>42766.772222222215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8.7454545454545458E-3</v>
      </c>
      <c r="P706" s="7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1">
        <f t="shared" si="64"/>
        <v>42725.984583333331</v>
      </c>
      <c r="T706" s="11">
        <f t="shared" si="65"/>
        <v>42785.984583333331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E707/D707</f>
        <v>9.7699999999999992E-3</v>
      </c>
      <c r="P707" s="7">
        <f t="shared" ref="P707:P770" si="67">E707/L707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1">
        <f t="shared" ref="S707:S770" si="70">((($J707/60)/60)/24)+DATE(1970,1,1)+(-5/24)</f>
        <v>42726.283310185179</v>
      </c>
      <c r="T707" s="11">
        <f t="shared" ref="T707:T770" si="71">((($I707/60)/60)/24)+DATE(1970,1,1)+(-5/24)</f>
        <v>42756.283310185179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7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1">
        <f t="shared" si="70"/>
        <v>42676.786840277775</v>
      </c>
      <c r="T708" s="11">
        <f t="shared" si="71"/>
        <v>42718.568749999999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0.78927352941176465</v>
      </c>
      <c r="P709" s="7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0"/>
        <v>42696.45517361111</v>
      </c>
      <c r="T709" s="11">
        <f t="shared" si="71"/>
        <v>42736.45517361111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0.22092500000000001</v>
      </c>
      <c r="P710" s="7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0"/>
        <v>41835.372685185182</v>
      </c>
      <c r="T710" s="11">
        <f t="shared" si="71"/>
        <v>41895.372685185182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4.0666666666666663E-3</v>
      </c>
      <c r="P711" s="7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41947.832858796297</v>
      </c>
      <c r="T711" s="11">
        <f t="shared" si="71"/>
        <v>41977.832858796297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7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1">
        <f t="shared" si="70"/>
        <v>41837.776643518519</v>
      </c>
      <c r="T712" s="11">
        <f t="shared" si="71"/>
        <v>41870.822222222218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0.33790999999999999</v>
      </c>
      <c r="P713" s="7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0"/>
        <v>42678.250787037039</v>
      </c>
      <c r="T713" s="11">
        <f t="shared" si="71"/>
        <v>42718.292453703696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2.1649484536082476E-3</v>
      </c>
      <c r="P714" s="7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42384.472592592596</v>
      </c>
      <c r="T714" s="11">
        <f t="shared" si="71"/>
        <v>42414.472592592596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7.9600000000000001E-3</v>
      </c>
      <c r="P715" s="7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42496.320972222216</v>
      </c>
      <c r="T715" s="11">
        <f t="shared" si="71"/>
        <v>42526.320972222216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0.14993333333333334</v>
      </c>
      <c r="P716" s="7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0"/>
        <v>42734.579652777778</v>
      </c>
      <c r="T716" s="11">
        <f t="shared" si="71"/>
        <v>42794.579652777778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5.0509090909090906E-2</v>
      </c>
      <c r="P717" s="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42272.8824074074</v>
      </c>
      <c r="T717" s="11">
        <f t="shared" si="71"/>
        <v>42312.924074074072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0.10214285714285715</v>
      </c>
      <c r="P718" s="7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41940.450312499997</v>
      </c>
      <c r="T718" s="11">
        <f t="shared" si="71"/>
        <v>41973.791666666664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3.0500000000000002E-3</v>
      </c>
      <c r="P719" s="7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41857.645856481482</v>
      </c>
      <c r="T719" s="11">
        <f t="shared" si="71"/>
        <v>41887.645856481482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7.4999999999999997E-3</v>
      </c>
      <c r="P720" s="7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42752.637118055551</v>
      </c>
      <c r="T720" s="11">
        <f t="shared" si="71"/>
        <v>42784.040972222218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1.2933333333333333E-2</v>
      </c>
      <c r="P721" s="7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42408.83189814815</v>
      </c>
      <c r="T721" s="11">
        <f t="shared" si="71"/>
        <v>42422.83189814815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1.4394736842105262</v>
      </c>
      <c r="P722" s="7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40909.440868055557</v>
      </c>
      <c r="T722" s="11">
        <f t="shared" si="71"/>
        <v>40937.440868055557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1.2210975609756098</v>
      </c>
      <c r="P723" s="7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41807.363506944443</v>
      </c>
      <c r="T723" s="11">
        <f t="shared" si="71"/>
        <v>41852.363506944443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1.3202400000000001</v>
      </c>
      <c r="P724" s="7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0"/>
        <v>40977.596967592588</v>
      </c>
      <c r="T724" s="11">
        <f t="shared" si="71"/>
        <v>41007.555300925924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1.0938000000000001</v>
      </c>
      <c r="P725" s="7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42184.608206018522</v>
      </c>
      <c r="T725" s="11">
        <f t="shared" si="71"/>
        <v>42214.957638888889</v>
      </c>
    </row>
    <row r="726" spans="1:20" ht="57.6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1.0547157142857144</v>
      </c>
      <c r="P726" s="7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0"/>
        <v>40694.430127314808</v>
      </c>
      <c r="T726" s="11">
        <f t="shared" si="71"/>
        <v>40724.430127314808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1.0035000000000001</v>
      </c>
      <c r="P727" s="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42321.417962962958</v>
      </c>
      <c r="T727" s="11">
        <f t="shared" si="71"/>
        <v>42351.417962962958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1.014</v>
      </c>
      <c r="P728" s="7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41345.834340277775</v>
      </c>
      <c r="T728" s="11">
        <f t="shared" si="71"/>
        <v>41375.834340277775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1.5551428571428572</v>
      </c>
      <c r="P729" s="7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41246.811909722215</v>
      </c>
      <c r="T729" s="11">
        <f t="shared" si="71"/>
        <v>41288.680555555555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1.05566</v>
      </c>
      <c r="P730" s="7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40731.629131944443</v>
      </c>
      <c r="T730" s="11">
        <f t="shared" si="71"/>
        <v>40776.629131944443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1.3065</v>
      </c>
      <c r="P731" s="7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41110.97755787037</v>
      </c>
      <c r="T731" s="11">
        <f t="shared" si="71"/>
        <v>41170.97755787037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1.3219000000000001</v>
      </c>
      <c r="P732" s="7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40854.536932870367</v>
      </c>
      <c r="T732" s="11">
        <f t="shared" si="71"/>
        <v>40884.536932870367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1.26</v>
      </c>
      <c r="P733" s="7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0"/>
        <v>40879.587349537032</v>
      </c>
      <c r="T733" s="11">
        <f t="shared" si="71"/>
        <v>40930.041666666664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1.6</v>
      </c>
      <c r="P734" s="7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0"/>
        <v>41486.21598379629</v>
      </c>
      <c r="T734" s="11">
        <f t="shared" si="71"/>
        <v>41546.21598379629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1.2048000000000001</v>
      </c>
      <c r="P735" s="7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0"/>
        <v>41598.211712962962</v>
      </c>
      <c r="T735" s="11">
        <f t="shared" si="71"/>
        <v>41628.211712962962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1.2552941176470589</v>
      </c>
      <c r="P736" s="7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42101.956249999996</v>
      </c>
      <c r="T736" s="11">
        <f t="shared" si="71"/>
        <v>42132.999999999993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1.1440638297872341</v>
      </c>
      <c r="P737" s="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41945.821134259255</v>
      </c>
      <c r="T737" s="11">
        <f t="shared" si="71"/>
        <v>41976.818749999999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3.151388888888889</v>
      </c>
      <c r="P738" s="7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41579.525925925926</v>
      </c>
      <c r="T738" s="11">
        <f t="shared" si="71"/>
        <v>41598.999305555553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1.224</v>
      </c>
      <c r="P739" s="7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41667.066979166666</v>
      </c>
      <c r="T739" s="11">
        <f t="shared" si="71"/>
        <v>41684.625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1.0673333333333332</v>
      </c>
      <c r="P740" s="7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41943.395763888882</v>
      </c>
      <c r="T740" s="11">
        <f t="shared" si="71"/>
        <v>41973.999305555553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1.5833333333333333</v>
      </c>
      <c r="P741" s="7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41829.294317129628</v>
      </c>
      <c r="T741" s="11">
        <f t="shared" si="71"/>
        <v>41862.294317129628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1.0740000000000001</v>
      </c>
      <c r="P742" s="7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42161.93844907407</v>
      </c>
      <c r="T742" s="11">
        <f t="shared" si="71"/>
        <v>42175.93844907407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1.0226</v>
      </c>
      <c r="P743" s="7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41401.439884259256</v>
      </c>
      <c r="T743" s="11">
        <f t="shared" si="71"/>
        <v>41436.439884259256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1.1071428571428572</v>
      </c>
      <c r="P744" s="7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0"/>
        <v>41689.709629629629</v>
      </c>
      <c r="T744" s="11">
        <f t="shared" si="71"/>
        <v>41719.667962962958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1.48</v>
      </c>
      <c r="P745" s="7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0"/>
        <v>40990.500983796293</v>
      </c>
      <c r="T745" s="11">
        <f t="shared" si="71"/>
        <v>41015.666666666664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1.0232000000000001</v>
      </c>
      <c r="P746" s="7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41226.748877314814</v>
      </c>
      <c r="T746" s="11">
        <f t="shared" si="71"/>
        <v>41256.748877314814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1.7909909909909909</v>
      </c>
      <c r="P747" s="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41367.363946759258</v>
      </c>
      <c r="T747" s="11">
        <f t="shared" si="71"/>
        <v>41397.363946759258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1.1108135252761968</v>
      </c>
      <c r="P748" s="7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41156.834594907406</v>
      </c>
      <c r="T748" s="11">
        <f t="shared" si="71"/>
        <v>41174.957638888889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1.0004285714285714</v>
      </c>
      <c r="P749" s="7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0"/>
        <v>41988.340497685182</v>
      </c>
      <c r="T749" s="11">
        <f t="shared" si="71"/>
        <v>42019.245833333327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1.0024999999999999</v>
      </c>
      <c r="P750" s="7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41831.638495370367</v>
      </c>
      <c r="T750" s="11">
        <f t="shared" si="71"/>
        <v>41861.638495370367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1.0556000000000001</v>
      </c>
      <c r="P751" s="7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42733.732986111114</v>
      </c>
      <c r="T751" s="11">
        <f t="shared" si="71"/>
        <v>42763.732986111114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1.0258775877587758</v>
      </c>
      <c r="P752" s="7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0"/>
        <v>41299.669814814813</v>
      </c>
      <c r="T752" s="11">
        <f t="shared" si="71"/>
        <v>41329.669814814813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1.1850000000000001</v>
      </c>
      <c r="P753" s="7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40713.422164351847</v>
      </c>
      <c r="T753" s="11">
        <f t="shared" si="71"/>
        <v>40759.422164351847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1.117</v>
      </c>
      <c r="P754" s="7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42639.213159722225</v>
      </c>
      <c r="T754" s="11">
        <f t="shared" si="71"/>
        <v>42659.249999999993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1.28</v>
      </c>
      <c r="P755" s="7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42019.381840277776</v>
      </c>
      <c r="T755" s="11">
        <f t="shared" si="71"/>
        <v>42049.381840277776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1.0375000000000001</v>
      </c>
      <c r="P756" s="7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41249.54075231481</v>
      </c>
      <c r="T756" s="11">
        <f t="shared" si="71"/>
        <v>41279.54075231481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1.0190760000000001</v>
      </c>
      <c r="P757" s="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0"/>
        <v>41383.396724537037</v>
      </c>
      <c r="T757" s="11">
        <f t="shared" si="71"/>
        <v>41413.820138888885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1.177142857142857</v>
      </c>
      <c r="P758" s="7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40590.558553240735</v>
      </c>
      <c r="T758" s="11">
        <f t="shared" si="71"/>
        <v>40651.516886574071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2.38</v>
      </c>
      <c r="P759" s="7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41234.846226851849</v>
      </c>
      <c r="T759" s="11">
        <f t="shared" si="71"/>
        <v>41248.846226851849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1.02</v>
      </c>
      <c r="P760" s="7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40429.628101851849</v>
      </c>
      <c r="T760" s="11">
        <f t="shared" si="71"/>
        <v>40459.628101851849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1.0192000000000001</v>
      </c>
      <c r="P761" s="7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0"/>
        <v>41789.121979166666</v>
      </c>
      <c r="T761" s="11">
        <f t="shared" si="71"/>
        <v>41829.121979166666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7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1">
        <f t="shared" si="70"/>
        <v>42670.555706018517</v>
      </c>
      <c r="T762" s="11">
        <f t="shared" si="71"/>
        <v>42700.597372685181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4.7E-2</v>
      </c>
      <c r="P763" s="7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0"/>
        <v>41642.543124999997</v>
      </c>
      <c r="T763" s="11">
        <f t="shared" si="71"/>
        <v>41672.543124999997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7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1">
        <f t="shared" si="70"/>
        <v>42690.65011574074</v>
      </c>
      <c r="T764" s="11">
        <f t="shared" si="71"/>
        <v>42708.041666666664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1.1655011655011655E-3</v>
      </c>
      <c r="P765" s="7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41471.238518518512</v>
      </c>
      <c r="T765" s="11">
        <f t="shared" si="71"/>
        <v>41501.238518518512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7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1">
        <f t="shared" si="70"/>
        <v>42226.964826388888</v>
      </c>
      <c r="T766" s="11">
        <f t="shared" si="71"/>
        <v>42256.964826388888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0.36014285714285715</v>
      </c>
      <c r="P767" s="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0"/>
        <v>41901.334305555552</v>
      </c>
      <c r="T767" s="11">
        <f t="shared" si="71"/>
        <v>41931.334305555552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7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1">
        <f t="shared" si="70"/>
        <v>42021.57503472222</v>
      </c>
      <c r="T768" s="11">
        <f t="shared" si="71"/>
        <v>42051.57503472222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3.5400000000000001E-2</v>
      </c>
      <c r="P769" s="7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42114.935300925928</v>
      </c>
      <c r="T769" s="11">
        <f t="shared" si="71"/>
        <v>42144.935300925928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s="7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1">
        <f t="shared" si="70"/>
        <v>41593.998726851853</v>
      </c>
      <c r="T770" s="11">
        <f t="shared" si="71"/>
        <v>41623.998726851853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E771/D771</f>
        <v>0.41399999999999998</v>
      </c>
      <c r="P771" s="7">
        <f t="shared" ref="P771:P834" si="73">E771/L771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1">
        <f t="shared" ref="S771:S834" si="76">((($J771/60)/60)/24)+DATE(1970,1,1)+(-5/24)</f>
        <v>41604.788124999999</v>
      </c>
      <c r="T771" s="11">
        <f t="shared" ref="T771:T834" si="77">((($I771/60)/60)/24)+DATE(1970,1,1)+(-5/24)</f>
        <v>41634.788124999999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7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1">
        <f t="shared" si="76"/>
        <v>41289.791307870371</v>
      </c>
      <c r="T772" s="11">
        <f t="shared" si="77"/>
        <v>41329.791307870371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2.631578947368421E-4</v>
      </c>
      <c r="P773" s="7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42349.615763888891</v>
      </c>
      <c r="T773" s="11">
        <f t="shared" si="77"/>
        <v>42399.615763888891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3.3333333333333333E-2</v>
      </c>
      <c r="P774" s="7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40067.848599537036</v>
      </c>
      <c r="T774" s="11">
        <f t="shared" si="77"/>
        <v>40117.957638888889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8.5129023676509714E-3</v>
      </c>
      <c r="P775" s="7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42100.527604166658</v>
      </c>
      <c r="T775" s="11">
        <f t="shared" si="77"/>
        <v>42134.750694444439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0.70199999999999996</v>
      </c>
      <c r="P776" s="7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41663.571967592587</v>
      </c>
      <c r="T776" s="11">
        <f t="shared" si="77"/>
        <v>41693.571967592587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1.7000000000000001E-2</v>
      </c>
      <c r="P777" s="7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40862.851793981477</v>
      </c>
      <c r="T777" s="11">
        <f t="shared" si="77"/>
        <v>40892.851793981477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0.51400000000000001</v>
      </c>
      <c r="P778" s="7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6"/>
        <v>42250.477372685178</v>
      </c>
      <c r="T778" s="11">
        <f t="shared" si="77"/>
        <v>42287.999999999993</v>
      </c>
    </row>
    <row r="779" spans="1:20" ht="57.6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7.0000000000000001E-3</v>
      </c>
      <c r="P779" s="7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41456.772881944438</v>
      </c>
      <c r="T779" s="11">
        <f t="shared" si="77"/>
        <v>41486.772881944438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4.0000000000000001E-3</v>
      </c>
      <c r="P780" s="7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41729.493981481479</v>
      </c>
      <c r="T780" s="11">
        <f t="shared" si="77"/>
        <v>41759.493981481479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2.6666666666666668E-2</v>
      </c>
      <c r="P781" s="7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6"/>
        <v>40436.475752314815</v>
      </c>
      <c r="T781" s="11">
        <f t="shared" si="77"/>
        <v>40465.958333333328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1.04</v>
      </c>
      <c r="P782" s="7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6"/>
        <v>40636.465567129628</v>
      </c>
      <c r="T782" s="11">
        <f t="shared" si="77"/>
        <v>40666.465567129628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1.3315375</v>
      </c>
      <c r="P783" s="7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6"/>
        <v>41402.792523148149</v>
      </c>
      <c r="T783" s="11">
        <f t="shared" si="77"/>
        <v>41432.792523148149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</v>
      </c>
      <c r="P784" s="7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41116.549791666665</v>
      </c>
      <c r="T784" s="11">
        <f t="shared" si="77"/>
        <v>41146.549791666665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1.4813333333333334</v>
      </c>
      <c r="P785" s="7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6"/>
        <v>40987.565381944441</v>
      </c>
      <c r="T785" s="11">
        <f t="shared" si="77"/>
        <v>41026.708333333328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1.0249999999999999</v>
      </c>
      <c r="P786" s="7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41674.941192129627</v>
      </c>
      <c r="T786" s="11">
        <f t="shared" si="77"/>
        <v>41714.899525462963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1.8062799999999999</v>
      </c>
      <c r="P787" s="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6"/>
        <v>41303.385590277772</v>
      </c>
      <c r="T787" s="11">
        <f t="shared" si="77"/>
        <v>41333.385590277772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1.4279999999999999</v>
      </c>
      <c r="P788" s="7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6"/>
        <v>40982.847615740735</v>
      </c>
      <c r="T788" s="11">
        <f t="shared" si="77"/>
        <v>41040.44930555555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1.1416666666666666</v>
      </c>
      <c r="P789" s="7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41549.419282407405</v>
      </c>
      <c r="T789" s="11">
        <f t="shared" si="77"/>
        <v>41579.419282407405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2.03505</v>
      </c>
      <c r="P790" s="7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6"/>
        <v>41058.798472222217</v>
      </c>
      <c r="T790" s="11">
        <f t="shared" si="77"/>
        <v>41096.957638888889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1.0941176470588236</v>
      </c>
      <c r="P791" s="7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6"/>
        <v>41276.977777777778</v>
      </c>
      <c r="T791" s="11">
        <f t="shared" si="77"/>
        <v>41295.124305555553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1.443746</v>
      </c>
      <c r="P792" s="7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6"/>
        <v>41275.839571759258</v>
      </c>
      <c r="T792" s="11">
        <f t="shared" si="77"/>
        <v>41305.839571759258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1.0386666666666666</v>
      </c>
      <c r="P793" s="7">
        <f t="shared" si="73"/>
        <v>60.859375</v>
      </c>
      <c r="Q793" t="str">
        <f t="shared" si="74"/>
        <v>music</v>
      </c>
      <c r="R793" t="str">
        <f t="shared" si="75"/>
        <v>rock</v>
      </c>
      <c r="S793" s="11">
        <f t="shared" si="76"/>
        <v>41557.572291666664</v>
      </c>
      <c r="T793" s="11">
        <f t="shared" si="77"/>
        <v>41591.040972222218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1.0044440000000001</v>
      </c>
      <c r="P794" s="7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6"/>
        <v>41555.665312500001</v>
      </c>
      <c r="T794" s="11">
        <f t="shared" si="77"/>
        <v>41585.706979166665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1.0277927272727272</v>
      </c>
      <c r="P795" s="7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6"/>
        <v>41442.532916666663</v>
      </c>
      <c r="T795" s="11">
        <f t="shared" si="77"/>
        <v>41457.999305555553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1.0531250000000001</v>
      </c>
      <c r="P796" s="7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6"/>
        <v>40735.906678240739</v>
      </c>
      <c r="T796" s="11">
        <f t="shared" si="77"/>
        <v>40791.504166666666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1.1178571428571429</v>
      </c>
      <c r="P797" s="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6"/>
        <v>40963.404699074068</v>
      </c>
      <c r="T797" s="11">
        <f t="shared" si="77"/>
        <v>41005.999305555553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1.0135000000000001</v>
      </c>
      <c r="P798" s="7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41502.674594907403</v>
      </c>
      <c r="T798" s="11">
        <f t="shared" si="77"/>
        <v>41532.673611111109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1.0753333333333333</v>
      </c>
      <c r="P799" s="7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6"/>
        <v>40996.785740740735</v>
      </c>
      <c r="T799" s="11">
        <f t="shared" si="77"/>
        <v>41027.958333333328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1.1488571428571428</v>
      </c>
      <c r="P800" s="7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6"/>
        <v>41882.381793981483</v>
      </c>
      <c r="T800" s="11">
        <f t="shared" si="77"/>
        <v>41912.381793981483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1.0002</v>
      </c>
      <c r="P801" s="7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6"/>
        <v>40996.458865740737</v>
      </c>
      <c r="T801" s="11">
        <f t="shared" si="77"/>
        <v>41026.458865740737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1.5213333333333334</v>
      </c>
      <c r="P802" s="7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41863.225162037037</v>
      </c>
      <c r="T802" s="11">
        <f t="shared" si="77"/>
        <v>41893.225162037037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1.1152149999999998</v>
      </c>
      <c r="P803" s="7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6"/>
        <v>40695.587037037032</v>
      </c>
      <c r="T803" s="11">
        <f t="shared" si="77"/>
        <v>40725.587037037032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1.0133333333333334</v>
      </c>
      <c r="P804" s="7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6"/>
        <v>41122.813935185186</v>
      </c>
      <c r="T804" s="11">
        <f t="shared" si="77"/>
        <v>41168.961805555555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1.232608695652174</v>
      </c>
      <c r="P805" s="7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6"/>
        <v>40665.741643518515</v>
      </c>
      <c r="T805" s="11">
        <f t="shared" si="77"/>
        <v>40691.833333333328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</v>
      </c>
      <c r="P806" s="7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40729.897291666668</v>
      </c>
      <c r="T806" s="11">
        <f t="shared" si="77"/>
        <v>40746.957638888889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1.05</v>
      </c>
      <c r="P807" s="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6"/>
        <v>40690.614722222221</v>
      </c>
      <c r="T807" s="11">
        <f t="shared" si="77"/>
        <v>40740.75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1.0443750000000001</v>
      </c>
      <c r="P808" s="7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40763.483090277776</v>
      </c>
      <c r="T808" s="11">
        <f t="shared" si="77"/>
        <v>40793.483090277776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1.05125</v>
      </c>
      <c r="P809" s="7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6"/>
        <v>42759.420266203706</v>
      </c>
      <c r="T809" s="11">
        <f t="shared" si="77"/>
        <v>42794.874999999993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</v>
      </c>
      <c r="P810" s="7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41961.892199074071</v>
      </c>
      <c r="T810" s="11">
        <f t="shared" si="77"/>
        <v>41994.999305555553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1.03775</v>
      </c>
      <c r="P811" s="7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6"/>
        <v>41628.625347222223</v>
      </c>
      <c r="T811" s="11">
        <f t="shared" si="77"/>
        <v>41658.625347222223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1.05</v>
      </c>
      <c r="P812" s="7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6"/>
        <v>41122.847939814812</v>
      </c>
      <c r="T812" s="11">
        <f t="shared" si="77"/>
        <v>41152.847939814812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1.04</v>
      </c>
      <c r="P813" s="7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6"/>
        <v>41443.435208333329</v>
      </c>
      <c r="T813" s="11">
        <f t="shared" si="77"/>
        <v>41465.494444444441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1.5183333333333333</v>
      </c>
      <c r="P814" s="7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6"/>
        <v>41281.809629629628</v>
      </c>
      <c r="T814" s="11">
        <f t="shared" si="77"/>
        <v>41334.373611111107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1.59996</v>
      </c>
      <c r="P815" s="7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6"/>
        <v>41080.751909722218</v>
      </c>
      <c r="T815" s="11">
        <f t="shared" si="77"/>
        <v>41110.751909722218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1.2729999999999999</v>
      </c>
      <c r="P816" s="7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40679.534733796296</v>
      </c>
      <c r="T816" s="11">
        <f t="shared" si="77"/>
        <v>40694.544444444444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1.07</v>
      </c>
      <c r="P817" s="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6"/>
        <v>41914.70952546296</v>
      </c>
      <c r="T817" s="11">
        <f t="shared" si="77"/>
        <v>41944.70952546296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1.1512214285714286</v>
      </c>
      <c r="P818" s="7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41341.662534722222</v>
      </c>
      <c r="T818" s="11">
        <f t="shared" si="77"/>
        <v>41373.0625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1.3711066666666665</v>
      </c>
      <c r="P819" s="7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6"/>
        <v>40925.391331018516</v>
      </c>
      <c r="T819" s="11">
        <f t="shared" si="77"/>
        <v>40978.999305555553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1.5571428571428572</v>
      </c>
      <c r="P820" s="7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6"/>
        <v>41120.67454861111</v>
      </c>
      <c r="T820" s="11">
        <f t="shared" si="77"/>
        <v>41128.500694444439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1.0874999999999999</v>
      </c>
      <c r="P821" s="7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41619.789976851847</v>
      </c>
      <c r="T821" s="11">
        <f t="shared" si="77"/>
        <v>41628.988888888889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1.3405</v>
      </c>
      <c r="P822" s="7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6"/>
        <v>41768.633587962962</v>
      </c>
      <c r="T822" s="11">
        <f t="shared" si="77"/>
        <v>41799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</v>
      </c>
      <c r="P823" s="7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42093.71371527778</v>
      </c>
      <c r="T823" s="11">
        <f t="shared" si="77"/>
        <v>42127.959027777775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1.1916666666666667</v>
      </c>
      <c r="P824" s="7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6"/>
        <v>41157.739004629628</v>
      </c>
      <c r="T824" s="11">
        <f t="shared" si="77"/>
        <v>41187.739004629628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1.7949999999999999</v>
      </c>
      <c r="P825" s="7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6"/>
        <v>42055.764490740738</v>
      </c>
      <c r="T825" s="11">
        <f t="shared" si="77"/>
        <v>42085.722824074073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1.3438124999999999</v>
      </c>
      <c r="P826" s="7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6"/>
        <v>40250.033773148149</v>
      </c>
      <c r="T826" s="11">
        <f t="shared" si="77"/>
        <v>40286.082638888889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1.0043200000000001</v>
      </c>
      <c r="P827" s="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6"/>
        <v>41186.098194444443</v>
      </c>
      <c r="T827" s="11">
        <f t="shared" si="77"/>
        <v>41211.098194444443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1.0145454545454546</v>
      </c>
      <c r="P828" s="7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6"/>
        <v>40972.830208333333</v>
      </c>
      <c r="T828" s="11">
        <f t="shared" si="77"/>
        <v>40993.788541666661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1.0333333333333334</v>
      </c>
      <c r="P829" s="7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6"/>
        <v>40927.265127314815</v>
      </c>
      <c r="T829" s="11">
        <f t="shared" si="77"/>
        <v>40953.617361111108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1.07</v>
      </c>
      <c r="P830" s="7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6"/>
        <v>41072.84238425926</v>
      </c>
      <c r="T830" s="11">
        <f t="shared" si="77"/>
        <v>41085.474999999999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1.04</v>
      </c>
      <c r="P831" s="7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42504.593055555553</v>
      </c>
      <c r="T831" s="11">
        <f t="shared" si="77"/>
        <v>42564.593055555553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1.0783333333333334</v>
      </c>
      <c r="P832" s="7">
        <f t="shared" si="73"/>
        <v>60.65625</v>
      </c>
      <c r="Q832" t="str">
        <f t="shared" si="74"/>
        <v>music</v>
      </c>
      <c r="R832" t="str">
        <f t="shared" si="75"/>
        <v>rock</v>
      </c>
      <c r="S832" s="11">
        <f t="shared" si="76"/>
        <v>41325.317418981482</v>
      </c>
      <c r="T832" s="11">
        <f t="shared" si="77"/>
        <v>41355.27575231481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2.3333333333333335</v>
      </c>
      <c r="P833" s="7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40996.438587962963</v>
      </c>
      <c r="T833" s="11">
        <f t="shared" si="77"/>
        <v>41026.438587962963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1.0060706666666666</v>
      </c>
      <c r="P834" s="7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1">
        <f t="shared" si="76"/>
        <v>40869.466840277775</v>
      </c>
      <c r="T834" s="11">
        <f t="shared" si="77"/>
        <v>40929.134027777778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E835/D835</f>
        <v>1.0166666666666666</v>
      </c>
      <c r="P835" s="7">
        <f t="shared" ref="P835:P898" si="79">E835/L835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1">
        <f t="shared" ref="S835:S898" si="82">((($J835/60)/60)/24)+DATE(1970,1,1)+(-5/24)</f>
        <v>41718.669849537036</v>
      </c>
      <c r="T835" s="11">
        <f t="shared" ref="T835:T898" si="83">((($I835/60)/60)/24)+DATE(1970,1,1)+(-5/24)</f>
        <v>41748.669849537036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1.3101818181818181</v>
      </c>
      <c r="P836" s="7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41422.614490740736</v>
      </c>
      <c r="T836" s="11">
        <f t="shared" si="83"/>
        <v>41455.957638888889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1.1725000000000001</v>
      </c>
      <c r="P837" s="7">
        <f t="shared" si="79"/>
        <v>58.625</v>
      </c>
      <c r="Q837" t="str">
        <f t="shared" si="80"/>
        <v>music</v>
      </c>
      <c r="R837" t="str">
        <f t="shared" si="81"/>
        <v>rock</v>
      </c>
      <c r="S837" s="11">
        <f t="shared" si="82"/>
        <v>41005.249513888884</v>
      </c>
      <c r="T837" s="11">
        <f t="shared" si="83"/>
        <v>41047.916666666664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1.009304</v>
      </c>
      <c r="P838" s="7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2"/>
        <v>41523.848587962959</v>
      </c>
      <c r="T838" s="11">
        <f t="shared" si="83"/>
        <v>41553.848587962959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1.218</v>
      </c>
      <c r="P839" s="7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2"/>
        <v>41730.79006944444</v>
      </c>
      <c r="T839" s="11">
        <f t="shared" si="83"/>
        <v>41760.79006944444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1.454</v>
      </c>
      <c r="P840" s="7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2"/>
        <v>40895.689641203702</v>
      </c>
      <c r="T840" s="11">
        <f t="shared" si="83"/>
        <v>40925.689641203702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1.166166</v>
      </c>
      <c r="P841" s="7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2"/>
        <v>41144.555046296293</v>
      </c>
      <c r="T841" s="11">
        <f t="shared" si="83"/>
        <v>41174.555046296293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1.2041660000000001</v>
      </c>
      <c r="P842" s="7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2"/>
        <v>42607.018368055556</v>
      </c>
      <c r="T842" s="11">
        <f t="shared" si="83"/>
        <v>42637.018368055556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1.0132000000000001</v>
      </c>
      <c r="P843" s="7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2"/>
        <v>41923.63035879629</v>
      </c>
      <c r="T843" s="11">
        <f t="shared" si="83"/>
        <v>41953.672025462954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1.0431999999999999</v>
      </c>
      <c r="P844" s="7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2"/>
        <v>41526.384062500001</v>
      </c>
      <c r="T844" s="11">
        <f t="shared" si="83"/>
        <v>41560.957638888889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2.6713333333333331</v>
      </c>
      <c r="P845" s="7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2"/>
        <v>42695.049537037034</v>
      </c>
      <c r="T845" s="11">
        <f t="shared" si="83"/>
        <v>42712.124999999993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1.9413333333333334</v>
      </c>
      <c r="P846" s="7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2"/>
        <v>41905.476296296292</v>
      </c>
      <c r="T846" s="11">
        <f t="shared" si="83"/>
        <v>41943.999305555553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1.203802</v>
      </c>
      <c r="P847" s="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2"/>
        <v>42577.997638888883</v>
      </c>
      <c r="T847" s="11">
        <f t="shared" si="83"/>
        <v>42617.957638888889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1.2200090909090908</v>
      </c>
      <c r="P848" s="7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2"/>
        <v>41694.183506944442</v>
      </c>
      <c r="T848" s="11">
        <f t="shared" si="83"/>
        <v>41708.375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</v>
      </c>
      <c r="P849" s="7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42165.590000000004</v>
      </c>
      <c r="T849" s="11">
        <f t="shared" si="83"/>
        <v>42195.590000000004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</v>
      </c>
      <c r="P850" s="7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42078.583715277775</v>
      </c>
      <c r="T850" s="11">
        <f t="shared" si="83"/>
        <v>42108.583715277775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1.1990000000000001</v>
      </c>
      <c r="P851" s="7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2"/>
        <v>42050.94055555555</v>
      </c>
      <c r="T851" s="11">
        <f t="shared" si="83"/>
        <v>42078.898888888885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1.55175</v>
      </c>
      <c r="P852" s="7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2"/>
        <v>42452.619409722225</v>
      </c>
      <c r="T852" s="11">
        <f t="shared" si="83"/>
        <v>42484.999305555553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1.3045</v>
      </c>
      <c r="P853" s="7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2"/>
        <v>42522.671909722216</v>
      </c>
      <c r="T853" s="11">
        <f t="shared" si="83"/>
        <v>42582.614583333336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1.0497142857142858</v>
      </c>
      <c r="P854" s="7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2"/>
        <v>42656.59716435185</v>
      </c>
      <c r="T854" s="11">
        <f t="shared" si="83"/>
        <v>42667.666666666664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</v>
      </c>
      <c r="P855" s="7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42021.62394675926</v>
      </c>
      <c r="T855" s="11">
        <f t="shared" si="83"/>
        <v>42051.62394675926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1.1822050359712231</v>
      </c>
      <c r="P856" s="7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2"/>
        <v>42702.004004629627</v>
      </c>
      <c r="T856" s="11">
        <f t="shared" si="83"/>
        <v>42732.004004629627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1.0344827586206897</v>
      </c>
      <c r="P857" s="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2"/>
        <v>42544.916863425926</v>
      </c>
      <c r="T857" s="11">
        <f t="shared" si="83"/>
        <v>42574.916863425926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2.1800000000000002</v>
      </c>
      <c r="P858" s="7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2"/>
        <v>42609.103657407402</v>
      </c>
      <c r="T858" s="11">
        <f t="shared" si="83"/>
        <v>42668.583333333336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</v>
      </c>
      <c r="P859" s="7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42291.373043981475</v>
      </c>
      <c r="T859" s="11">
        <f t="shared" si="83"/>
        <v>42333.414710648147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1.4400583333333332</v>
      </c>
      <c r="P860" s="7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2"/>
        <v>42079.537245370368</v>
      </c>
      <c r="T860" s="11">
        <f t="shared" si="83"/>
        <v>42109.749305555553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1.0467500000000001</v>
      </c>
      <c r="P861" s="7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2"/>
        <v>42128.611898148149</v>
      </c>
      <c r="T861" s="11">
        <f t="shared" si="83"/>
        <v>42158.791666666664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0.18142857142857144</v>
      </c>
      <c r="P862" s="7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2"/>
        <v>41570.274456018517</v>
      </c>
      <c r="T862" s="11">
        <f t="shared" si="83"/>
        <v>41600.316122685181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2.2444444444444444E-2</v>
      </c>
      <c r="P863" s="7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42599.756990740738</v>
      </c>
      <c r="T863" s="11">
        <f t="shared" si="83"/>
        <v>42629.756990740738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3.3999999999999998E-3</v>
      </c>
      <c r="P864" s="7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41559.346620370365</v>
      </c>
      <c r="T864" s="11">
        <f t="shared" si="83"/>
        <v>41589.388287037036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4.4999999999999998E-2</v>
      </c>
      <c r="P865" s="7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40920.909328703703</v>
      </c>
      <c r="T865" s="11">
        <f t="shared" si="83"/>
        <v>40950.909328703703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0.41538461538461541</v>
      </c>
      <c r="P866" s="7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2"/>
        <v>41540.898587962962</v>
      </c>
      <c r="T866" s="11">
        <f t="shared" si="83"/>
        <v>41563.207638888889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2.0454545454545454E-2</v>
      </c>
      <c r="P867" s="7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41230.564780092594</v>
      </c>
      <c r="T867" s="11">
        <f t="shared" si="83"/>
        <v>41290.564780092594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0.18285714285714286</v>
      </c>
      <c r="P868" s="7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2"/>
        <v>42025.429606481477</v>
      </c>
      <c r="T868" s="11">
        <f t="shared" si="83"/>
        <v>42063.423611111109</v>
      </c>
    </row>
    <row r="869" spans="1:20" ht="57.6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0.2402</v>
      </c>
      <c r="P869" s="7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2"/>
        <v>40087.897060185183</v>
      </c>
      <c r="T869" s="11">
        <f t="shared" si="83"/>
        <v>40147.999305555553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1.1111111111111111E-3</v>
      </c>
      <c r="P870" s="7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41615.819421296292</v>
      </c>
      <c r="T870" s="11">
        <f t="shared" si="83"/>
        <v>41645.819421296292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0.11818181818181818</v>
      </c>
      <c r="P871" s="7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2"/>
        <v>41342.637233796297</v>
      </c>
      <c r="T871" s="11">
        <f t="shared" si="83"/>
        <v>41372.595567129625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3.0999999999999999E-3</v>
      </c>
      <c r="P872" s="7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41487.813923611109</v>
      </c>
      <c r="T872" s="11">
        <f t="shared" si="83"/>
        <v>41517.813923611109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5.4166666666666669E-2</v>
      </c>
      <c r="P873" s="7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2"/>
        <v>41577.352951388886</v>
      </c>
      <c r="T873" s="11">
        <f t="shared" si="83"/>
        <v>41607.39461805555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8.1250000000000003E-3</v>
      </c>
      <c r="P874" s="7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40567.617210648146</v>
      </c>
      <c r="T874" s="11">
        <f t="shared" si="83"/>
        <v>40612.617210648146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1.2857142857142857E-2</v>
      </c>
      <c r="P875" s="7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41183.958796296298</v>
      </c>
      <c r="T875" s="11">
        <f t="shared" si="83"/>
        <v>41224.000462962962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0.24333333333333335</v>
      </c>
      <c r="P876" s="7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2"/>
        <v>41368.375393518516</v>
      </c>
      <c r="T876" s="11">
        <f t="shared" si="83"/>
        <v>41398.375393518516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7" t="e">
        <f t="shared" si="79"/>
        <v>#DIV/0!</v>
      </c>
      <c r="Q877" t="str">
        <f t="shared" si="80"/>
        <v>music</v>
      </c>
      <c r="R877" t="str">
        <f t="shared" si="81"/>
        <v>jazz</v>
      </c>
      <c r="S877" s="11">
        <f t="shared" si="82"/>
        <v>42248.515405092585</v>
      </c>
      <c r="T877" s="11">
        <f t="shared" si="83"/>
        <v>42268.515405092585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0.40799492385786801</v>
      </c>
      <c r="P878" s="7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2"/>
        <v>41276.288506944438</v>
      </c>
      <c r="T878" s="11">
        <f t="shared" si="83"/>
        <v>41309.288506944438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0.67549999999999999</v>
      </c>
      <c r="P879" s="7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2"/>
        <v>41597.580555555556</v>
      </c>
      <c r="T879" s="11">
        <f t="shared" si="83"/>
        <v>41627.580555555556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1.2999999999999999E-2</v>
      </c>
      <c r="P880" s="7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40505.024583333332</v>
      </c>
      <c r="T880" s="11">
        <f t="shared" si="83"/>
        <v>40535.024583333332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0.30666666666666664</v>
      </c>
      <c r="P881" s="7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2"/>
        <v>41037.621585648143</v>
      </c>
      <c r="T881" s="11">
        <f t="shared" si="83"/>
        <v>41058.621585648143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2.9894179894179893E-2</v>
      </c>
      <c r="P882" s="7">
        <f t="shared" si="79"/>
        <v>14.125</v>
      </c>
      <c r="Q882" t="str">
        <f t="shared" si="80"/>
        <v>music</v>
      </c>
      <c r="R882" t="str">
        <f t="shared" si="81"/>
        <v>indie rock</v>
      </c>
      <c r="S882" s="11">
        <f t="shared" si="82"/>
        <v>41179.112708333334</v>
      </c>
      <c r="T882" s="11">
        <f t="shared" si="83"/>
        <v>41212.112708333334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8.0000000000000002E-3</v>
      </c>
      <c r="P883" s="7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40877.042662037034</v>
      </c>
      <c r="T883" s="11">
        <f t="shared" si="83"/>
        <v>40922.042662037034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0.20133333333333334</v>
      </c>
      <c r="P884" s="7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2"/>
        <v>40759.652199074073</v>
      </c>
      <c r="T884" s="11">
        <f t="shared" si="83"/>
        <v>40792.652199074073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0.4002</v>
      </c>
      <c r="P885" s="7">
        <f t="shared" si="79"/>
        <v>83.375</v>
      </c>
      <c r="Q885" t="str">
        <f t="shared" si="80"/>
        <v>music</v>
      </c>
      <c r="R885" t="str">
        <f t="shared" si="81"/>
        <v>indie rock</v>
      </c>
      <c r="S885" s="11">
        <f t="shared" si="82"/>
        <v>42371.727256944439</v>
      </c>
      <c r="T885" s="11">
        <f t="shared" si="83"/>
        <v>42431.727256944439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0.01</v>
      </c>
      <c r="P886" s="7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40981.594282407401</v>
      </c>
      <c r="T886" s="11">
        <f t="shared" si="83"/>
        <v>41040.896527777775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0.75</v>
      </c>
      <c r="P887" s="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2"/>
        <v>42713.732766203706</v>
      </c>
      <c r="T887" s="11">
        <f t="shared" si="83"/>
        <v>42734.732766203706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0.41</v>
      </c>
      <c r="P888" s="7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2"/>
        <v>42603.662187499998</v>
      </c>
      <c r="T888" s="11">
        <f t="shared" si="83"/>
        <v>42628.662187499998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7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1">
        <f t="shared" si="82"/>
        <v>41026.75063657407</v>
      </c>
      <c r="T889" s="11">
        <f t="shared" si="83"/>
        <v>41056.75063657407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7.1999999999999995E-2</v>
      </c>
      <c r="P890" s="7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40751.544965277775</v>
      </c>
      <c r="T890" s="11">
        <f t="shared" si="83"/>
        <v>40787.041666666664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9.4412800000000005E-2</v>
      </c>
      <c r="P891" s="7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41887.575729166667</v>
      </c>
      <c r="T891" s="11">
        <f t="shared" si="83"/>
        <v>41917.575729166667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4.1666666666666664E-2</v>
      </c>
      <c r="P892" s="7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41569.490497685183</v>
      </c>
      <c r="T892" s="11">
        <f t="shared" si="83"/>
        <v>41599.532164351847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3.2500000000000001E-2</v>
      </c>
      <c r="P893" s="7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2"/>
        <v>41841.823263888888</v>
      </c>
      <c r="T893" s="11">
        <f t="shared" si="83"/>
        <v>41871.823263888888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0.40749999999999997</v>
      </c>
      <c r="P894" s="7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2"/>
        <v>40303.991701388884</v>
      </c>
      <c r="T894" s="11">
        <f t="shared" si="83"/>
        <v>40390.958333333328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0.1</v>
      </c>
      <c r="P895" s="7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42065.689386574071</v>
      </c>
      <c r="T895" s="11">
        <f t="shared" si="83"/>
        <v>42095.647719907407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0.39169999999999999</v>
      </c>
      <c r="P896" s="7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2"/>
        <v>42496.773263888892</v>
      </c>
      <c r="T896" s="11">
        <f t="shared" si="83"/>
        <v>42526.773263888892</v>
      </c>
    </row>
    <row r="897" spans="1:20" ht="57.6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2.4375000000000001E-2</v>
      </c>
      <c r="P897" s="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2"/>
        <v>40430.919317129628</v>
      </c>
      <c r="T897" s="11">
        <f t="shared" si="83"/>
        <v>40475.919317129628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0.4</v>
      </c>
      <c r="P898" s="7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1">
        <f t="shared" si="82"/>
        <v>42218.664652777778</v>
      </c>
      <c r="T898" s="11">
        <f t="shared" si="83"/>
        <v>42243.958333333336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E899/D899</f>
        <v>0</v>
      </c>
      <c r="P899" s="7" t="e">
        <f t="shared" ref="P899:P962" si="85">E899/L899</f>
        <v>#DIV/0!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1">
        <f t="shared" ref="S899:S962" si="88">((($J899/60)/60)/24)+DATE(1970,1,1)+(-5/24)</f>
        <v>41211.480416666665</v>
      </c>
      <c r="T899" s="11">
        <f t="shared" ref="T899:T962" si="89">((($I899/60)/60)/24)+DATE(1970,1,1)+(-5/24)</f>
        <v>41241.52208333333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2.8000000000000001E-2</v>
      </c>
      <c r="P900" s="7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40878.549884259257</v>
      </c>
      <c r="T900" s="11">
        <f t="shared" si="89"/>
        <v>40923.549884259257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0.37333333333333335</v>
      </c>
      <c r="P901" s="7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40645.890763888885</v>
      </c>
      <c r="T901" s="11">
        <f t="shared" si="89"/>
        <v>40690.890763888885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4.1999999999999997E-3</v>
      </c>
      <c r="P902" s="7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42429.641226851854</v>
      </c>
      <c r="T902" s="11">
        <f t="shared" si="89"/>
        <v>42459.599560185183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7" t="e">
        <f t="shared" si="85"/>
        <v>#DIV/0!</v>
      </c>
      <c r="Q903" t="str">
        <f t="shared" si="86"/>
        <v>music</v>
      </c>
      <c r="R903" t="str">
        <f t="shared" si="87"/>
        <v>jazz</v>
      </c>
      <c r="S903" s="11">
        <f t="shared" si="88"/>
        <v>40291.603171296294</v>
      </c>
      <c r="T903" s="11">
        <f t="shared" si="89"/>
        <v>40337.59097222222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3.0000000000000001E-3</v>
      </c>
      <c r="P904" s="7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41829.757199074069</v>
      </c>
      <c r="T904" s="11">
        <f t="shared" si="89"/>
        <v>41881.4375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3.2000000000000001E-2</v>
      </c>
      <c r="P905" s="7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41149.587731481479</v>
      </c>
      <c r="T905" s="11">
        <f t="shared" si="89"/>
        <v>41174.892361111109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3.0200000000000001E-3</v>
      </c>
      <c r="P906" s="7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8"/>
        <v>42341.87195601852</v>
      </c>
      <c r="T906" s="11">
        <f t="shared" si="89"/>
        <v>42371.87195601852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3.0153846153846153E-2</v>
      </c>
      <c r="P907" s="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8"/>
        <v>40507.031550925924</v>
      </c>
      <c r="T907" s="11">
        <f t="shared" si="89"/>
        <v>40567.031550925924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7" t="e">
        <f t="shared" si="85"/>
        <v>#DIV/0!</v>
      </c>
      <c r="Q908" t="str">
        <f t="shared" si="86"/>
        <v>music</v>
      </c>
      <c r="R908" t="str">
        <f t="shared" si="87"/>
        <v>jazz</v>
      </c>
      <c r="S908" s="11">
        <f t="shared" si="88"/>
        <v>41680.981365740736</v>
      </c>
      <c r="T908" s="11">
        <f t="shared" si="89"/>
        <v>41710.939699074072</v>
      </c>
    </row>
    <row r="909" spans="1:20" ht="43.2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7" t="e">
        <f t="shared" si="85"/>
        <v>#DIV/0!</v>
      </c>
      <c r="Q909" t="str">
        <f t="shared" si="86"/>
        <v>music</v>
      </c>
      <c r="R909" t="str">
        <f t="shared" si="87"/>
        <v>jazz</v>
      </c>
      <c r="S909" s="11">
        <f t="shared" si="88"/>
        <v>40766.9840625</v>
      </c>
      <c r="T909" s="11">
        <f t="shared" si="89"/>
        <v>40796.9840625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7" t="e">
        <f t="shared" si="85"/>
        <v>#DIV/0!</v>
      </c>
      <c r="Q910" t="str">
        <f t="shared" si="86"/>
        <v>music</v>
      </c>
      <c r="R910" t="str">
        <f t="shared" si="87"/>
        <v>jazz</v>
      </c>
      <c r="S910" s="11">
        <f t="shared" si="88"/>
        <v>40340.593229166661</v>
      </c>
      <c r="T910" s="11">
        <f t="shared" si="89"/>
        <v>40385.999305555553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3.2500000000000001E-2</v>
      </c>
      <c r="P911" s="7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41081.481944444444</v>
      </c>
      <c r="T911" s="11">
        <f t="shared" si="89"/>
        <v>41112.958333333328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0.22363636363636363</v>
      </c>
      <c r="P912" s="7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42737.337025462963</v>
      </c>
      <c r="T912" s="11">
        <f t="shared" si="89"/>
        <v>42797.337025462963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7" t="e">
        <f t="shared" si="85"/>
        <v>#DIV/0!</v>
      </c>
      <c r="Q913" t="str">
        <f t="shared" si="86"/>
        <v>music</v>
      </c>
      <c r="R913" t="str">
        <f t="shared" si="87"/>
        <v>jazz</v>
      </c>
      <c r="S913" s="11">
        <f t="shared" si="88"/>
        <v>41641.796817129631</v>
      </c>
      <c r="T913" s="11">
        <f t="shared" si="89"/>
        <v>41662.796817129631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8.5714285714285719E-3</v>
      </c>
      <c r="P914" s="7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41193.901006944441</v>
      </c>
      <c r="T914" s="11">
        <f t="shared" si="89"/>
        <v>41253.942673611105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6.6066666666666662E-2</v>
      </c>
      <c r="P915" s="7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8"/>
        <v>41003.930775462963</v>
      </c>
      <c r="T915" s="11">
        <f t="shared" si="89"/>
        <v>41033.930775462963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7" t="e">
        <f t="shared" si="85"/>
        <v>#DIV/0!</v>
      </c>
      <c r="Q916" t="str">
        <f t="shared" si="86"/>
        <v>music</v>
      </c>
      <c r="R916" t="str">
        <f t="shared" si="87"/>
        <v>jazz</v>
      </c>
      <c r="S916" s="11">
        <f t="shared" si="88"/>
        <v>41116.554942129631</v>
      </c>
      <c r="T916" s="11">
        <f t="shared" si="89"/>
        <v>41146.554942129631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5.7692307692307696E-2</v>
      </c>
      <c r="P917" s="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8"/>
        <v>40937.471226851849</v>
      </c>
      <c r="T917" s="11">
        <f t="shared" si="89"/>
        <v>40968.999305555553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7" t="e">
        <f t="shared" si="85"/>
        <v>#DIV/0!</v>
      </c>
      <c r="Q918" t="str">
        <f t="shared" si="86"/>
        <v>music</v>
      </c>
      <c r="R918" t="str">
        <f t="shared" si="87"/>
        <v>jazz</v>
      </c>
      <c r="S918" s="11">
        <f t="shared" si="88"/>
        <v>40434.645069444443</v>
      </c>
      <c r="T918" s="11">
        <f t="shared" si="89"/>
        <v>40473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6.0000000000000001E-3</v>
      </c>
      <c r="P919" s="7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41802.735300925924</v>
      </c>
      <c r="T919" s="11">
        <f t="shared" si="89"/>
        <v>41833.895833333328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5.0256410256410255E-2</v>
      </c>
      <c r="P920" s="7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41944.707881944443</v>
      </c>
      <c r="T920" s="11">
        <f t="shared" si="89"/>
        <v>41974.749548611107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5.0000000000000001E-3</v>
      </c>
      <c r="P921" s="7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41227.433391203704</v>
      </c>
      <c r="T921" s="11">
        <f t="shared" si="89"/>
        <v>41262.433391203704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7" t="e">
        <f t="shared" si="85"/>
        <v>#DIV/0!</v>
      </c>
      <c r="Q922" t="str">
        <f t="shared" si="86"/>
        <v>music</v>
      </c>
      <c r="R922" t="str">
        <f t="shared" si="87"/>
        <v>jazz</v>
      </c>
      <c r="S922" s="11">
        <f t="shared" si="88"/>
        <v>41562.463217592594</v>
      </c>
      <c r="T922" s="11">
        <f t="shared" si="89"/>
        <v>41592.504884259259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0.309</v>
      </c>
      <c r="P923" s="7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40846.962685185179</v>
      </c>
      <c r="T923" s="11">
        <f t="shared" si="89"/>
        <v>40889.004351851851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0.21037037037037037</v>
      </c>
      <c r="P924" s="7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8"/>
        <v>41878.32167824074</v>
      </c>
      <c r="T924" s="11">
        <f t="shared" si="89"/>
        <v>41913.32167824074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2.1999999999999999E-2</v>
      </c>
      <c r="P925" s="7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41934.751423611109</v>
      </c>
      <c r="T925" s="11">
        <f t="shared" si="89"/>
        <v>41964.793090277781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0.109</v>
      </c>
      <c r="P926" s="7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41288.734594907408</v>
      </c>
      <c r="T926" s="11">
        <f t="shared" si="89"/>
        <v>41318.734594907408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2.6666666666666668E-2</v>
      </c>
      <c r="P927" s="7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41575.672581018516</v>
      </c>
      <c r="T927" s="11">
        <f t="shared" si="89"/>
        <v>41605.71424768518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7" t="e">
        <f t="shared" si="85"/>
        <v>#DIV/0!</v>
      </c>
      <c r="Q928" t="str">
        <f t="shared" si="86"/>
        <v>music</v>
      </c>
      <c r="R928" t="str">
        <f t="shared" si="87"/>
        <v>jazz</v>
      </c>
      <c r="S928" s="11">
        <f t="shared" si="88"/>
        <v>40337.811689814815</v>
      </c>
      <c r="T928" s="11">
        <f t="shared" si="89"/>
        <v>40367.736111111109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7" t="e">
        <f t="shared" si="85"/>
        <v>#DIV/0!</v>
      </c>
      <c r="Q929" t="str">
        <f t="shared" si="86"/>
        <v>music</v>
      </c>
      <c r="R929" t="str">
        <f t="shared" si="87"/>
        <v>jazz</v>
      </c>
      <c r="S929" s="11">
        <f t="shared" si="88"/>
        <v>41013.614525462959</v>
      </c>
      <c r="T929" s="11">
        <f t="shared" si="89"/>
        <v>41043.614525462959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0.10862068965517241</v>
      </c>
      <c r="P930" s="7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41180.654085648144</v>
      </c>
      <c r="T930" s="11">
        <f t="shared" si="89"/>
        <v>41230.791666666664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7" t="e">
        <f t="shared" si="85"/>
        <v>#DIV/0!</v>
      </c>
      <c r="Q931" t="str">
        <f t="shared" si="86"/>
        <v>music</v>
      </c>
      <c r="R931" t="str">
        <f t="shared" si="87"/>
        <v>jazz</v>
      </c>
      <c r="S931" s="11">
        <f t="shared" si="88"/>
        <v>40978.029733796291</v>
      </c>
      <c r="T931" s="11">
        <f t="shared" si="89"/>
        <v>41007.988067129627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0.38333333333333336</v>
      </c>
      <c r="P932" s="7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40312.707245370366</v>
      </c>
      <c r="T932" s="11">
        <f t="shared" si="89"/>
        <v>40354.688888888886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6.5500000000000003E-2</v>
      </c>
      <c r="P933" s="7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8"/>
        <v>41680.151643518519</v>
      </c>
      <c r="T933" s="11">
        <f t="shared" si="89"/>
        <v>41714.708333333328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0.14536842105263159</v>
      </c>
      <c r="P934" s="7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8"/>
        <v>41310.760937499996</v>
      </c>
      <c r="T934" s="11">
        <f t="shared" si="89"/>
        <v>41355.719270833331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0.06</v>
      </c>
      <c r="P935" s="7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41710.960752314815</v>
      </c>
      <c r="T935" s="11">
        <f t="shared" si="89"/>
        <v>41770.960752314815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0.30399999999999999</v>
      </c>
      <c r="P936" s="7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8"/>
        <v>41733.528749999998</v>
      </c>
      <c r="T936" s="11">
        <f t="shared" si="89"/>
        <v>41763.041666666664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1.4285714285714285E-2</v>
      </c>
      <c r="P937" s="7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42368.125335648147</v>
      </c>
      <c r="T937" s="11">
        <f t="shared" si="89"/>
        <v>42398.125335648147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7" t="e">
        <f t="shared" si="85"/>
        <v>#DIV/0!</v>
      </c>
      <c r="Q938" t="str">
        <f t="shared" si="86"/>
        <v>music</v>
      </c>
      <c r="R938" t="str">
        <f t="shared" si="87"/>
        <v>jazz</v>
      </c>
      <c r="S938" s="11">
        <f t="shared" si="88"/>
        <v>40882.815844907404</v>
      </c>
      <c r="T938" s="11">
        <f t="shared" si="89"/>
        <v>40926.625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1.1428571428571429E-2</v>
      </c>
      <c r="P939" s="7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41551.589780092589</v>
      </c>
      <c r="T939" s="11">
        <f t="shared" si="89"/>
        <v>41581.63144675926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3.5714285714285713E-3</v>
      </c>
      <c r="P940" s="7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41124.27138888889</v>
      </c>
      <c r="T940" s="11">
        <f t="shared" si="89"/>
        <v>41154.27138888889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1.4545454545454545E-2</v>
      </c>
      <c r="P941" s="7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41416.554837962962</v>
      </c>
      <c r="T941" s="11">
        <f t="shared" si="89"/>
        <v>41455.623611111107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0.17155555555555554</v>
      </c>
      <c r="P942" s="7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42181.800069444442</v>
      </c>
      <c r="T942" s="11">
        <f t="shared" si="89"/>
        <v>42226.800069444442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2.3220000000000001E-2</v>
      </c>
      <c r="P943" s="7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8"/>
        <v>42745.888252314813</v>
      </c>
      <c r="T943" s="11">
        <f t="shared" si="89"/>
        <v>42775.888252314813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8.9066666666666669E-2</v>
      </c>
      <c r="P944" s="7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42382.634953703695</v>
      </c>
      <c r="T944" s="11">
        <f t="shared" si="89"/>
        <v>42418.634953703695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9.633333333333334E-2</v>
      </c>
      <c r="P945" s="7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8"/>
        <v>42673.459548611114</v>
      </c>
      <c r="T945" s="11">
        <f t="shared" si="89"/>
        <v>42703.501215277771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0.13325999999999999</v>
      </c>
      <c r="P946" s="7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8"/>
        <v>42444.375578703701</v>
      </c>
      <c r="T946" s="11">
        <f t="shared" si="89"/>
        <v>42478.374999999993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2.4840000000000001E-2</v>
      </c>
      <c r="P947" s="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42732.664652777778</v>
      </c>
      <c r="T947" s="11">
        <f t="shared" si="89"/>
        <v>42784.790972222218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1.9066666666666666E-2</v>
      </c>
      <c r="P948" s="7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42592.542222222219</v>
      </c>
      <c r="T948" s="11">
        <f t="shared" si="89"/>
        <v>42622.542222222219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7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1">
        <f t="shared" si="88"/>
        <v>42491.57298611111</v>
      </c>
      <c r="T949" s="11">
        <f t="shared" si="89"/>
        <v>42551.57298611111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0.12</v>
      </c>
      <c r="P950" s="7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42411.619953703703</v>
      </c>
      <c r="T950" s="11">
        <f t="shared" si="89"/>
        <v>42441.619953703703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1.3650000000000001E-2</v>
      </c>
      <c r="P951" s="7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42360.835370370369</v>
      </c>
      <c r="T951" s="11">
        <f t="shared" si="89"/>
        <v>42420.835370370369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0.28039999999999998</v>
      </c>
      <c r="P952" s="7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8"/>
        <v>42356.54237268518</v>
      </c>
      <c r="T952" s="11">
        <f t="shared" si="89"/>
        <v>42386.54237268518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0.38390000000000002</v>
      </c>
      <c r="P953" s="7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8"/>
        <v>42480.44527777777</v>
      </c>
      <c r="T953" s="11">
        <f t="shared" si="89"/>
        <v>42525.44527777777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0.39942857142857141</v>
      </c>
      <c r="P954" s="7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8"/>
        <v>42662.405231481483</v>
      </c>
      <c r="T954" s="11">
        <f t="shared" si="89"/>
        <v>42692.446898148148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8.3999999999999995E-3</v>
      </c>
      <c r="P955" s="7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41998.956006944441</v>
      </c>
      <c r="T955" s="11">
        <f t="shared" si="89"/>
        <v>42028.956006944441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0.43406666666666666</v>
      </c>
      <c r="P956" s="7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8"/>
        <v>42194.625451388885</v>
      </c>
      <c r="T956" s="11">
        <f t="shared" si="89"/>
        <v>42236.625451388885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5.6613333333333335E-2</v>
      </c>
      <c r="P957" s="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8"/>
        <v>42586.086805555555</v>
      </c>
      <c r="T957" s="11">
        <f t="shared" si="89"/>
        <v>42626.086805555555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1.7219999999999999E-2</v>
      </c>
      <c r="P958" s="7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8"/>
        <v>42060.705543981479</v>
      </c>
      <c r="T958" s="11">
        <f t="shared" si="89"/>
        <v>42120.663877314808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1.9416666666666665E-2</v>
      </c>
      <c r="P959" s="7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8"/>
        <v>42660.344131944446</v>
      </c>
      <c r="T959" s="11">
        <f t="shared" si="89"/>
        <v>42691.385798611103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0.11328275684711328</v>
      </c>
      <c r="P960" s="7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8"/>
        <v>42082.594479166662</v>
      </c>
      <c r="T960" s="11">
        <f t="shared" si="89"/>
        <v>42103.999305555553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0.3886</v>
      </c>
      <c r="P961" s="7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8"/>
        <v>41992.96603009259</v>
      </c>
      <c r="T961" s="11">
        <f t="shared" si="89"/>
        <v>42022.96603009259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0.46100628930817611</v>
      </c>
      <c r="P962" s="7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1">
        <f t="shared" si="88"/>
        <v>42766.41846064815</v>
      </c>
      <c r="T962" s="11">
        <f t="shared" si="89"/>
        <v>42808.376793981479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E963/D963</f>
        <v>0.42188421052631581</v>
      </c>
      <c r="P963" s="7">
        <f t="shared" ref="P963:P1026" si="91">E963/L963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1">
        <f t="shared" ref="S963:S1026" si="94">((($J963/60)/60)/24)+DATE(1970,1,1)+(-5/24)</f>
        <v>42740.485358796293</v>
      </c>
      <c r="T963" s="11">
        <f t="shared" ref="T963:T1026" si="95">((($I963/60)/60)/24)+DATE(1970,1,1)+(-5/24)</f>
        <v>42786.583333333336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0.2848</v>
      </c>
      <c r="P964" s="7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94"/>
        <v>42373.504085648143</v>
      </c>
      <c r="T964" s="11">
        <f t="shared" si="95"/>
        <v>42411.504085648143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1.0771428571428571E-2</v>
      </c>
      <c r="P965" s="7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4"/>
        <v>42625.427303240744</v>
      </c>
      <c r="T965" s="11">
        <f t="shared" si="95"/>
        <v>42660.427303240744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7.9909090909090902E-3</v>
      </c>
      <c r="P966" s="7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4"/>
        <v>42208.420358796291</v>
      </c>
      <c r="T966" s="11">
        <f t="shared" si="95"/>
        <v>42248.420358796291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1.192E-2</v>
      </c>
      <c r="P967" s="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4"/>
        <v>42636.808402777773</v>
      </c>
      <c r="T967" s="11">
        <f t="shared" si="95"/>
        <v>42668.957638888889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0.14799999999999999</v>
      </c>
      <c r="P968" s="7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42619.427453703705</v>
      </c>
      <c r="T968" s="11">
        <f t="shared" si="95"/>
        <v>42649.427453703705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0.17810000000000001</v>
      </c>
      <c r="P969" s="7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4"/>
        <v>42422.045995370368</v>
      </c>
      <c r="T969" s="11">
        <f t="shared" si="95"/>
        <v>42482.004328703704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1.325E-2</v>
      </c>
      <c r="P970" s="7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41836.639282407406</v>
      </c>
      <c r="T970" s="11">
        <f t="shared" si="95"/>
        <v>41866.639282407406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0.46666666666666667</v>
      </c>
      <c r="P971" s="7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42742.094988425924</v>
      </c>
      <c r="T971" s="11">
        <f t="shared" si="95"/>
        <v>42775.094988425924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0.4592</v>
      </c>
      <c r="P972" s="7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42721.012187499997</v>
      </c>
      <c r="T972" s="11">
        <f t="shared" si="95"/>
        <v>42757.999305555553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2.2599999999999999E-3</v>
      </c>
      <c r="P973" s="7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42111.500694444439</v>
      </c>
      <c r="T973" s="11">
        <f t="shared" si="95"/>
        <v>42156.500694444439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0.34625</v>
      </c>
      <c r="P974" s="7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41856.657384259255</v>
      </c>
      <c r="T974" s="11">
        <f t="shared" si="95"/>
        <v>41886.082638888889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2.0549999999999999E-2</v>
      </c>
      <c r="P975" s="7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4"/>
        <v>42256.806631944441</v>
      </c>
      <c r="T975" s="11">
        <f t="shared" si="95"/>
        <v>42316.848298611112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5.5999999999999999E-3</v>
      </c>
      <c r="P976" s="7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4"/>
        <v>42424.541157407402</v>
      </c>
      <c r="T976" s="11">
        <f t="shared" si="95"/>
        <v>42454.499490740738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2.6069999999999999E-2</v>
      </c>
      <c r="P977" s="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4"/>
        <v>42489.488252314812</v>
      </c>
      <c r="T977" s="11">
        <f t="shared" si="95"/>
        <v>42549.488252314812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1.9259999999999999E-2</v>
      </c>
      <c r="P978" s="7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42184.850659722222</v>
      </c>
      <c r="T978" s="11">
        <f t="shared" si="95"/>
        <v>42229.850659722222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0.33666666666666667</v>
      </c>
      <c r="P979" s="7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42391.733761574076</v>
      </c>
      <c r="T979" s="11">
        <f t="shared" si="95"/>
        <v>42421.733761574076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0.5626326718299024</v>
      </c>
      <c r="P980" s="7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4"/>
        <v>42395.100706018515</v>
      </c>
      <c r="T980" s="11">
        <f t="shared" si="95"/>
        <v>42425.100706018515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0.82817600000000002</v>
      </c>
      <c r="P981" s="7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4"/>
        <v>42506.208657407398</v>
      </c>
      <c r="T981" s="11">
        <f t="shared" si="95"/>
        <v>42541.582638888889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0.14860000000000001</v>
      </c>
      <c r="P982" s="7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41928.695856481478</v>
      </c>
      <c r="T982" s="11">
        <f t="shared" si="95"/>
        <v>41973.737523148149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1.2375123751237513E-4</v>
      </c>
      <c r="P983" s="7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41830.738680555551</v>
      </c>
      <c r="T983" s="11">
        <f t="shared" si="95"/>
        <v>41860.738680555551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1.7142857142857143E-4</v>
      </c>
      <c r="P984" s="7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42615.544976851852</v>
      </c>
      <c r="T984" s="11">
        <f t="shared" si="95"/>
        <v>42645.544976851852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0.2950613611721471</v>
      </c>
      <c r="P985" s="7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4"/>
        <v>42574.459317129629</v>
      </c>
      <c r="T985" s="11">
        <f t="shared" si="95"/>
        <v>42605.662499999999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1.06E-2</v>
      </c>
      <c r="P986" s="7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4"/>
        <v>42060.907499999994</v>
      </c>
      <c r="T986" s="11">
        <f t="shared" si="95"/>
        <v>42090.865833333337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6.2933333333333327E-2</v>
      </c>
      <c r="P987" s="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42339.759375000001</v>
      </c>
      <c r="T987" s="11">
        <f t="shared" si="95"/>
        <v>42369.749999999993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0.1275</v>
      </c>
      <c r="P988" s="7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4"/>
        <v>42324.559027777774</v>
      </c>
      <c r="T988" s="11">
        <f t="shared" si="95"/>
        <v>42378.791666666664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0.13220000000000001</v>
      </c>
      <c r="P989" s="7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4"/>
        <v>41773.086226851847</v>
      </c>
      <c r="T989" s="11">
        <f t="shared" si="95"/>
        <v>41813.086226851847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7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1">
        <f t="shared" si="94"/>
        <v>42614.148437499993</v>
      </c>
      <c r="T990" s="11">
        <f t="shared" si="95"/>
        <v>42644.148437499993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0.16769999999999999</v>
      </c>
      <c r="P991" s="7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4"/>
        <v>42611.725636574069</v>
      </c>
      <c r="T991" s="11">
        <f t="shared" si="95"/>
        <v>42641.725636574069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1.0399999999999999E-3</v>
      </c>
      <c r="P992" s="7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41855.575972222221</v>
      </c>
      <c r="T992" s="11">
        <f t="shared" si="95"/>
        <v>41885.575972222221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4.24E-2</v>
      </c>
      <c r="P993" s="7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4"/>
        <v>42538.548472222225</v>
      </c>
      <c r="T993" s="11">
        <f t="shared" si="95"/>
        <v>42563.57708333333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4.6699999999999997E-3</v>
      </c>
      <c r="P994" s="7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42437.71665509259</v>
      </c>
      <c r="T994" s="11">
        <f t="shared" si="95"/>
        <v>42497.674988425926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0.25087142857142858</v>
      </c>
      <c r="P995" s="7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4"/>
        <v>42652.756574074076</v>
      </c>
      <c r="T995" s="11">
        <f t="shared" si="95"/>
        <v>42685.999999999993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2.3345000000000001E-2</v>
      </c>
      <c r="P996" s="7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4"/>
        <v>41921.054745370369</v>
      </c>
      <c r="T996" s="11">
        <f t="shared" si="95"/>
        <v>41973.749305555553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7.2599999999999998E-2</v>
      </c>
      <c r="P997" s="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41947.732407407406</v>
      </c>
      <c r="T997" s="11">
        <f t="shared" si="95"/>
        <v>41972.458333333336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1.6250000000000001E-2</v>
      </c>
      <c r="P998" s="7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41817.658101851848</v>
      </c>
      <c r="T998" s="11">
        <f t="shared" si="95"/>
        <v>41847.435416666667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1.2999999999999999E-2</v>
      </c>
      <c r="P999" s="7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4"/>
        <v>41940.894641203704</v>
      </c>
      <c r="T999" s="11">
        <f t="shared" si="95"/>
        <v>41970.936307870368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0.58558333333333334</v>
      </c>
      <c r="P1000" s="7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42281.960659722223</v>
      </c>
      <c r="T1000" s="11">
        <f t="shared" si="95"/>
        <v>42327.002326388887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7.7886666666666673E-2</v>
      </c>
      <c r="P1001" s="7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41926.091319444444</v>
      </c>
      <c r="T1001" s="11">
        <f t="shared" si="95"/>
        <v>41956.126388888886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2.2157147647256063E-2</v>
      </c>
      <c r="P1002" s="7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42748.851388888892</v>
      </c>
      <c r="T1002" s="11">
        <f t="shared" si="95"/>
        <v>42808.80972222222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1.04</v>
      </c>
      <c r="P1003" s="7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42720.511724537035</v>
      </c>
      <c r="T1003" s="11">
        <f t="shared" si="95"/>
        <v>42765.511724537035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0.29602960296029601</v>
      </c>
      <c r="P1004" s="7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42325.475856481477</v>
      </c>
      <c r="T1004" s="11">
        <f t="shared" si="95"/>
        <v>42355.040972222218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0.16055</v>
      </c>
      <c r="P1005" s="7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42780.500706018516</v>
      </c>
      <c r="T1005" s="11">
        <f t="shared" si="95"/>
        <v>42810.459039351852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0.82208000000000003</v>
      </c>
      <c r="P1006" s="7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42388.5003125</v>
      </c>
      <c r="T1006" s="11">
        <f t="shared" si="95"/>
        <v>42418.5003125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0.75051000000000001</v>
      </c>
      <c r="P1007" s="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42276.416469907403</v>
      </c>
      <c r="T1007" s="11">
        <f t="shared" si="95"/>
        <v>42307.416469907403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5.8500000000000003E-2</v>
      </c>
      <c r="P1008" s="7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41976.83185185185</v>
      </c>
      <c r="T1008" s="11">
        <f t="shared" si="95"/>
        <v>41985.09097222222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0.44319999999999998</v>
      </c>
      <c r="P1009" s="7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42676.3752662037</v>
      </c>
      <c r="T1009" s="11">
        <f t="shared" si="95"/>
        <v>42718.416932870365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2.6737967914438501E-3</v>
      </c>
      <c r="P1010" s="7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42702.600868055553</v>
      </c>
      <c r="T1010" s="11">
        <f t="shared" si="95"/>
        <v>42732.600868055553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0.1313</v>
      </c>
      <c r="P1011" s="7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42510.396365740737</v>
      </c>
      <c r="T1011" s="11">
        <f t="shared" si="95"/>
        <v>42540.396365740737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1.9088937093275488E-3</v>
      </c>
      <c r="P1012" s="7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42561.621087962958</v>
      </c>
      <c r="T1012" s="11">
        <f t="shared" si="95"/>
        <v>42617.915972222218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3.7499999999999999E-3</v>
      </c>
      <c r="P1013" s="7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41946.689756944441</v>
      </c>
      <c r="T1013" s="11">
        <f t="shared" si="95"/>
        <v>41991.689756944441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215.35021</v>
      </c>
      <c r="P1014" s="7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42714.232083333329</v>
      </c>
      <c r="T1014" s="11">
        <f t="shared" si="95"/>
        <v>42759.232083333329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0.34527999999999998</v>
      </c>
      <c r="P1015" s="7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42339.625648148147</v>
      </c>
      <c r="T1015" s="11">
        <f t="shared" si="95"/>
        <v>42367.624999999993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0.30599999999999999</v>
      </c>
      <c r="P1016" s="7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41954.79415509259</v>
      </c>
      <c r="T1016" s="11">
        <f t="shared" si="95"/>
        <v>42004.79415509259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2.6666666666666668E-2</v>
      </c>
      <c r="P1017" s="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42303.670081018521</v>
      </c>
      <c r="T1017" s="11">
        <f t="shared" si="95"/>
        <v>42333.711747685178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2.8420000000000001E-2</v>
      </c>
      <c r="P1018" s="7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42421.898796296293</v>
      </c>
      <c r="T1018" s="11">
        <f t="shared" si="95"/>
        <v>42466.857129629621</v>
      </c>
    </row>
    <row r="1019" spans="1:20" ht="57.6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0.22878799999999999</v>
      </c>
      <c r="P1019" s="7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42289.466840277775</v>
      </c>
      <c r="T1019" s="11">
        <f t="shared" si="95"/>
        <v>42329.508506944439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3.1050000000000001E-2</v>
      </c>
      <c r="P1020" s="7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42535.283946759257</v>
      </c>
      <c r="T1020" s="11">
        <f t="shared" si="95"/>
        <v>42565.283946759257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0.47333333333333333</v>
      </c>
      <c r="P1021" s="7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42009.765613425923</v>
      </c>
      <c r="T1021" s="11">
        <f t="shared" si="95"/>
        <v>42039.765613425923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2.0554838709677421</v>
      </c>
      <c r="P1022" s="7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42126.861215277771</v>
      </c>
      <c r="T1022" s="11">
        <f t="shared" si="95"/>
        <v>42156.824305555558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3.5180366666666667</v>
      </c>
      <c r="P1023" s="7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42271.043645833335</v>
      </c>
      <c r="T1023" s="11">
        <f t="shared" si="95"/>
        <v>42293.958333333336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1.149</v>
      </c>
      <c r="P1024" s="7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42111.438391203708</v>
      </c>
      <c r="T1024" s="11">
        <f t="shared" si="95"/>
        <v>42141.438391203708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2.3715000000000002</v>
      </c>
      <c r="P1025" s="7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42145.711354166669</v>
      </c>
      <c r="T1025" s="11">
        <f t="shared" si="95"/>
        <v>42175.711354166669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1.1863774999999999</v>
      </c>
      <c r="P1026" s="7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1">
        <f t="shared" si="94"/>
        <v>42370.372256944444</v>
      </c>
      <c r="T1026" s="11">
        <f t="shared" si="95"/>
        <v>42400.372256944444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E1027/D1027</f>
        <v>1.099283142857143</v>
      </c>
      <c r="P1027" s="7">
        <f t="shared" ref="P1027:P1090" si="97">E1027/L1027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1">
        <f t="shared" ref="S1027:S1090" si="100">((($J1027/60)/60)/24)+DATE(1970,1,1)+(-5/24)</f>
        <v>42049.625428240739</v>
      </c>
      <c r="T1027" s="11">
        <f t="shared" ref="T1027:T1090" si="101">((($I1027/60)/60)/24)+DATE(1970,1,1)+(-5/24)</f>
        <v>42079.583761574067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1.0000828571428571</v>
      </c>
      <c r="P1028" s="7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42426.199259259258</v>
      </c>
      <c r="T1028" s="11">
        <f t="shared" si="101"/>
        <v>42460.157592592594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1.0309292094387414</v>
      </c>
      <c r="P1029" s="7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41904.825775462959</v>
      </c>
      <c r="T1029" s="11">
        <f t="shared" si="101"/>
        <v>41934.825775462959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1.1727000000000001</v>
      </c>
      <c r="P1030" s="7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42755.419039351851</v>
      </c>
      <c r="T1030" s="11">
        <f t="shared" si="101"/>
        <v>42800.624999999993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1.1175999999999999</v>
      </c>
      <c r="P1031" s="7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42044.503553240742</v>
      </c>
      <c r="T1031" s="11">
        <f t="shared" si="101"/>
        <v>42098.707638888889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3.4209999999999998</v>
      </c>
      <c r="P1032" s="7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42611.274872685179</v>
      </c>
      <c r="T1032" s="11">
        <f t="shared" si="101"/>
        <v>42625.274872685179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1.0740000000000001</v>
      </c>
      <c r="P1033" s="7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42324.555671296293</v>
      </c>
      <c r="T1033" s="11">
        <f t="shared" si="101"/>
        <v>42354.555671296293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1.0849703703703704</v>
      </c>
      <c r="P1034" s="7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42514.458622685182</v>
      </c>
      <c r="T1034" s="11">
        <f t="shared" si="101"/>
        <v>42544.458622685182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1.0286144578313252</v>
      </c>
      <c r="P1035" s="7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42688.524074074077</v>
      </c>
      <c r="T1035" s="11">
        <f t="shared" si="101"/>
        <v>42716.524074074077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1.3000180000000001</v>
      </c>
      <c r="P1036" s="7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42554.958379629628</v>
      </c>
      <c r="T1036" s="11">
        <f t="shared" si="101"/>
        <v>42586.957638888889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1.0765217391304347</v>
      </c>
      <c r="P1037" s="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42016.43310185185</v>
      </c>
      <c r="T1037" s="11">
        <f t="shared" si="101"/>
        <v>42046.43310185185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1.1236044444444444</v>
      </c>
      <c r="P1038" s="7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41249.240624999999</v>
      </c>
      <c r="T1038" s="11">
        <f t="shared" si="101"/>
        <v>41281.125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1.0209999999999999</v>
      </c>
      <c r="P1039" s="7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42119.61414351852</v>
      </c>
      <c r="T1039" s="11">
        <f t="shared" si="101"/>
        <v>42141.999999999993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1.4533333333333334</v>
      </c>
      <c r="P1040" s="7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42418.023414351854</v>
      </c>
      <c r="T1040" s="11">
        <f t="shared" si="101"/>
        <v>42447.981747685182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1.282</v>
      </c>
      <c r="P1041" s="7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42691.900995370372</v>
      </c>
      <c r="T1041" s="11">
        <f t="shared" si="101"/>
        <v>42717.124305555553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2.9411764705882353E-3</v>
      </c>
      <c r="P1042" s="7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42579.500104166662</v>
      </c>
      <c r="T1042" s="11">
        <f t="shared" si="101"/>
        <v>42609.500104166662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7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1">
        <f t="shared" si="100"/>
        <v>41830.851759259262</v>
      </c>
      <c r="T1043" s="11">
        <f t="shared" si="101"/>
        <v>41850.851759259262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1.5384615384615385E-2</v>
      </c>
      <c r="P1044" s="7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41851.487824074073</v>
      </c>
      <c r="T1044" s="11">
        <f t="shared" si="101"/>
        <v>41894.208333333328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8.5370000000000001E-2</v>
      </c>
      <c r="P1045" s="7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42114.044618055552</v>
      </c>
      <c r="T1045" s="11">
        <f t="shared" si="101"/>
        <v>42144.044618055552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8.571428571428571E-4</v>
      </c>
      <c r="P1046" s="7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42011.717604166661</v>
      </c>
      <c r="T1046" s="11">
        <f t="shared" si="101"/>
        <v>42068.643749999996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2.6599999999999999E-2</v>
      </c>
      <c r="P1047" s="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41844.666087962964</v>
      </c>
      <c r="T1047" s="11">
        <f t="shared" si="101"/>
        <v>41874.666087962964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7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1">
        <f t="shared" si="100"/>
        <v>42319.643055555549</v>
      </c>
      <c r="T1048" s="11">
        <f t="shared" si="101"/>
        <v>42364.643055555549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5.0000000000000001E-4</v>
      </c>
      <c r="P1049" s="7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41918.610127314809</v>
      </c>
      <c r="T1049" s="11">
        <f t="shared" si="101"/>
        <v>41948.65179398148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1.4133333333333333E-2</v>
      </c>
      <c r="P1050" s="7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42597.844780092586</v>
      </c>
      <c r="T1050" s="11">
        <f t="shared" si="101"/>
        <v>42637.844780092586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7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1">
        <f t="shared" si="100"/>
        <v>42382.222743055558</v>
      </c>
      <c r="T1051" s="11">
        <f t="shared" si="101"/>
        <v>42412.222743055558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7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1">
        <f t="shared" si="100"/>
        <v>42231.588854166665</v>
      </c>
      <c r="T1052" s="11">
        <f t="shared" si="101"/>
        <v>42261.588854166665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7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1">
        <f t="shared" si="100"/>
        <v>41849.805844907409</v>
      </c>
      <c r="T1053" s="11">
        <f t="shared" si="101"/>
        <v>41877.805844907409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7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1">
        <f t="shared" si="100"/>
        <v>42483.589062499996</v>
      </c>
      <c r="T1054" s="11">
        <f t="shared" si="101"/>
        <v>42527.631249999999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0.01</v>
      </c>
      <c r="P1055" s="7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42774.964490740742</v>
      </c>
      <c r="T1055" s="11">
        <f t="shared" si="101"/>
        <v>42799.964490740742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7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1">
        <f t="shared" si="100"/>
        <v>41831.643506944441</v>
      </c>
      <c r="T1056" s="11">
        <f t="shared" si="101"/>
        <v>41861.708333333328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1">
        <f t="shared" si="100"/>
        <v>42406.784085648142</v>
      </c>
      <c r="T1057" s="11">
        <f t="shared" si="101"/>
        <v>42436.784085648142</v>
      </c>
    </row>
    <row r="1058" spans="1:20" ht="57.6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7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1">
        <f t="shared" si="100"/>
        <v>42058.511307870365</v>
      </c>
      <c r="T1058" s="11">
        <f t="shared" si="101"/>
        <v>42118.469641203708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7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1">
        <f t="shared" si="100"/>
        <v>42678.662997685176</v>
      </c>
      <c r="T1059" s="11">
        <f t="shared" si="101"/>
        <v>42708.704664351848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7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1">
        <f t="shared" si="100"/>
        <v>42047.692627314813</v>
      </c>
      <c r="T1060" s="11">
        <f t="shared" si="101"/>
        <v>42088.791666666664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7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1">
        <f t="shared" si="100"/>
        <v>42046.581666666665</v>
      </c>
      <c r="T1061" s="11">
        <f t="shared" si="101"/>
        <v>42076.54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0.01</v>
      </c>
      <c r="P1062" s="7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42079.704780092587</v>
      </c>
      <c r="T1062" s="11">
        <f t="shared" si="101"/>
        <v>42109.704780092587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7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1">
        <f t="shared" si="100"/>
        <v>42432.068379629629</v>
      </c>
      <c r="T1063" s="11">
        <f t="shared" si="101"/>
        <v>42491.833333333336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0.95477386934673369</v>
      </c>
      <c r="P1064" s="7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42556.598854166667</v>
      </c>
      <c r="T1064" s="11">
        <f t="shared" si="101"/>
        <v>42563.598854166667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7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1">
        <f t="shared" si="100"/>
        <v>42582.822476851848</v>
      </c>
      <c r="T1065" s="11">
        <f t="shared" si="101"/>
        <v>42612.822476851848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8.9744444444444446E-2</v>
      </c>
      <c r="P1066" s="7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41417.019710648143</v>
      </c>
      <c r="T1066" s="11">
        <f t="shared" si="101"/>
        <v>41462.019710648143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2.7E-2</v>
      </c>
      <c r="P1067" s="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41661.172708333332</v>
      </c>
      <c r="T1067" s="11">
        <f t="shared" si="101"/>
        <v>41689.172708333332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3.3673333333333333E-2</v>
      </c>
      <c r="P1068" s="7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41445.754421296297</v>
      </c>
      <c r="T1068" s="11">
        <f t="shared" si="101"/>
        <v>41490.754421296297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0.26</v>
      </c>
      <c r="P1069" s="7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41599.647349537037</v>
      </c>
      <c r="T1069" s="11">
        <f t="shared" si="101"/>
        <v>41629.647349537037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1.5E-3</v>
      </c>
      <c r="P1070" s="7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42440.162777777768</v>
      </c>
      <c r="T1070" s="11">
        <f t="shared" si="101"/>
        <v>42470.121111111112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0.38636363636363635</v>
      </c>
      <c r="P1071" s="7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0"/>
        <v>41572.021516203698</v>
      </c>
      <c r="T1071" s="11">
        <f t="shared" si="101"/>
        <v>41604.06318287037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7.0000000000000001E-3</v>
      </c>
      <c r="P1072" s="7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41162.803495370368</v>
      </c>
      <c r="T1072" s="11">
        <f t="shared" si="101"/>
        <v>41182.803495370368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7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1">
        <f t="shared" si="100"/>
        <v>42295.545057870368</v>
      </c>
      <c r="T1073" s="11">
        <f t="shared" si="101"/>
        <v>42325.586724537039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6.8000000000000005E-4</v>
      </c>
      <c r="P1074" s="7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41645.623807870368</v>
      </c>
      <c r="T1074" s="11">
        <f t="shared" si="101"/>
        <v>41675.623807870368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1.3333333333333334E-2</v>
      </c>
      <c r="P1075" s="7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40802.756261574068</v>
      </c>
      <c r="T1075" s="11">
        <f t="shared" si="101"/>
        <v>40832.756261574068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6.3092592592592589E-2</v>
      </c>
      <c r="P1076" s="7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41612.964641203704</v>
      </c>
      <c r="T1076" s="11">
        <f t="shared" si="101"/>
        <v>41642.964641203704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4.4999999999999998E-2</v>
      </c>
      <c r="P1077" s="7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41005.695787037032</v>
      </c>
      <c r="T1077" s="11">
        <f t="shared" si="101"/>
        <v>41035.695787037032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0.62765333333333329</v>
      </c>
      <c r="P1078" s="7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41838.169560185182</v>
      </c>
      <c r="T1078" s="11">
        <f t="shared" si="101"/>
        <v>41893.169560185182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0.29376000000000002</v>
      </c>
      <c r="P1079" s="7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42352.958460648144</v>
      </c>
      <c r="T1079" s="11">
        <f t="shared" si="101"/>
        <v>42382.958460648144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7.4999999999999997E-2</v>
      </c>
      <c r="P1080" s="7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40700.987511574072</v>
      </c>
      <c r="T1080" s="11">
        <f t="shared" si="101"/>
        <v>40745.987511574072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2.6076923076923077E-2</v>
      </c>
      <c r="P1081" s="7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0"/>
        <v>42479.35805555556</v>
      </c>
      <c r="T1081" s="11">
        <f t="shared" si="101"/>
        <v>42504.35805555556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9.1050000000000006E-2</v>
      </c>
      <c r="P1082" s="7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41739.929780092592</v>
      </c>
      <c r="T1082" s="11">
        <f t="shared" si="101"/>
        <v>41769.929780092592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1.7647058823529413E-4</v>
      </c>
      <c r="P1083" s="7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42002.718657407408</v>
      </c>
      <c r="T1083" s="11">
        <f t="shared" si="101"/>
        <v>42032.718657407408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5.5999999999999999E-3</v>
      </c>
      <c r="P1084" s="7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41101.697777777779</v>
      </c>
      <c r="T1084" s="11">
        <f t="shared" si="101"/>
        <v>41131.697777777779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8.2000000000000007E-3</v>
      </c>
      <c r="P1085" s="7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41793.451192129629</v>
      </c>
      <c r="T1085" s="11">
        <f t="shared" si="101"/>
        <v>41853.451192129629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7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41829.703749999993</v>
      </c>
      <c r="T1086" s="11">
        <f t="shared" si="101"/>
        <v>41859.703749999993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3.4200000000000001E-2</v>
      </c>
      <c r="P1087" s="7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42413.462673611109</v>
      </c>
      <c r="T1087" s="11">
        <f t="shared" si="101"/>
        <v>42443.421006944445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8.3333333333333339E-4</v>
      </c>
      <c r="P1088" s="7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41845.658460648148</v>
      </c>
      <c r="T1088" s="11">
        <f t="shared" si="101"/>
        <v>41875.658460648148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7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1">
        <f t="shared" si="100"/>
        <v>41775.505636574075</v>
      </c>
      <c r="T1089" s="11">
        <f t="shared" si="101"/>
        <v>41805.505636574075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0.14182977777777778</v>
      </c>
      <c r="P1090" s="7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1">
        <f t="shared" si="100"/>
        <v>41723.591053240736</v>
      </c>
      <c r="T1090" s="11">
        <f t="shared" si="101"/>
        <v>41753.591053240736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E1091/D1091</f>
        <v>7.8266666666666665E-2</v>
      </c>
      <c r="P1091" s="7">
        <f t="shared" ref="P1091:P1154" si="103">E1091/L1091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1">
        <f t="shared" ref="S1091:S1154" si="106">((($J1091/60)/60)/24)+DATE(1970,1,1)+(-5/24)</f>
        <v>42150.981192129628</v>
      </c>
      <c r="T1091" s="11">
        <f t="shared" ref="T1091:T1154" si="107">((($I1091/60)/60)/24)+DATE(1970,1,1)+(-5/24)</f>
        <v>42180.981192129628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3.8464497269020693E-4</v>
      </c>
      <c r="P1092" s="7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42122.977465277778</v>
      </c>
      <c r="T1092" s="11">
        <f t="shared" si="107"/>
        <v>42152.977465277778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0.125</v>
      </c>
      <c r="P1093" s="7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42440.611944444441</v>
      </c>
      <c r="T1093" s="11">
        <f t="shared" si="107"/>
        <v>42470.57027777777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1.0500000000000001E-2</v>
      </c>
      <c r="P1094" s="7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41249.817569444444</v>
      </c>
      <c r="T1094" s="11">
        <f t="shared" si="107"/>
        <v>41279.817569444444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0.14083333333333334</v>
      </c>
      <c r="P1095" s="7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42396.765474537031</v>
      </c>
      <c r="T1095" s="11">
        <f t="shared" si="107"/>
        <v>42411.765474537031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0.18300055555555556</v>
      </c>
      <c r="P1096" s="7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40795.505011574067</v>
      </c>
      <c r="T1096" s="11">
        <f t="shared" si="107"/>
        <v>40825.505011574067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5.0347999999999997E-2</v>
      </c>
      <c r="P1097" s="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41486.328935185185</v>
      </c>
      <c r="T1097" s="11">
        <f t="shared" si="107"/>
        <v>41516.328935185185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0.17933333333333334</v>
      </c>
      <c r="P1098" s="7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41885.309652777774</v>
      </c>
      <c r="T1098" s="11">
        <f t="shared" si="107"/>
        <v>41915.9375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4.6999999999999999E-4</v>
      </c>
      <c r="P1099" s="7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41660.584224537037</v>
      </c>
      <c r="T1099" s="11">
        <f t="shared" si="107"/>
        <v>41700.584224537037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7.2120000000000004E-2</v>
      </c>
      <c r="P1100" s="7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41712.554340277777</v>
      </c>
      <c r="T1100" s="11">
        <f t="shared" si="107"/>
        <v>41742.554340277777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5.0000000000000001E-3</v>
      </c>
      <c r="P1101" s="7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42107.628101851849</v>
      </c>
      <c r="T1101" s="11">
        <f t="shared" si="107"/>
        <v>42137.628101851849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2.5000000000000001E-2</v>
      </c>
      <c r="P1102" s="7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42383.902442129627</v>
      </c>
      <c r="T1102" s="11">
        <f t="shared" si="107"/>
        <v>42413.902442129627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4.0999999999999999E-4</v>
      </c>
      <c r="P1103" s="7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42538.564097222225</v>
      </c>
      <c r="T1103" s="11">
        <f t="shared" si="107"/>
        <v>42565.549999999996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5.3124999999999999E-2</v>
      </c>
      <c r="P1104" s="7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41576.837094907409</v>
      </c>
      <c r="T1104" s="11">
        <f t="shared" si="107"/>
        <v>41617.040972222218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1.6199999999999999E-2</v>
      </c>
      <c r="P1105" s="7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42479.013773148145</v>
      </c>
      <c r="T1105" s="11">
        <f t="shared" si="107"/>
        <v>42539.013773148145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4.9516666666666667E-2</v>
      </c>
      <c r="P1106" s="7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41771.201631944445</v>
      </c>
      <c r="T1106" s="11">
        <f t="shared" si="107"/>
        <v>41801.201631944445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1.5900000000000001E-3</v>
      </c>
      <c r="P1107" s="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41691.927395833329</v>
      </c>
      <c r="T1107" s="11">
        <f t="shared" si="107"/>
        <v>41721.885729166665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0.41249999999999998</v>
      </c>
      <c r="P1108" s="7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40973.532118055555</v>
      </c>
      <c r="T1108" s="11">
        <f t="shared" si="107"/>
        <v>41003.490451388883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7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41813.653055555551</v>
      </c>
      <c r="T1109" s="11">
        <f t="shared" si="107"/>
        <v>41843.653055555551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2.93E-2</v>
      </c>
      <c r="P1110" s="7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40952.42864583333</v>
      </c>
      <c r="T1110" s="11">
        <f t="shared" si="107"/>
        <v>41012.386979166666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4.4999999999999997E-3</v>
      </c>
      <c r="P1111" s="7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42662.543865740743</v>
      </c>
      <c r="T1111" s="11">
        <f t="shared" si="107"/>
        <v>42692.5855324074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5.1000000000000004E-3</v>
      </c>
      <c r="P1112" s="7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41220.72479166666</v>
      </c>
      <c r="T1112" s="11">
        <f t="shared" si="107"/>
        <v>41250.72479166666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4.0000000000000002E-4</v>
      </c>
      <c r="P1113" s="7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42346.995254629634</v>
      </c>
      <c r="T1113" s="11">
        <f t="shared" si="107"/>
        <v>42376.995254629634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0.35537409090909089</v>
      </c>
      <c r="P1114" s="7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41963.551053240742</v>
      </c>
      <c r="T1114" s="11">
        <f t="shared" si="107"/>
        <v>42023.145833333336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5.0000000000000001E-3</v>
      </c>
      <c r="P1115" s="7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41835.768749999996</v>
      </c>
      <c r="T1115" s="11">
        <f t="shared" si="107"/>
        <v>41865.768749999996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1.6666666666666668E-3</v>
      </c>
      <c r="P1116" s="7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41526.13758101852</v>
      </c>
      <c r="T1116" s="11">
        <f t="shared" si="107"/>
        <v>41556.13758101852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1.325E-3</v>
      </c>
      <c r="P1117" s="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42429.487210648142</v>
      </c>
      <c r="T1117" s="11">
        <f t="shared" si="107"/>
        <v>42459.445543981477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3.5704000000000004E-4</v>
      </c>
      <c r="P1118" s="7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41009.638981481476</v>
      </c>
      <c r="T1118" s="11">
        <f t="shared" si="107"/>
        <v>41069.638981481476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8.3000000000000004E-2</v>
      </c>
      <c r="P1119" s="7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42333.390196759261</v>
      </c>
      <c r="T1119" s="11">
        <f t="shared" si="107"/>
        <v>42363.390196759261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2.4222222222222221E-2</v>
      </c>
      <c r="P1120" s="7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41703.958090277774</v>
      </c>
      <c r="T1120" s="11">
        <f t="shared" si="107"/>
        <v>41733.91642361111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2.3809523809523812E-3</v>
      </c>
      <c r="P1121" s="7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41722.584074074075</v>
      </c>
      <c r="T1121" s="11">
        <f t="shared" si="107"/>
        <v>41735.584074074075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7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40799.664351851847</v>
      </c>
      <c r="T1122" s="11">
        <f t="shared" si="107"/>
        <v>40844.664351851847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1.16E-4</v>
      </c>
      <c r="P1123" s="7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42412.72587962963</v>
      </c>
      <c r="T1123" s="11">
        <f t="shared" si="107"/>
        <v>42442.684212962959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7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41410.495659722219</v>
      </c>
      <c r="T1124" s="11">
        <f t="shared" si="107"/>
        <v>41424.495659722219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2.2000000000000001E-3</v>
      </c>
      <c r="P1125" s="7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41718.315370370365</v>
      </c>
      <c r="T1125" s="11">
        <f t="shared" si="107"/>
        <v>41748.315370370365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4.7222222222222223E-3</v>
      </c>
      <c r="P1126" s="7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42094.458923611113</v>
      </c>
      <c r="T1126" s="11">
        <f t="shared" si="107"/>
        <v>42124.458923611113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42212.415856481479</v>
      </c>
      <c r="T1127" s="11">
        <f t="shared" si="107"/>
        <v>42272.415856481479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5.0000000000000001E-3</v>
      </c>
      <c r="P1128" s="7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42535.11914351851</v>
      </c>
      <c r="T1128" s="11">
        <f t="shared" si="107"/>
        <v>42565.11914351851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1.6714285714285713E-2</v>
      </c>
      <c r="P1129" s="7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41926.645833333328</v>
      </c>
      <c r="T1129" s="11">
        <f t="shared" si="107"/>
        <v>41957.687499999993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1E-3</v>
      </c>
      <c r="P1130" s="7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41828.441168981481</v>
      </c>
      <c r="T1130" s="11">
        <f t="shared" si="107"/>
        <v>41858.441168981481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1.0499999999999999E-3</v>
      </c>
      <c r="P1131" s="7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42496.056631944441</v>
      </c>
      <c r="T1131" s="11">
        <f t="shared" si="107"/>
        <v>42526.056631944441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2.2000000000000001E-3</v>
      </c>
      <c r="P1132" s="7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41908.788194444445</v>
      </c>
      <c r="T1132" s="11">
        <f t="shared" si="107"/>
        <v>41968.829861111109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7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42332.699861111112</v>
      </c>
      <c r="T1133" s="11">
        <f t="shared" si="107"/>
        <v>42362.699861111112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0.14380000000000001</v>
      </c>
      <c r="P1134" s="7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42705.907071759262</v>
      </c>
      <c r="T1134" s="11">
        <f t="shared" si="107"/>
        <v>42735.907071759262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6.6666666666666671E-3</v>
      </c>
      <c r="P1135" s="7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41821.198854166665</v>
      </c>
      <c r="T1135" s="11">
        <f t="shared" si="107"/>
        <v>41851.198854166665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4.0000000000000003E-5</v>
      </c>
      <c r="P1136" s="7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41958.07671296296</v>
      </c>
      <c r="T1136" s="11">
        <f t="shared" si="107"/>
        <v>41971.981249999997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0.05</v>
      </c>
      <c r="P1137" s="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42558.781180555547</v>
      </c>
      <c r="T1137" s="11">
        <f t="shared" si="107"/>
        <v>42588.781180555547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6.4439140811455853E-2</v>
      </c>
      <c r="P1138" s="7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42327.463298611103</v>
      </c>
      <c r="T1138" s="11">
        <f t="shared" si="107"/>
        <v>42357.463298611103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0.39500000000000002</v>
      </c>
      <c r="P1139" s="7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42453.611354166664</v>
      </c>
      <c r="T1139" s="11">
        <f t="shared" si="107"/>
        <v>42483.611354166664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3.5714285714285713E-3</v>
      </c>
      <c r="P1140" s="7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42736.698275462964</v>
      </c>
      <c r="T1140" s="11">
        <f t="shared" si="107"/>
        <v>42756.698275462964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6.2500000000000001E-4</v>
      </c>
      <c r="P1141" s="7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41975.139189814807</v>
      </c>
      <c r="T1141" s="11">
        <f t="shared" si="107"/>
        <v>42005.139189814807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7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42192.253715277773</v>
      </c>
      <c r="T1142" s="11">
        <f t="shared" si="107"/>
        <v>42222.253715277773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7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42164.491319444445</v>
      </c>
      <c r="T1143" s="11">
        <f t="shared" si="107"/>
        <v>42194.491319444445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7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42021.797766203708</v>
      </c>
      <c r="T1144" s="11">
        <f t="shared" si="107"/>
        <v>42051.797766203708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4.1333333333333335E-3</v>
      </c>
      <c r="P1145" s="7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42324.985254629624</v>
      </c>
      <c r="T1145" s="11">
        <f t="shared" si="107"/>
        <v>42354.985254629624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7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42092.973611111105</v>
      </c>
      <c r="T1146" s="11">
        <f t="shared" si="107"/>
        <v>42122.973611111105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1.25E-3</v>
      </c>
      <c r="P1147" s="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41854.539259259262</v>
      </c>
      <c r="T1147" s="11">
        <f t="shared" si="107"/>
        <v>41914.539259259262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8.8333333333333333E-2</v>
      </c>
      <c r="P1148" s="7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41723.745057870365</v>
      </c>
      <c r="T1148" s="11">
        <f t="shared" si="107"/>
        <v>41761.745057870365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7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41871.763692129629</v>
      </c>
      <c r="T1149" s="11">
        <f t="shared" si="107"/>
        <v>41931.763692129629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4.8666666666666667E-3</v>
      </c>
      <c r="P1150" s="7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42674.962743055548</v>
      </c>
      <c r="T1150" s="11">
        <f t="shared" si="107"/>
        <v>42705.00440972222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1.5E-3</v>
      </c>
      <c r="P1151" s="7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42507.501921296294</v>
      </c>
      <c r="T1151" s="11">
        <f t="shared" si="107"/>
        <v>42537.501921296294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0.1008</v>
      </c>
      <c r="P1152" s="7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42317.74623842592</v>
      </c>
      <c r="T1152" s="11">
        <f t="shared" si="107"/>
        <v>42377.74623842592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7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42223.894247685181</v>
      </c>
      <c r="T1153" s="11">
        <f t="shared" si="107"/>
        <v>42253.894247685181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5.6937500000000002E-2</v>
      </c>
      <c r="P1154" s="7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1">
        <f t="shared" si="106"/>
        <v>42109.501296296294</v>
      </c>
      <c r="T1154" s="11">
        <f t="shared" si="107"/>
        <v>42139.501296296294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E1155/D1155</f>
        <v>6.2500000000000003E-3</v>
      </c>
      <c r="P1155" s="7">
        <f t="shared" ref="P1155:P1218" si="109">E1155/L1155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1">
        <f t="shared" ref="S1155:S1218" si="112">((($J1155/60)/60)/24)+DATE(1970,1,1)+(-5/24)</f>
        <v>42143.505844907406</v>
      </c>
      <c r="T1155" s="11">
        <f t="shared" ref="T1155:T1218" si="113">((($I1155/60)/60)/24)+DATE(1970,1,1)+(-5/24)</f>
        <v>42173.505844907406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6.5000000000000002E-2</v>
      </c>
      <c r="P1156" s="7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42222.900532407402</v>
      </c>
      <c r="T1156" s="11">
        <f t="shared" si="113"/>
        <v>42252.900532407402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7.5199999999999998E-3</v>
      </c>
      <c r="P1157" s="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41835.555648148147</v>
      </c>
      <c r="T1157" s="11">
        <f t="shared" si="113"/>
        <v>41865.555648148147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7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42028.862986111104</v>
      </c>
      <c r="T1158" s="11">
        <f t="shared" si="113"/>
        <v>42058.862986111104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1.5100000000000001E-2</v>
      </c>
      <c r="P1159" s="7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41918.419907407406</v>
      </c>
      <c r="T1159" s="11">
        <f t="shared" si="113"/>
        <v>41978.461574074077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4.6666666666666671E-3</v>
      </c>
      <c r="P1160" s="7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41951.883425925924</v>
      </c>
      <c r="T1160" s="11">
        <f t="shared" si="113"/>
        <v>41981.883425925924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7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42154.518113425926</v>
      </c>
      <c r="T1161" s="11">
        <f t="shared" si="113"/>
        <v>42185.447916666664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3.85E-2</v>
      </c>
      <c r="P1162" s="7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42060.946597222217</v>
      </c>
      <c r="T1162" s="11">
        <f t="shared" si="113"/>
        <v>42090.90493055556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7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42122.421168981477</v>
      </c>
      <c r="T1163" s="11">
        <f t="shared" si="113"/>
        <v>42143.421168981477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5.8333333333333338E-4</v>
      </c>
      <c r="P1164" s="7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41876.475277777776</v>
      </c>
      <c r="T1164" s="11">
        <f t="shared" si="113"/>
        <v>41907.475277777776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7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41830.515277777777</v>
      </c>
      <c r="T1165" s="11">
        <f t="shared" si="113"/>
        <v>41860.515277777777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7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42509.51599537037</v>
      </c>
      <c r="T1166" s="11">
        <f t="shared" si="113"/>
        <v>42539.51599537037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0.20705000000000001</v>
      </c>
      <c r="P1167" s="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41792.006134259253</v>
      </c>
      <c r="T1167" s="11">
        <f t="shared" si="113"/>
        <v>41826.006134259253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0.19139999999999999</v>
      </c>
      <c r="P1168" s="7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42150.277106481481</v>
      </c>
      <c r="T1168" s="11">
        <f t="shared" si="113"/>
        <v>42180.958333333336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1.6316666666666667E-2</v>
      </c>
      <c r="P1169" s="7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41863.526562499996</v>
      </c>
      <c r="T1169" s="11">
        <f t="shared" si="113"/>
        <v>41894.526562499996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5.6666666666666664E-2</v>
      </c>
      <c r="P1170" s="7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42604.845659722218</v>
      </c>
      <c r="T1170" s="11">
        <f t="shared" si="113"/>
        <v>42634.845659722218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1.6999999999999999E-3</v>
      </c>
      <c r="P1171" s="7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42027.145405092589</v>
      </c>
      <c r="T1171" s="11">
        <f t="shared" si="113"/>
        <v>42057.145405092589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4.0000000000000001E-3</v>
      </c>
      <c r="P1172" s="7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42124.684849537036</v>
      </c>
      <c r="T1172" s="11">
        <f t="shared" si="113"/>
        <v>42154.684849537036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1E-3</v>
      </c>
      <c r="P1173" s="7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41938.596377314811</v>
      </c>
      <c r="T1173" s="11">
        <f t="shared" si="113"/>
        <v>41956.638043981475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7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41841.473981481482</v>
      </c>
      <c r="T1174" s="11">
        <f t="shared" si="113"/>
        <v>41871.473981481482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2.4000000000000001E-4</v>
      </c>
      <c r="P1175" s="7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42183.97751157407</v>
      </c>
      <c r="T1175" s="11">
        <f t="shared" si="113"/>
        <v>42218.97751157407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5.906666666666667E-2</v>
      </c>
      <c r="P1176" s="7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42468.633414351854</v>
      </c>
      <c r="T1176" s="11">
        <f t="shared" si="113"/>
        <v>42498.633414351854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2.9250000000000002E-2</v>
      </c>
      <c r="P1177" s="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42170.520127314812</v>
      </c>
      <c r="T1177" s="11">
        <f t="shared" si="113"/>
        <v>42200.520127314812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5.7142857142857142E-5</v>
      </c>
      <c r="P1178" s="7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42745.811319444438</v>
      </c>
      <c r="T1178" s="11">
        <f t="shared" si="113"/>
        <v>42800.333333333336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7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41897.452499999999</v>
      </c>
      <c r="T1179" s="11">
        <f t="shared" si="113"/>
        <v>41927.452499999999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6.666666666666667E-5</v>
      </c>
      <c r="P1180" s="7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41837.69736111111</v>
      </c>
      <c r="T1180" s="11">
        <f t="shared" si="113"/>
        <v>41867.69736111111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5.3333333333333337E-2</v>
      </c>
      <c r="P1181" s="7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42275.511886574073</v>
      </c>
      <c r="T1181" s="11">
        <f t="shared" si="113"/>
        <v>42305.511886574073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0.11749999999999999</v>
      </c>
      <c r="P1182" s="7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41781.598541666666</v>
      </c>
      <c r="T1182" s="11">
        <f t="shared" si="113"/>
        <v>41818.598541666666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8.0000000000000007E-5</v>
      </c>
      <c r="P1183" s="7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42034.131030092591</v>
      </c>
      <c r="T1183" s="11">
        <f t="shared" si="113"/>
        <v>42064.131030092591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4.2000000000000003E-2</v>
      </c>
      <c r="P1184" s="7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42728.619074074071</v>
      </c>
      <c r="T1184" s="11">
        <f t="shared" si="113"/>
        <v>42747.487499999996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0.04</v>
      </c>
      <c r="P1185" s="7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42656.653043981474</v>
      </c>
      <c r="T1185" s="11">
        <f t="shared" si="113"/>
        <v>42675.957638888889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1.0493636363636363</v>
      </c>
      <c r="P1186" s="7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42741.391331018516</v>
      </c>
      <c r="T1186" s="11">
        <f t="shared" si="113"/>
        <v>42772.391331018516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1.0544</v>
      </c>
      <c r="P1187" s="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42130.656817129631</v>
      </c>
      <c r="T1187" s="11">
        <f t="shared" si="113"/>
        <v>42162.958333333336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1.0673333333333332</v>
      </c>
      <c r="P1188" s="7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42123.655034722215</v>
      </c>
      <c r="T1188" s="11">
        <f t="shared" si="113"/>
        <v>42156.737499999996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1.0412571428571429</v>
      </c>
      <c r="P1189" s="7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42109.686608796292</v>
      </c>
      <c r="T1189" s="11">
        <f t="shared" si="113"/>
        <v>42141.541666666664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1.6054999999999999</v>
      </c>
      <c r="P1190" s="7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42711.492361111108</v>
      </c>
      <c r="T1190" s="11">
        <f t="shared" si="113"/>
        <v>42732.492361111108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1.0777777777777777</v>
      </c>
      <c r="P1191" s="7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42529.770775462959</v>
      </c>
      <c r="T1191" s="11">
        <f t="shared" si="113"/>
        <v>42550.770775462959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1.35</v>
      </c>
      <c r="P1192" s="7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41852.457465277774</v>
      </c>
      <c r="T1192" s="11">
        <f t="shared" si="113"/>
        <v>41882.457465277774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1.0907407407407408</v>
      </c>
      <c r="P1193" s="7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42419.395370370366</v>
      </c>
      <c r="T1193" s="11">
        <f t="shared" si="113"/>
        <v>42449.353703703695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2.9</v>
      </c>
      <c r="P1194" s="7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42747.298356481479</v>
      </c>
      <c r="T1194" s="11">
        <f t="shared" si="113"/>
        <v>42777.298356481479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1.0395714285714286</v>
      </c>
      <c r="P1195" s="7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42409.567743055559</v>
      </c>
      <c r="T1195" s="11">
        <f t="shared" si="113"/>
        <v>42469.526076388887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3.2223999999999999</v>
      </c>
      <c r="P1196" s="7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42072.27984953703</v>
      </c>
      <c r="T1196" s="11">
        <f t="shared" si="113"/>
        <v>42102.27984953703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1.35</v>
      </c>
      <c r="P1197" s="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42298.139502314814</v>
      </c>
      <c r="T1197" s="11">
        <f t="shared" si="113"/>
        <v>42358.166666666664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2.6991034482758622</v>
      </c>
      <c r="P1198" s="7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42326.610405092586</v>
      </c>
      <c r="T1198" s="11">
        <f t="shared" si="113"/>
        <v>42356.610405092586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2.5329333333333333</v>
      </c>
      <c r="P1199" s="7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42503.456412037034</v>
      </c>
      <c r="T1199" s="11">
        <f t="shared" si="113"/>
        <v>42534.040972222218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2.6059999999999999</v>
      </c>
      <c r="P1200" s="7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42333.410717592589</v>
      </c>
      <c r="T1200" s="11">
        <f t="shared" si="113"/>
        <v>42368.916666666664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1.0131677953348381</v>
      </c>
      <c r="P1201" s="7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42161.562499999993</v>
      </c>
      <c r="T1201" s="11">
        <f t="shared" si="113"/>
        <v>42193.562499999993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1.2560416666666667</v>
      </c>
      <c r="P1202" s="7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42089.269166666665</v>
      </c>
      <c r="T1202" s="11">
        <f t="shared" si="113"/>
        <v>42110.269166666665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1.0243783333333334</v>
      </c>
      <c r="P1203" s="7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42536.398680555554</v>
      </c>
      <c r="T1203" s="11">
        <f t="shared" si="113"/>
        <v>42566.398680555554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1.99244</v>
      </c>
      <c r="P1204" s="7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42152.080486111103</v>
      </c>
      <c r="T1204" s="11">
        <f t="shared" si="113"/>
        <v>42182.080486111103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1.0245398773006136</v>
      </c>
      <c r="P1205" s="7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42125.4065625</v>
      </c>
      <c r="T1205" s="11">
        <f t="shared" si="113"/>
        <v>42155.4065625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1.0294615384615384</v>
      </c>
      <c r="P1206" s="7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42297.539733796293</v>
      </c>
      <c r="T1206" s="11">
        <f t="shared" si="113"/>
        <v>42341.999999999993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1.0086153846153847</v>
      </c>
      <c r="P1207" s="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42138.298043981478</v>
      </c>
      <c r="T1207" s="11">
        <f t="shared" si="113"/>
        <v>42168.298043981478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1.1499999999999999</v>
      </c>
      <c r="P1208" s="7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42772.567743055559</v>
      </c>
      <c r="T1208" s="11">
        <f t="shared" si="113"/>
        <v>42805.353472222218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1.0416766467065868</v>
      </c>
      <c r="P1209" s="7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42430.221909722219</v>
      </c>
      <c r="T1209" s="11">
        <f t="shared" si="113"/>
        <v>42460.208333333336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1.5529999999999999</v>
      </c>
      <c r="P1210" s="7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42423.500740740739</v>
      </c>
      <c r="T1210" s="11">
        <f t="shared" si="113"/>
        <v>42453.459074074075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1.06</v>
      </c>
      <c r="P1211" s="7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42761.637789351851</v>
      </c>
      <c r="T1211" s="11">
        <f t="shared" si="113"/>
        <v>42791.637789351851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2.5431499999999998</v>
      </c>
      <c r="P1212" s="7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42132.733472222222</v>
      </c>
      <c r="T1212" s="11">
        <f t="shared" si="113"/>
        <v>42155.666666666664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1.0109999999999999</v>
      </c>
      <c r="P1213" s="7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42515.658113425925</v>
      </c>
      <c r="T1213" s="11">
        <f t="shared" si="113"/>
        <v>42530.658113425925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1.2904</v>
      </c>
      <c r="P1214" s="7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42318.741840277777</v>
      </c>
      <c r="T1214" s="11">
        <f t="shared" si="113"/>
        <v>42334.833333333336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1.0223076923076924</v>
      </c>
      <c r="P1215" s="7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42731.547453703701</v>
      </c>
      <c r="T1215" s="11">
        <f t="shared" si="113"/>
        <v>42766.547453703701</v>
      </c>
    </row>
    <row r="1216" spans="1:20" ht="57.6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1.3180000000000001</v>
      </c>
      <c r="P1216" s="7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42104.632002314807</v>
      </c>
      <c r="T1216" s="11">
        <f t="shared" si="113"/>
        <v>42164.632002314807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7.8608020000000005</v>
      </c>
      <c r="P1217" s="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41759.714768518512</v>
      </c>
      <c r="T1217" s="11">
        <f t="shared" si="113"/>
        <v>41789.714768518512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1.4570000000000001</v>
      </c>
      <c r="P1218" s="7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1">
        <f t="shared" si="112"/>
        <v>42247.408067129632</v>
      </c>
      <c r="T1218" s="11">
        <f t="shared" si="113"/>
        <v>42279.752083333333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E1219/D1219</f>
        <v>1.026</v>
      </c>
      <c r="P1219" s="7">
        <f t="shared" ref="P1219:P1282" si="115">E1219/L1219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1">
        <f t="shared" ref="S1219:S1282" si="118">((($J1219/60)/60)/24)+DATE(1970,1,1)+(-5/24)</f>
        <v>42535.6011574074</v>
      </c>
      <c r="T1219" s="11">
        <f t="shared" ref="T1219:T1282" si="119">((($I1219/60)/60)/24)+DATE(1970,1,1)+(-5/24)</f>
        <v>42565.6011574074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1.7227777777777777</v>
      </c>
      <c r="P1220" s="7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42278.453703703701</v>
      </c>
      <c r="T1220" s="11">
        <f t="shared" si="119"/>
        <v>42308.916666666664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1.5916819571865444</v>
      </c>
      <c r="P1221" s="7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42633.253622685181</v>
      </c>
      <c r="T1221" s="11">
        <f t="shared" si="119"/>
        <v>42663.253622685181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1.0376666666666667</v>
      </c>
      <c r="P1222" s="7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42211.420277777775</v>
      </c>
      <c r="T1222" s="11">
        <f t="shared" si="119"/>
        <v>42241.420277777775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1.1140954545454547</v>
      </c>
      <c r="P1223" s="7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42680.267222222225</v>
      </c>
      <c r="T1223" s="11">
        <f t="shared" si="119"/>
        <v>42707.791666666664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2.80375</v>
      </c>
      <c r="P1224" s="7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42430.512118055551</v>
      </c>
      <c r="T1224" s="11">
        <f t="shared" si="119"/>
        <v>42460.958333333336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1.1210606060606061</v>
      </c>
      <c r="P1225" s="7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42653.968854166662</v>
      </c>
      <c r="T1225" s="11">
        <f t="shared" si="119"/>
        <v>42684.010520833333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7.0666666666666669E-2</v>
      </c>
      <c r="P1226" s="7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41736.341458333329</v>
      </c>
      <c r="T1226" s="11">
        <f t="shared" si="119"/>
        <v>41796.341458333329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4.3999999999999997E-2</v>
      </c>
      <c r="P1227" s="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41509.697662037033</v>
      </c>
      <c r="T1227" s="11">
        <f t="shared" si="119"/>
        <v>41569.697662037033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3.8739999999999997E-2</v>
      </c>
      <c r="P1228" s="7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41715.666446759256</v>
      </c>
      <c r="T1228" s="11">
        <f t="shared" si="119"/>
        <v>41749.833333333328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7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41827.710833333331</v>
      </c>
      <c r="T1229" s="11">
        <f t="shared" si="119"/>
        <v>41858.083333333328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0.29299999999999998</v>
      </c>
      <c r="P1230" s="7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40754.520925925921</v>
      </c>
      <c r="T1230" s="11">
        <f t="shared" si="119"/>
        <v>40814.520925925921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9.0909090909090905E-3</v>
      </c>
      <c r="P1231" s="7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40985.251469907402</v>
      </c>
      <c r="T1231" s="11">
        <f t="shared" si="119"/>
        <v>41015.458333333328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7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40568.764236111107</v>
      </c>
      <c r="T1232" s="11">
        <f t="shared" si="119"/>
        <v>40598.764236111107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7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42193.733425925922</v>
      </c>
      <c r="T1233" s="11">
        <f t="shared" si="119"/>
        <v>42243.833333333336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8.0000000000000002E-3</v>
      </c>
      <c r="P1234" s="7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41506.639699074076</v>
      </c>
      <c r="T1234" s="11">
        <f t="shared" si="119"/>
        <v>41553.639699074076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0.11600000000000001</v>
      </c>
      <c r="P1235" s="7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40939.740439814814</v>
      </c>
      <c r="T1235" s="11">
        <f t="shared" si="119"/>
        <v>40960.740439814814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7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42007.580347222225</v>
      </c>
      <c r="T1236" s="11">
        <f t="shared" si="119"/>
        <v>42037.580347222225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2.787363950092912E-2</v>
      </c>
      <c r="P1237" s="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41582.927071759259</v>
      </c>
      <c r="T1237" s="11">
        <f t="shared" si="119"/>
        <v>41622.927071759259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7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41110.47180555555</v>
      </c>
      <c r="T1238" s="11">
        <f t="shared" si="119"/>
        <v>41118.458333333328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7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41125.074826388889</v>
      </c>
      <c r="T1239" s="11">
        <f t="shared" si="119"/>
        <v>41145.074826388889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0.17799999999999999</v>
      </c>
      <c r="P1240" s="7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40731.402037037034</v>
      </c>
      <c r="T1240" s="11">
        <f t="shared" si="119"/>
        <v>40761.402037037034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7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40883.754247685181</v>
      </c>
      <c r="T1241" s="11">
        <f t="shared" si="119"/>
        <v>40913.754247685181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3.0124999999999999E-2</v>
      </c>
      <c r="P1242" s="7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41408.831678240742</v>
      </c>
      <c r="T1242" s="11">
        <f t="shared" si="119"/>
        <v>41467.70208333333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0.50739999999999996</v>
      </c>
      <c r="P1243" s="7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41923.629398148143</v>
      </c>
      <c r="T1243" s="11">
        <f t="shared" si="119"/>
        <v>41946.040972222218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5.4884742041712408E-3</v>
      </c>
      <c r="P1244" s="7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40781.957199074073</v>
      </c>
      <c r="T1244" s="11">
        <f t="shared" si="119"/>
        <v>40797.345833333333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0.14091666666666666</v>
      </c>
      <c r="P1245" s="7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40671.670960648145</v>
      </c>
      <c r="T1245" s="11">
        <f t="shared" si="119"/>
        <v>40732.666666666664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1.038</v>
      </c>
      <c r="P1246" s="7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8"/>
        <v>41355.617164351846</v>
      </c>
      <c r="T1246" s="11">
        <f t="shared" si="119"/>
        <v>41386.666666666664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1.2024999999999999</v>
      </c>
      <c r="P1247" s="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8"/>
        <v>41774.391597222217</v>
      </c>
      <c r="T1247" s="11">
        <f t="shared" si="119"/>
        <v>41804.391597222217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1.17</v>
      </c>
      <c r="P1248" s="7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8"/>
        <v>40837.835057870368</v>
      </c>
      <c r="T1248" s="11">
        <f t="shared" si="119"/>
        <v>40882.876724537033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1.2214285714285715</v>
      </c>
      <c r="P1249" s="7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41370.083969907406</v>
      </c>
      <c r="T1249" s="11">
        <f t="shared" si="119"/>
        <v>41400.083969907406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1.5164</v>
      </c>
      <c r="P1250" s="7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8"/>
        <v>41767.448530092588</v>
      </c>
      <c r="T1250" s="11">
        <f t="shared" si="119"/>
        <v>41803.082638888889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1.0444</v>
      </c>
      <c r="P1251" s="7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8"/>
        <v>41067.532534722224</v>
      </c>
      <c r="T1251" s="11">
        <f t="shared" si="119"/>
        <v>41097.532534722224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2.0015333333333332</v>
      </c>
      <c r="P1252" s="7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8"/>
        <v>41843.434386574074</v>
      </c>
      <c r="T1252" s="11">
        <f t="shared" si="119"/>
        <v>41888.434386574074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1.018</v>
      </c>
      <c r="P1253" s="7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8"/>
        <v>40751.606099537035</v>
      </c>
      <c r="T1253" s="11">
        <f t="shared" si="119"/>
        <v>40811.606099537035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1.3765714285714286</v>
      </c>
      <c r="P1254" s="7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8"/>
        <v>41543.779733796291</v>
      </c>
      <c r="T1254" s="11">
        <f t="shared" si="119"/>
        <v>41571.779733796291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3038.3319999999999</v>
      </c>
      <c r="P1255" s="7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8"/>
        <v>41855.575312499997</v>
      </c>
      <c r="T1255" s="11">
        <f t="shared" si="119"/>
        <v>41885.575312499997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1.9885074626865671</v>
      </c>
      <c r="P1256" s="7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8"/>
        <v>40487.413032407407</v>
      </c>
      <c r="T1256" s="11">
        <f t="shared" si="119"/>
        <v>40543.999305555553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2.0236666666666667</v>
      </c>
      <c r="P1257" s="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8"/>
        <v>41579.637175925927</v>
      </c>
      <c r="T1257" s="11">
        <f t="shared" si="119"/>
        <v>41609.678842592592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1.1796376666666666</v>
      </c>
      <c r="P1258" s="7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8"/>
        <v>40921.711006944446</v>
      </c>
      <c r="T1258" s="11">
        <f t="shared" si="119"/>
        <v>40951.711006944446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2.9472727272727273</v>
      </c>
      <c r="P1259" s="7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8"/>
        <v>40586.877199074072</v>
      </c>
      <c r="T1259" s="11">
        <f t="shared" si="119"/>
        <v>40635.835532407407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2.1314633333333335</v>
      </c>
      <c r="P1260" s="7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8"/>
        <v>41487.402916666666</v>
      </c>
      <c r="T1260" s="11">
        <f t="shared" si="119"/>
        <v>41517.402916666666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1.0424</v>
      </c>
      <c r="P1261" s="7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8"/>
        <v>41766.762314814812</v>
      </c>
      <c r="T1261" s="11">
        <f t="shared" si="119"/>
        <v>41798.957638888889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1.1366666666666667</v>
      </c>
      <c r="P1262" s="7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8"/>
        <v>41666.63449074074</v>
      </c>
      <c r="T1262" s="11">
        <f t="shared" si="119"/>
        <v>41696.63449074074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1.0125</v>
      </c>
      <c r="P1263" s="7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8"/>
        <v>41638.134571759256</v>
      </c>
      <c r="T1263" s="11">
        <f t="shared" si="119"/>
        <v>41668.134571759256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1.2541538461538462</v>
      </c>
      <c r="P1264" s="7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8"/>
        <v>41656.554305555554</v>
      </c>
      <c r="T1264" s="11">
        <f t="shared" si="119"/>
        <v>41686.554305555554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1.19</v>
      </c>
      <c r="P1265" s="7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8"/>
        <v>41691.875810185185</v>
      </c>
      <c r="T1265" s="11">
        <f t="shared" si="119"/>
        <v>41726.833333333328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1.6646153846153846</v>
      </c>
      <c r="P1266" s="7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8"/>
        <v>41547.454664351848</v>
      </c>
      <c r="T1266" s="11">
        <f t="shared" si="119"/>
        <v>41576.454664351848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1.1914771428571429</v>
      </c>
      <c r="P1267" s="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8"/>
        <v>40465.446932870364</v>
      </c>
      <c r="T1267" s="11">
        <f t="shared" si="119"/>
        <v>40512.446932870364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1.0047368421052632</v>
      </c>
      <c r="P1268" s="7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41620.668344907404</v>
      </c>
      <c r="T1268" s="11">
        <f t="shared" si="119"/>
        <v>41650.668344907404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1.018</v>
      </c>
      <c r="P1269" s="7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8"/>
        <v>41449.376828703702</v>
      </c>
      <c r="T1269" s="11">
        <f t="shared" si="119"/>
        <v>41479.376828703702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1.1666666666666667</v>
      </c>
      <c r="P1270" s="7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8"/>
        <v>41507.637118055551</v>
      </c>
      <c r="T1270" s="11">
        <f t="shared" si="119"/>
        <v>41537.637118055551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1.0864893617021276</v>
      </c>
      <c r="P1271" s="7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8"/>
        <v>42445.614722222213</v>
      </c>
      <c r="T1271" s="11">
        <f t="shared" si="119"/>
        <v>42475.791666666664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1.1472</v>
      </c>
      <c r="P1272" s="7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8"/>
        <v>40933.648634259262</v>
      </c>
      <c r="T1272" s="11">
        <f t="shared" si="119"/>
        <v>40993.60696759259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1.018</v>
      </c>
      <c r="P1273" s="7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8"/>
        <v>41561.475219907406</v>
      </c>
      <c r="T1273" s="11">
        <f t="shared" si="119"/>
        <v>41591.516886574071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1.06</v>
      </c>
      <c r="P1274" s="7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8"/>
        <v>40274.536793981482</v>
      </c>
      <c r="T1274" s="11">
        <f t="shared" si="119"/>
        <v>40343.958333333328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1.0349999999999999</v>
      </c>
      <c r="P1275" s="7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8"/>
        <v>41852.521886574068</v>
      </c>
      <c r="T1275" s="11">
        <f t="shared" si="119"/>
        <v>41882.521886574068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1.5497535999999998</v>
      </c>
      <c r="P1276" s="7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8"/>
        <v>41116.481770833328</v>
      </c>
      <c r="T1276" s="11">
        <f t="shared" si="119"/>
        <v>41151.481770833328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1.6214066666666667</v>
      </c>
      <c r="P1277" s="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8"/>
        <v>41458.659571759257</v>
      </c>
      <c r="T1277" s="11">
        <f t="shared" si="119"/>
        <v>41493.659571759257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1.0442100000000001</v>
      </c>
      <c r="P1278" s="7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8"/>
        <v>40007.49591435185</v>
      </c>
      <c r="T1278" s="11">
        <f t="shared" si="119"/>
        <v>40056.958333333328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1.0612433333333333</v>
      </c>
      <c r="P1279" s="7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8"/>
        <v>41121.35355324074</v>
      </c>
      <c r="T1279" s="11">
        <f t="shared" si="119"/>
        <v>41156.35355324074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1.5493846153846154</v>
      </c>
      <c r="P1280" s="7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8"/>
        <v>41786.346828703703</v>
      </c>
      <c r="T1280" s="11">
        <f t="shared" si="119"/>
        <v>41814.875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1.1077157238734421</v>
      </c>
      <c r="P1281" s="7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8"/>
        <v>41681.890856481477</v>
      </c>
      <c r="T1281" s="11">
        <f t="shared" si="119"/>
        <v>41721.849189814813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1.1091186666666666</v>
      </c>
      <c r="P1282" s="7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1">
        <f t="shared" si="118"/>
        <v>40513.54923611111</v>
      </c>
      <c r="T1282" s="11">
        <f t="shared" si="119"/>
        <v>40603.54923611111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E1283/D1283</f>
        <v>1.1071428571428572</v>
      </c>
      <c r="P1283" s="7">
        <f t="shared" ref="P1283:P1346" si="121">E1283/L1283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1">
        <f t="shared" ref="S1283:S1346" si="124">((($J1283/60)/60)/24)+DATE(1970,1,1)+(-5/24)</f>
        <v>41463.535138888888</v>
      </c>
      <c r="T1283" s="11">
        <f t="shared" ref="T1283:T1346" si="125">((($I1283/60)/60)/24)+DATE(1970,1,1)+(-5/24)</f>
        <v>41483.535138888888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1.2361333333333333</v>
      </c>
      <c r="P1284" s="7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si="124"/>
        <v>41586.266840277778</v>
      </c>
      <c r="T1284" s="11">
        <f t="shared" si="125"/>
        <v>41616.999305555553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2.1105</v>
      </c>
      <c r="P1285" s="7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4"/>
        <v>41320.50913194444</v>
      </c>
      <c r="T1285" s="11">
        <f t="shared" si="125"/>
        <v>41343.958333333328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1.01</v>
      </c>
      <c r="P1286" s="7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4"/>
        <v>42712.026412037034</v>
      </c>
      <c r="T1286" s="11">
        <f t="shared" si="125"/>
        <v>42735.499305555553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1.0165</v>
      </c>
      <c r="P1287" s="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4"/>
        <v>42160.374710648146</v>
      </c>
      <c r="T1287" s="11">
        <f t="shared" si="125"/>
        <v>42175.374710648146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1.0833333333333333</v>
      </c>
      <c r="P1288" s="7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42039.176238425927</v>
      </c>
      <c r="T1288" s="11">
        <f t="shared" si="125"/>
        <v>42052.374999999993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2.42</v>
      </c>
      <c r="P1289" s="7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42107.412685185183</v>
      </c>
      <c r="T1289" s="11">
        <f t="shared" si="125"/>
        <v>42167.412685185183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1.0044999999999999</v>
      </c>
      <c r="P1290" s="7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4"/>
        <v>42560.946331018517</v>
      </c>
      <c r="T1290" s="11">
        <f t="shared" si="125"/>
        <v>42591.958333333336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1.2506666666666666</v>
      </c>
      <c r="P1291" s="7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42708.926446759251</v>
      </c>
      <c r="T1291" s="11">
        <f t="shared" si="125"/>
        <v>42738.926446759251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1.0857142857142856</v>
      </c>
      <c r="P1292" s="7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4"/>
        <v>42086.406608796293</v>
      </c>
      <c r="T1292" s="11">
        <f t="shared" si="125"/>
        <v>42117.082638888889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1.4570000000000001</v>
      </c>
      <c r="P1293" s="7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4"/>
        <v>42064.444340277776</v>
      </c>
      <c r="T1293" s="11">
        <f t="shared" si="125"/>
        <v>42101.083333333336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1.1000000000000001</v>
      </c>
      <c r="P1294" s="7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4"/>
        <v>42256.555879629632</v>
      </c>
      <c r="T1294" s="11">
        <f t="shared" si="125"/>
        <v>42283.749305555553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1.0223333333333333</v>
      </c>
      <c r="P1295" s="7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4"/>
        <v>42292.492719907408</v>
      </c>
      <c r="T1295" s="11">
        <f t="shared" si="125"/>
        <v>42322.534386574065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1.22</v>
      </c>
      <c r="P1296" s="7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42278.245335648149</v>
      </c>
      <c r="T1296" s="11">
        <f t="shared" si="125"/>
        <v>42296.249999999993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1.0196000000000001</v>
      </c>
      <c r="P1297" s="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4"/>
        <v>42184.364548611113</v>
      </c>
      <c r="T1297" s="11">
        <f t="shared" si="125"/>
        <v>42214.499999999993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1.411764705882353</v>
      </c>
      <c r="P1298" s="7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4"/>
        <v>42422.842280092591</v>
      </c>
      <c r="T1298" s="11">
        <f t="shared" si="125"/>
        <v>42442.800613425927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1.0952500000000001</v>
      </c>
      <c r="P1299" s="7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4"/>
        <v>42461.538865740738</v>
      </c>
      <c r="T1299" s="11">
        <f t="shared" si="125"/>
        <v>42491.538865740738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1.0465</v>
      </c>
      <c r="P1300" s="7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4"/>
        <v>42458.472592592596</v>
      </c>
      <c r="T1300" s="11">
        <f t="shared" si="125"/>
        <v>42488.472592592596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1.24</v>
      </c>
      <c r="P1301" s="7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4"/>
        <v>42169.606006944443</v>
      </c>
      <c r="T1301" s="11">
        <f t="shared" si="125"/>
        <v>42199.606006944443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1.35</v>
      </c>
      <c r="P1302" s="7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42483.466874999998</v>
      </c>
      <c r="T1302" s="11">
        <f t="shared" si="125"/>
        <v>42522.581249999996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1.0275000000000001</v>
      </c>
      <c r="P1303" s="7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4"/>
        <v>42195.541412037033</v>
      </c>
      <c r="T1303" s="11">
        <f t="shared" si="125"/>
        <v>42205.916666666664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</v>
      </c>
      <c r="P1304" s="7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42674.849664351852</v>
      </c>
      <c r="T1304" s="11">
        <f t="shared" si="125"/>
        <v>42704.891331018516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1.3026085714285716</v>
      </c>
      <c r="P1305" s="7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4"/>
        <v>42566.232870370368</v>
      </c>
      <c r="T1305" s="11">
        <f t="shared" si="125"/>
        <v>42582.249999999993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0.39627499999999999</v>
      </c>
      <c r="P1306" s="7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42746.986168981479</v>
      </c>
      <c r="T1306" s="11">
        <f t="shared" si="125"/>
        <v>42806.944502314807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0.25976666666666665</v>
      </c>
      <c r="P1307" s="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42543.457268518519</v>
      </c>
      <c r="T1307" s="11">
        <f t="shared" si="125"/>
        <v>42572.520833333336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0.65246363636363636</v>
      </c>
      <c r="P1308" s="7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41947.249236111107</v>
      </c>
      <c r="T1308" s="11">
        <f t="shared" si="125"/>
        <v>41977.249236111107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0.11514000000000001</v>
      </c>
      <c r="P1309" s="7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42387.294895833329</v>
      </c>
      <c r="T1309" s="11">
        <f t="shared" si="125"/>
        <v>42417.294895833329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0.11360000000000001</v>
      </c>
      <c r="P1310" s="7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42611.405231481483</v>
      </c>
      <c r="T1310" s="11">
        <f t="shared" si="125"/>
        <v>42651.405231481483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1.1199130434782609</v>
      </c>
      <c r="P1311" s="7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42257.674398148149</v>
      </c>
      <c r="T1311" s="11">
        <f t="shared" si="125"/>
        <v>42292.674398148149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0.155</v>
      </c>
      <c r="P1312" s="7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42556.458912037029</v>
      </c>
      <c r="T1312" s="11">
        <f t="shared" si="125"/>
        <v>42601.458912037029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0.32028000000000001</v>
      </c>
      <c r="P1313" s="7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42669.593969907401</v>
      </c>
      <c r="T1313" s="11">
        <f t="shared" si="125"/>
        <v>42704.635636574072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6.0869565217391303E-3</v>
      </c>
      <c r="P1314" s="7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42082.494467592587</v>
      </c>
      <c r="T1314" s="11">
        <f t="shared" si="125"/>
        <v>42112.494467592587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0.31114999999999998</v>
      </c>
      <c r="P1315" s="7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42402.50131944444</v>
      </c>
      <c r="T1315" s="11">
        <f t="shared" si="125"/>
        <v>42432.50131944444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1.1266666666666666E-2</v>
      </c>
      <c r="P1316" s="7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42604.461342592585</v>
      </c>
      <c r="T1316" s="11">
        <f t="shared" si="125"/>
        <v>42664.461342592585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0.40404000000000001</v>
      </c>
      <c r="P1317" s="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42278.289907407401</v>
      </c>
      <c r="T1317" s="11">
        <f t="shared" si="125"/>
        <v>42313.833333333336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1.3333333333333333E-5</v>
      </c>
      <c r="P1318" s="7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42393.753576388881</v>
      </c>
      <c r="T1318" s="11">
        <f t="shared" si="125"/>
        <v>42428.753576388881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5.7334999999999997E-2</v>
      </c>
      <c r="P1319" s="7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42520.027152777773</v>
      </c>
      <c r="T1319" s="11">
        <f t="shared" si="125"/>
        <v>42572.374999999993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0.15325</v>
      </c>
      <c r="P1320" s="7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41984.835324074076</v>
      </c>
      <c r="T1320" s="11">
        <f t="shared" si="125"/>
        <v>42014.835324074076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0.15103448275862069</v>
      </c>
      <c r="P1321" s="7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41816.603761574072</v>
      </c>
      <c r="T1321" s="11">
        <f t="shared" si="125"/>
        <v>41831.458333333328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5.0299999999999997E-3</v>
      </c>
      <c r="P1322" s="7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42705.482013888883</v>
      </c>
      <c r="T1322" s="11">
        <f t="shared" si="125"/>
        <v>42734.749999999993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1.3028138528138528E-2</v>
      </c>
      <c r="P1323" s="7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42697.540937499994</v>
      </c>
      <c r="T1323" s="11">
        <f t="shared" si="125"/>
        <v>42727.540937499994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3.0285714285714286E-3</v>
      </c>
      <c r="P1324" s="7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42115.448206018518</v>
      </c>
      <c r="T1324" s="11">
        <f t="shared" si="125"/>
        <v>42145.448206018518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8.8800000000000004E-2</v>
      </c>
      <c r="P1325" s="7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42451.490115740737</v>
      </c>
      <c r="T1325" s="11">
        <f t="shared" si="125"/>
        <v>42486.079861111109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9.8400000000000001E-2</v>
      </c>
      <c r="P1326" s="7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42626.425370370365</v>
      </c>
      <c r="T1326" s="11">
        <f t="shared" si="125"/>
        <v>42656.425370370365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2.4299999999999999E-2</v>
      </c>
      <c r="P1327" s="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42703.877719907403</v>
      </c>
      <c r="T1327" s="11">
        <f t="shared" si="125"/>
        <v>42733.877719907403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1.1299999999999999E-2</v>
      </c>
      <c r="P1328" s="7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41974.583657407398</v>
      </c>
      <c r="T1328" s="11">
        <f t="shared" si="125"/>
        <v>42019.583657407398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3.5520833333333335E-2</v>
      </c>
      <c r="P1329" s="7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42123.470312500001</v>
      </c>
      <c r="T1329" s="11">
        <f t="shared" si="125"/>
        <v>42153.470312500001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2.3306666666666667E-2</v>
      </c>
      <c r="P1330" s="7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42612.434421296297</v>
      </c>
      <c r="T1330" s="11">
        <f t="shared" si="125"/>
        <v>42657.434421296297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8.1600000000000006E-3</v>
      </c>
      <c r="P1331" s="7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41935.013252314813</v>
      </c>
      <c r="T1331" s="11">
        <f t="shared" si="125"/>
        <v>41975.054918981477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0.22494285714285714</v>
      </c>
      <c r="P1332" s="7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42522.068391203698</v>
      </c>
      <c r="T1332" s="11">
        <f t="shared" si="125"/>
        <v>42552.958333333336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1.3668E-2</v>
      </c>
      <c r="P1333" s="7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42569.295763888884</v>
      </c>
      <c r="T1333" s="11">
        <f t="shared" si="125"/>
        <v>42599.295763888884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7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42731.851944444446</v>
      </c>
      <c r="T1334" s="11">
        <f t="shared" si="125"/>
        <v>42761.851944444446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7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41805.8984375</v>
      </c>
      <c r="T1335" s="11">
        <f t="shared" si="125"/>
        <v>41835.8984375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0.10754135338345865</v>
      </c>
      <c r="P1336" s="7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42410.565821759257</v>
      </c>
      <c r="T1336" s="11">
        <f t="shared" si="125"/>
        <v>42440.565821759257</v>
      </c>
    </row>
    <row r="1337" spans="1:20" ht="57.6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0.1976</v>
      </c>
      <c r="P1337" s="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42313.728032407402</v>
      </c>
      <c r="T1337" s="11">
        <f t="shared" si="125"/>
        <v>42343.728032407402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0.84946999999999995</v>
      </c>
      <c r="P1338" s="7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41955.655416666668</v>
      </c>
      <c r="T1338" s="11">
        <f t="shared" si="125"/>
        <v>41990.655416666668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0.49381999999999998</v>
      </c>
      <c r="P1339" s="7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42767.368969907409</v>
      </c>
      <c r="T1339" s="11">
        <f t="shared" si="125"/>
        <v>42797.368969907409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3.3033333333333331E-2</v>
      </c>
      <c r="P1340" s="7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42188.595289351848</v>
      </c>
      <c r="T1340" s="11">
        <f t="shared" si="125"/>
        <v>42218.595289351848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6.6339999999999996E-2</v>
      </c>
      <c r="P1341" s="7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41936.438831018517</v>
      </c>
      <c r="T1341" s="11">
        <f t="shared" si="125"/>
        <v>41981.480497685181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7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41836.387187499997</v>
      </c>
      <c r="T1342" s="11">
        <f t="shared" si="125"/>
        <v>41866.387187499997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0.7036</v>
      </c>
      <c r="P1343" s="7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42612.415706018517</v>
      </c>
      <c r="T1343" s="11">
        <f t="shared" si="125"/>
        <v>42644.415706018517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2E-3</v>
      </c>
      <c r="P1344" s="7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42172.608090277768</v>
      </c>
      <c r="T1344" s="11">
        <f t="shared" si="125"/>
        <v>42202.608090277768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1.02298</v>
      </c>
      <c r="P1345" s="7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42542.318090277775</v>
      </c>
      <c r="T1345" s="11">
        <f t="shared" si="125"/>
        <v>42600.957638888889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3.7773333333333334</v>
      </c>
      <c r="P1346" s="7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1">
        <f t="shared" si="124"/>
        <v>42522.581469907404</v>
      </c>
      <c r="T1346" s="11">
        <f t="shared" si="125"/>
        <v>42551.581469907404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E1347/D1347</f>
        <v>1.25</v>
      </c>
      <c r="P1347" s="7">
        <f t="shared" ref="P1347:P1410" si="127">E1347/L1347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1">
        <f t="shared" ref="S1347:S1410" si="130">((($J1347/60)/60)/24)+DATE(1970,1,1)+(-5/24)</f>
        <v>41799.606006944443</v>
      </c>
      <c r="T1347" s="11">
        <f t="shared" ref="T1347:T1410" si="131">((($I1347/60)/60)/24)+DATE(1970,1,1)+(-5/24)</f>
        <v>41834.606006944443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1.473265306122449</v>
      </c>
      <c r="P1348" s="7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41421.867488425924</v>
      </c>
      <c r="T1348" s="11">
        <f t="shared" si="131"/>
        <v>41451.867488425924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1.022</v>
      </c>
      <c r="P1349" s="7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42040.429687499993</v>
      </c>
      <c r="T1349" s="11">
        <f t="shared" si="131"/>
        <v>42070.429687499993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1.018723404255319</v>
      </c>
      <c r="P1350" s="7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41963.29783564814</v>
      </c>
      <c r="T1350" s="11">
        <f t="shared" si="131"/>
        <v>41991.29783564814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2.0419999999999998</v>
      </c>
      <c r="P1351" s="7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42317.124247685184</v>
      </c>
      <c r="T1351" s="11">
        <f t="shared" si="131"/>
        <v>42354.082638888889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1.0405</v>
      </c>
      <c r="P1352" s="7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42333.804791666662</v>
      </c>
      <c r="T1352" s="11">
        <f t="shared" si="131"/>
        <v>42363.804791666662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1.0126500000000001</v>
      </c>
      <c r="P1353" s="7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42382.531759259255</v>
      </c>
      <c r="T1353" s="11">
        <f t="shared" si="131"/>
        <v>42412.531759259255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1.3613999999999999</v>
      </c>
      <c r="P1354" s="7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42200.369976851849</v>
      </c>
      <c r="T1354" s="11">
        <f t="shared" si="131"/>
        <v>42251.957638888889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1.3360000000000001</v>
      </c>
      <c r="P1355" s="7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41308.909583333334</v>
      </c>
      <c r="T1355" s="11">
        <f t="shared" si="131"/>
        <v>41343.791666666664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1.3025</v>
      </c>
      <c r="P1356" s="7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42502.599293981482</v>
      </c>
      <c r="T1356" s="11">
        <f t="shared" si="131"/>
        <v>42532.599293981482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1.2267999999999999</v>
      </c>
      <c r="P1357" s="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41213.046354166661</v>
      </c>
      <c r="T1357" s="11">
        <f t="shared" si="131"/>
        <v>41243.208333333328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1.8281058823529412</v>
      </c>
      <c r="P1358" s="7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41429.830555555556</v>
      </c>
      <c r="T1358" s="11">
        <f t="shared" si="131"/>
        <v>41459.830555555556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1.2529999999999999</v>
      </c>
      <c r="P1359" s="7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41304.753900462958</v>
      </c>
      <c r="T1359" s="11">
        <f t="shared" si="131"/>
        <v>41334.040972222218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1.1166666666666667</v>
      </c>
      <c r="P1360" s="7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40689.362534722219</v>
      </c>
      <c r="T1360" s="11">
        <f t="shared" si="131"/>
        <v>40719.362534722219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1.1575757575757575</v>
      </c>
      <c r="P1361" s="7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40668.606365740736</v>
      </c>
      <c r="T1361" s="11">
        <f t="shared" si="131"/>
        <v>40730.606365740736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1.732</v>
      </c>
      <c r="P1362" s="7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41095.692361111105</v>
      </c>
      <c r="T1362" s="11">
        <f t="shared" si="131"/>
        <v>41123.692361111105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1.2598333333333334</v>
      </c>
      <c r="P1363" s="7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41781.508935185186</v>
      </c>
      <c r="T1363" s="11">
        <f t="shared" si="131"/>
        <v>41811.508935185186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1.091</v>
      </c>
      <c r="P1364" s="7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41464.726053240738</v>
      </c>
      <c r="T1364" s="11">
        <f t="shared" si="131"/>
        <v>41524.726053240738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</v>
      </c>
      <c r="P1365" s="7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42396.635729166665</v>
      </c>
      <c r="T1365" s="11">
        <f t="shared" si="131"/>
        <v>42415.124305555553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1.1864285714285714</v>
      </c>
      <c r="P1366" s="7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0"/>
        <v>41951.487337962957</v>
      </c>
      <c r="T1366" s="11">
        <f t="shared" si="131"/>
        <v>42011.487337962964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1.0026666666666666</v>
      </c>
      <c r="P1367" s="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0"/>
        <v>42049.524907407402</v>
      </c>
      <c r="T1367" s="11">
        <f t="shared" si="131"/>
        <v>42079.483240740738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1.2648920000000001</v>
      </c>
      <c r="P1368" s="7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0"/>
        <v>41924.787766203699</v>
      </c>
      <c r="T1368" s="11">
        <f t="shared" si="131"/>
        <v>41969.829432870371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1.1426000000000001</v>
      </c>
      <c r="P1369" s="7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0"/>
        <v>42291.794560185182</v>
      </c>
      <c r="T1369" s="11">
        <f t="shared" si="131"/>
        <v>42321.836226851847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1.107</v>
      </c>
      <c r="P1370" s="7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0"/>
        <v>42145.982569444437</v>
      </c>
      <c r="T1370" s="11">
        <f t="shared" si="131"/>
        <v>42169.982569444437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1.0534805315203954</v>
      </c>
      <c r="P1371" s="7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0"/>
        <v>41710.385949074072</v>
      </c>
      <c r="T1371" s="11">
        <f t="shared" si="131"/>
        <v>41740.385949074072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1.0366666666666666</v>
      </c>
      <c r="P1372" s="7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41547.795023148145</v>
      </c>
      <c r="T1372" s="11">
        <f t="shared" si="131"/>
        <v>41562.795023148145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1.0708672667523933</v>
      </c>
      <c r="P1373" s="7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0"/>
        <v>42101.550254629627</v>
      </c>
      <c r="T1373" s="11">
        <f t="shared" si="131"/>
        <v>42131.550254629627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1.24</v>
      </c>
      <c r="P1374" s="7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41072.53162037037</v>
      </c>
      <c r="T1374" s="11">
        <f t="shared" si="131"/>
        <v>41102.53162037037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1.0501</v>
      </c>
      <c r="P1375" s="7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0"/>
        <v>42704.743437499994</v>
      </c>
      <c r="T1375" s="11">
        <f t="shared" si="131"/>
        <v>42734.743437499994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1.8946666666666667</v>
      </c>
      <c r="P1376" s="7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0"/>
        <v>42423.953564814808</v>
      </c>
      <c r="T1376" s="11">
        <f t="shared" si="131"/>
        <v>42453.911898148144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1.7132499999999999</v>
      </c>
      <c r="P1377" s="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0"/>
        <v>42719.857858796291</v>
      </c>
      <c r="T1377" s="11">
        <f t="shared" si="131"/>
        <v>42749.857858796291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2.5248648648648651</v>
      </c>
      <c r="P1378" s="7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0"/>
        <v>42677.460717592585</v>
      </c>
      <c r="T1378" s="11">
        <f t="shared" si="131"/>
        <v>42707.502384259256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1.1615384615384616</v>
      </c>
      <c r="P1379" s="7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0"/>
        <v>42747.01122685185</v>
      </c>
      <c r="T1379" s="11">
        <f t="shared" si="131"/>
        <v>42768.96597222222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2.0335000000000001</v>
      </c>
      <c r="P1380" s="7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0"/>
        <v>42568.551041666658</v>
      </c>
      <c r="T1380" s="11">
        <f t="shared" si="131"/>
        <v>42583.551041666658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1.1160000000000001</v>
      </c>
      <c r="P1381" s="7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0"/>
        <v>42130.28328703704</v>
      </c>
      <c r="T1381" s="11">
        <f t="shared" si="131"/>
        <v>42160.28328703704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4.24</v>
      </c>
      <c r="P1382" s="7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42141.554467592585</v>
      </c>
      <c r="T1382" s="11">
        <f t="shared" si="131"/>
        <v>42163.874999999993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1.071</v>
      </c>
      <c r="P1383" s="7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0"/>
        <v>42703.006076388883</v>
      </c>
      <c r="T1383" s="11">
        <f t="shared" si="131"/>
        <v>42733.006076388883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1.043625</v>
      </c>
      <c r="P1384" s="7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0"/>
        <v>41370.591851851852</v>
      </c>
      <c r="T1384" s="11">
        <f t="shared" si="131"/>
        <v>41400.591851851852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2.124090909090909</v>
      </c>
      <c r="P1385" s="7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0"/>
        <v>42706.866643518515</v>
      </c>
      <c r="T1385" s="11">
        <f t="shared" si="131"/>
        <v>42726.866643518515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1.2408571428571429</v>
      </c>
      <c r="P1386" s="7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0"/>
        <v>42160.526874999996</v>
      </c>
      <c r="T1386" s="11">
        <f t="shared" si="131"/>
        <v>42190.526874999996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1.10406125</v>
      </c>
      <c r="P1387" s="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0"/>
        <v>42433.480567129627</v>
      </c>
      <c r="T1387" s="11">
        <f t="shared" si="131"/>
        <v>42489.299305555549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2.1875</v>
      </c>
      <c r="P1388" s="7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42184.438530092586</v>
      </c>
      <c r="T1388" s="11">
        <f t="shared" si="131"/>
        <v>42214.438530092586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1.36625</v>
      </c>
      <c r="P1389" s="7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0"/>
        <v>42126.712905092594</v>
      </c>
      <c r="T1389" s="11">
        <f t="shared" si="131"/>
        <v>42157.979166666664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1.348074</v>
      </c>
      <c r="P1390" s="7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0"/>
        <v>42634.406446759262</v>
      </c>
      <c r="T1390" s="11">
        <f t="shared" si="131"/>
        <v>42660.468055555553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1.454</v>
      </c>
      <c r="P1391" s="7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0"/>
        <v>42565.272650462961</v>
      </c>
      <c r="T1391" s="11">
        <f t="shared" si="131"/>
        <v>42595.272650462961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1.0910714285714285</v>
      </c>
      <c r="P1392" s="7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0"/>
        <v>42087.594976851848</v>
      </c>
      <c r="T1392" s="11">
        <f t="shared" si="131"/>
        <v>42121.508333333331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1.1020000000000001</v>
      </c>
      <c r="P1393" s="7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0"/>
        <v>42193.442337962959</v>
      </c>
      <c r="T1393" s="11">
        <f t="shared" si="131"/>
        <v>42237.999305555553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1.1364000000000001</v>
      </c>
      <c r="P1394" s="7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0"/>
        <v>42400.946597222217</v>
      </c>
      <c r="T1394" s="11">
        <f t="shared" si="131"/>
        <v>42431.946597222217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1.0235000000000001</v>
      </c>
      <c r="P1395" s="7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0"/>
        <v>42553.473645833328</v>
      </c>
      <c r="T1395" s="11">
        <f t="shared" si="131"/>
        <v>42583.473645833328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1.2213333333333334</v>
      </c>
      <c r="P1396" s="7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0"/>
        <v>42751.936643518515</v>
      </c>
      <c r="T1396" s="11">
        <f t="shared" si="131"/>
        <v>42794.916666666664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1.1188571428571428</v>
      </c>
      <c r="P1397" s="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0"/>
        <v>42719.700011574074</v>
      </c>
      <c r="T1397" s="11">
        <f t="shared" si="131"/>
        <v>42749.700011574074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1.073</v>
      </c>
      <c r="P1398" s="7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0"/>
        <v>42018.790300925924</v>
      </c>
      <c r="T1398" s="11">
        <f t="shared" si="131"/>
        <v>42048.790300925924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1.1385000000000001</v>
      </c>
      <c r="P1399" s="7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0"/>
        <v>42640.709606481476</v>
      </c>
      <c r="T1399" s="11">
        <f t="shared" si="131"/>
        <v>42670.679861111108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1.0968181818181819</v>
      </c>
      <c r="P1400" s="7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0"/>
        <v>42526.665902777771</v>
      </c>
      <c r="T1400" s="11">
        <f t="shared" si="131"/>
        <v>42556.665902777771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1.2614444444444444</v>
      </c>
      <c r="P1401" s="7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0"/>
        <v>41888.795983796292</v>
      </c>
      <c r="T1401" s="11">
        <f t="shared" si="131"/>
        <v>41918.795983796292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1.6742857142857144</v>
      </c>
      <c r="P1402" s="7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0"/>
        <v>42498.132789351854</v>
      </c>
      <c r="T1402" s="11">
        <f t="shared" si="131"/>
        <v>42533.020833333336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4.9652000000000003</v>
      </c>
      <c r="P1403" s="7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0"/>
        <v>41399.787893518514</v>
      </c>
      <c r="T1403" s="11">
        <f t="shared" si="131"/>
        <v>41420.787893518514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1.0915999999999999</v>
      </c>
      <c r="P1404" s="7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0"/>
        <v>42064.845034722217</v>
      </c>
      <c r="T1404" s="11">
        <f t="shared" si="131"/>
        <v>42124.80336805556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1.0257499999999999</v>
      </c>
      <c r="P1405" s="7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0"/>
        <v>41450.854571759257</v>
      </c>
      <c r="T1405" s="11">
        <f t="shared" si="131"/>
        <v>41480.854571759257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1.6620689655172414E-2</v>
      </c>
      <c r="P1406" s="7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42032.30190972222</v>
      </c>
      <c r="T1406" s="11">
        <f t="shared" si="131"/>
        <v>42057.30190972222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4.1999999999999997E-3</v>
      </c>
      <c r="P1407" s="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41941.472233796296</v>
      </c>
      <c r="T1407" s="11">
        <f t="shared" si="131"/>
        <v>41971.51390046296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1.25E-3</v>
      </c>
      <c r="P1408" s="7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42297.224618055552</v>
      </c>
      <c r="T1408" s="11">
        <f t="shared" si="131"/>
        <v>42350.208333333336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5.0000000000000001E-3</v>
      </c>
      <c r="P1409" s="7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41838.32844907407</v>
      </c>
      <c r="T1409" s="11">
        <f t="shared" si="131"/>
        <v>41863.32844907407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7.1999999999999995E-2</v>
      </c>
      <c r="P1410" s="7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1">
        <f t="shared" si="130"/>
        <v>42291.663842592585</v>
      </c>
      <c r="T1410" s="11">
        <f t="shared" si="131"/>
        <v>42321.705509259256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E1411/D1411</f>
        <v>0</v>
      </c>
      <c r="P1411" s="7" t="e">
        <f t="shared" ref="P1411:P1474" si="133">E1411/L1411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1">
        <f t="shared" ref="S1411:S1474" si="136">((($J1411/60)/60)/24)+DATE(1970,1,1)+(-5/24)</f>
        <v>41944.925173611111</v>
      </c>
      <c r="T1411" s="11">
        <f t="shared" ref="T1411:T1474" si="137">((($I1411/60)/60)/24)+DATE(1970,1,1)+(-5/24)</f>
        <v>42004.966840277775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1.6666666666666666E-4</v>
      </c>
      <c r="P1412" s="7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42479.110185185178</v>
      </c>
      <c r="T1412" s="11">
        <f t="shared" si="137"/>
        <v>42524.110185185178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2.3333333333333335E-3</v>
      </c>
      <c r="P1413" s="7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42012.850694444445</v>
      </c>
      <c r="T1413" s="11">
        <f t="shared" si="137"/>
        <v>42040.850694444445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4.5714285714285714E-2</v>
      </c>
      <c r="P1414" s="7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41946.855312499996</v>
      </c>
      <c r="T1414" s="11">
        <f t="shared" si="137"/>
        <v>41976.855312499996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0.05</v>
      </c>
      <c r="P1415" s="7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42360.228819444441</v>
      </c>
      <c r="T1415" s="11">
        <f t="shared" si="137"/>
        <v>42420.228819444441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2E-3</v>
      </c>
      <c r="P1416" s="7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42708.044756944444</v>
      </c>
      <c r="T1416" s="11">
        <f t="shared" si="137"/>
        <v>42738.044756944444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0.18181818181818182</v>
      </c>
      <c r="P1417" s="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42192.467488425922</v>
      </c>
      <c r="T1417" s="11">
        <f t="shared" si="137"/>
        <v>42232.467488425922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7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42299.717812499999</v>
      </c>
      <c r="T1418" s="11">
        <f t="shared" si="137"/>
        <v>42329.759479166663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1.2222222222222223E-2</v>
      </c>
      <c r="P1419" s="7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42231.941828703704</v>
      </c>
      <c r="T1419" s="11">
        <f t="shared" si="137"/>
        <v>42262.257638888892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2E-3</v>
      </c>
      <c r="P1420" s="7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42395.248078703698</v>
      </c>
      <c r="T1420" s="11">
        <f t="shared" si="137"/>
        <v>42425.248078703698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7.0634920634920634E-2</v>
      </c>
      <c r="P1421" s="7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42622.24790509259</v>
      </c>
      <c r="T1421" s="11">
        <f t="shared" si="137"/>
        <v>42652.24790509259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2.7272727272727271E-2</v>
      </c>
      <c r="P1422" s="7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42524.459328703706</v>
      </c>
      <c r="T1422" s="11">
        <f t="shared" si="137"/>
        <v>42549.459328703706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1E-3</v>
      </c>
      <c r="P1423" s="7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42013.707280092589</v>
      </c>
      <c r="T1423" s="11">
        <f t="shared" si="137"/>
        <v>42043.707280092589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1.0399999999999999E-3</v>
      </c>
      <c r="P1424" s="7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42604.031296296293</v>
      </c>
      <c r="T1424" s="11">
        <f t="shared" si="137"/>
        <v>42634.031296296293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3.3333333333333335E-3</v>
      </c>
      <c r="P1425" s="7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42340.151979166665</v>
      </c>
      <c r="T1425" s="11">
        <f t="shared" si="137"/>
        <v>42370.151979166665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0.2036</v>
      </c>
      <c r="P1426" s="7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42676.509282407402</v>
      </c>
      <c r="T1426" s="11">
        <f t="shared" si="137"/>
        <v>42689.550949074073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42092.923136574071</v>
      </c>
      <c r="T1427" s="11">
        <f t="shared" si="137"/>
        <v>42122.923136574071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7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42180.181944444441</v>
      </c>
      <c r="T1428" s="11">
        <f t="shared" si="137"/>
        <v>42240.181944444441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8.3799999999999999E-2</v>
      </c>
      <c r="P1429" s="7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42601.643344907403</v>
      </c>
      <c r="T1429" s="11">
        <f t="shared" si="137"/>
        <v>42631.643344907403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4.4999999999999998E-2</v>
      </c>
      <c r="P1430" s="7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42432.171493055554</v>
      </c>
      <c r="T1430" s="11">
        <f t="shared" si="137"/>
        <v>42462.129826388882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7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42073.852337962955</v>
      </c>
      <c r="T1431" s="11">
        <f t="shared" si="137"/>
        <v>42103.852337962955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8.0600000000000005E-2</v>
      </c>
      <c r="P1432" s="7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41961.605185185181</v>
      </c>
      <c r="T1432" s="11">
        <f t="shared" si="137"/>
        <v>41992.605185185181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0.31947058823529412</v>
      </c>
      <c r="P1433" s="7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42304.002499999995</v>
      </c>
      <c r="T1433" s="11">
        <f t="shared" si="137"/>
        <v>42334.044166666667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7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42175.572083333333</v>
      </c>
      <c r="T1434" s="11">
        <f t="shared" si="137"/>
        <v>42205.572083333333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6.7083333333333328E-2</v>
      </c>
      <c r="P1435" s="7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42673.417534722219</v>
      </c>
      <c r="T1435" s="11">
        <f t="shared" si="137"/>
        <v>42714.249999999993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9.987804878048781E-2</v>
      </c>
      <c r="P1436" s="7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42142.558773148143</v>
      </c>
      <c r="T1436" s="11">
        <f t="shared" si="137"/>
        <v>42163.416666666664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1E-3</v>
      </c>
      <c r="P1437" s="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42258.57199074074</v>
      </c>
      <c r="T1437" s="11">
        <f t="shared" si="137"/>
        <v>42288.57199074074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7.7000000000000002E-3</v>
      </c>
      <c r="P1438" s="7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42391.141863425924</v>
      </c>
      <c r="T1438" s="11">
        <f t="shared" si="137"/>
        <v>42421.141863425924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0.26900000000000002</v>
      </c>
      <c r="P1439" s="7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41796.32336805555</v>
      </c>
      <c r="T1439" s="11">
        <f t="shared" si="137"/>
        <v>41832.999305555553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0.03</v>
      </c>
      <c r="P1440" s="7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42457.663182870368</v>
      </c>
      <c r="T1440" s="11">
        <f t="shared" si="137"/>
        <v>42487.371527777774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6.6055045871559637E-2</v>
      </c>
      <c r="P1441" s="7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42040.621539351843</v>
      </c>
      <c r="T1441" s="11">
        <f t="shared" si="137"/>
        <v>42070.621539351843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7.6923076923076926E-5</v>
      </c>
      <c r="P1442" s="7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42486.540081018517</v>
      </c>
      <c r="T1442" s="11">
        <f t="shared" si="137"/>
        <v>42516.540081018517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1.1222222222222222E-2</v>
      </c>
      <c r="P1443" s="7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42198.557511574072</v>
      </c>
      <c r="T1443" s="11">
        <f t="shared" si="137"/>
        <v>42258.557511574072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7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42485.437013888884</v>
      </c>
      <c r="T1444" s="11">
        <f t="shared" si="137"/>
        <v>42515.437013888884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7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42707.71769675926</v>
      </c>
      <c r="T1445" s="11">
        <f t="shared" si="137"/>
        <v>42737.71769675926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7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42199.665069444447</v>
      </c>
      <c r="T1446" s="11">
        <f t="shared" si="137"/>
        <v>42259.665069444447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42139.333969907406</v>
      </c>
      <c r="T1447" s="11">
        <f t="shared" si="137"/>
        <v>42169.333969907406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7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42461.239328703705</v>
      </c>
      <c r="T1448" s="11">
        <f t="shared" si="137"/>
        <v>42481.239328703705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1.4999999999999999E-4</v>
      </c>
      <c r="P1449" s="7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42529.52238425926</v>
      </c>
      <c r="T1449" s="11">
        <f t="shared" si="137"/>
        <v>42559.52238425926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7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42115.728217592587</v>
      </c>
      <c r="T1450" s="11">
        <f t="shared" si="137"/>
        <v>42146.017361111109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7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42086.603067129625</v>
      </c>
      <c r="T1451" s="11">
        <f t="shared" si="137"/>
        <v>42134.603067129625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1.0000000000000001E-5</v>
      </c>
      <c r="P1452" s="7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42389.962928240733</v>
      </c>
      <c r="T1452" s="11">
        <f t="shared" si="137"/>
        <v>42419.962928240733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1.0554089709762533E-4</v>
      </c>
      <c r="P1453" s="7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41931.75068287037</v>
      </c>
      <c r="T1453" s="11">
        <f t="shared" si="137"/>
        <v>41961.792349537034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7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41818.494942129626</v>
      </c>
      <c r="T1454" s="11">
        <f t="shared" si="137"/>
        <v>41848.494942129626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7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42795.487812499996</v>
      </c>
      <c r="T1455" s="11">
        <f t="shared" si="137"/>
        <v>42840.446145833332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8.5714285714285719E-3</v>
      </c>
      <c r="P1456" s="7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42463.658333333333</v>
      </c>
      <c r="T1456" s="11">
        <f t="shared" si="137"/>
        <v>42484.707638888889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0.105</v>
      </c>
      <c r="P1457" s="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41832.46435185185</v>
      </c>
      <c r="T1457" s="11">
        <f t="shared" si="137"/>
        <v>41887.360416666663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2.9000000000000001E-2</v>
      </c>
      <c r="P1458" s="7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42708.460243055553</v>
      </c>
      <c r="T1458" s="11">
        <f t="shared" si="137"/>
        <v>42738.460243055553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7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42289.688009259255</v>
      </c>
      <c r="T1459" s="11">
        <f t="shared" si="137"/>
        <v>42319.729675925926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7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41831.49722222222</v>
      </c>
      <c r="T1460" s="11">
        <f t="shared" si="137"/>
        <v>41861.958333333328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7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42311.996481481481</v>
      </c>
      <c r="T1461" s="11">
        <f t="shared" si="137"/>
        <v>42340.517361111109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7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41915.688634259255</v>
      </c>
      <c r="T1462" s="11">
        <f t="shared" si="137"/>
        <v>41973.781249999993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1.012446</v>
      </c>
      <c r="P1463" s="7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41899.436967592592</v>
      </c>
      <c r="T1463" s="11">
        <f t="shared" si="137"/>
        <v>41932.791666666664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1.085175</v>
      </c>
      <c r="P1464" s="7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41344.454525462963</v>
      </c>
      <c r="T1464" s="11">
        <f t="shared" si="137"/>
        <v>41374.454525462963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1.4766666666666666</v>
      </c>
      <c r="P1465" s="7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41326.702986111108</v>
      </c>
      <c r="T1465" s="11">
        <f t="shared" si="137"/>
        <v>41371.661319444444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1.6319999999999999</v>
      </c>
      <c r="P1466" s="7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41291.453217592592</v>
      </c>
      <c r="T1466" s="11">
        <f t="shared" si="137"/>
        <v>41321.453217592592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4.5641449999999999</v>
      </c>
      <c r="P1467" s="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40959.526064814811</v>
      </c>
      <c r="T1467" s="11">
        <f t="shared" si="137"/>
        <v>40989.916666666664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1.0787731249999999</v>
      </c>
      <c r="P1468" s="7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42339.963726851849</v>
      </c>
      <c r="T1468" s="11">
        <f t="shared" si="137"/>
        <v>42380.999999999993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1.1508</v>
      </c>
      <c r="P1469" s="7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40933.593576388885</v>
      </c>
      <c r="T1469" s="11">
        <f t="shared" si="137"/>
        <v>40993.55190972222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1.0236842105263158</v>
      </c>
      <c r="P1470" s="7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40645.806122685186</v>
      </c>
      <c r="T1470" s="11">
        <f t="shared" si="137"/>
        <v>40705.806122685186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1.0842485875706214</v>
      </c>
      <c r="P1471" s="7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41290.390150462961</v>
      </c>
      <c r="T1471" s="11">
        <f t="shared" si="137"/>
        <v>41320.390150462961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1.2513333333333334</v>
      </c>
      <c r="P1472" s="7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41250.618784722217</v>
      </c>
      <c r="T1472" s="11">
        <f t="shared" si="137"/>
        <v>41271.618784722217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1.03840625</v>
      </c>
      <c r="P1473" s="7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42073.749236111107</v>
      </c>
      <c r="T1473" s="11">
        <f t="shared" si="137"/>
        <v>42103.749236111107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1.3870400000000001</v>
      </c>
      <c r="P1474" s="7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1">
        <f t="shared" si="136"/>
        <v>41533.33452546296</v>
      </c>
      <c r="T1474" s="11">
        <f t="shared" si="137"/>
        <v>41563.33452546296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E1475/D1475</f>
        <v>1.20516</v>
      </c>
      <c r="P1475" s="7">
        <f t="shared" ref="P1475:P1538" si="139">E1475/L1475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1">
        <f t="shared" ref="S1475:S1538" si="142">((($J1475/60)/60)/24)+DATE(1970,1,1)+(-5/24)</f>
        <v>40939.771284722221</v>
      </c>
      <c r="T1475" s="11">
        <f t="shared" ref="T1475:T1538" si="143">((($I1475/60)/60)/24)+DATE(1970,1,1)+(-5/24)</f>
        <v>40969.771284722221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1.1226666666666667</v>
      </c>
      <c r="P1476" s="7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41500.519583333327</v>
      </c>
      <c r="T1476" s="11">
        <f t="shared" si="143"/>
        <v>41530.519583333327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1.8866966666666667</v>
      </c>
      <c r="P1477" s="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41960.514618055553</v>
      </c>
      <c r="T1477" s="11">
        <f t="shared" si="143"/>
        <v>41992.999305555553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6.6155466666666669</v>
      </c>
      <c r="P1478" s="7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40765.833587962959</v>
      </c>
      <c r="T1478" s="11">
        <f t="shared" si="143"/>
        <v>40795.833587962959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1.1131</v>
      </c>
      <c r="P1479" s="7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40840.407453703701</v>
      </c>
      <c r="T1479" s="11">
        <f t="shared" si="143"/>
        <v>40899.916666666664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11.8161422</v>
      </c>
      <c r="P1480" s="7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41394.663344907407</v>
      </c>
      <c r="T1480" s="11">
        <f t="shared" si="143"/>
        <v>41408.663344907407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1.37375</v>
      </c>
      <c r="P1481" s="7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41754.536909722221</v>
      </c>
      <c r="T1481" s="11">
        <f t="shared" si="143"/>
        <v>41768.957638888889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1.170404</v>
      </c>
      <c r="P1482" s="7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41464.725682870368</v>
      </c>
      <c r="T1482" s="11">
        <f t="shared" si="143"/>
        <v>41481.5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2.1000000000000001E-2</v>
      </c>
      <c r="P1483" s="7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41550.714641203704</v>
      </c>
      <c r="T1483" s="11">
        <f t="shared" si="143"/>
        <v>41580.714641203704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1E-3</v>
      </c>
      <c r="P1484" s="7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41136.649722222224</v>
      </c>
      <c r="T1484" s="11">
        <f t="shared" si="143"/>
        <v>41159.118749999994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7.1428571428571426E-3</v>
      </c>
      <c r="P1485" s="7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42547.984664351847</v>
      </c>
      <c r="T1485" s="11">
        <f t="shared" si="143"/>
        <v>42572.984664351847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7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41052.992627314808</v>
      </c>
      <c r="T1486" s="11">
        <f t="shared" si="143"/>
        <v>41111.410416666666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2.2388059701492536E-2</v>
      </c>
      <c r="P1487" s="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42130.587650462963</v>
      </c>
      <c r="T1487" s="11">
        <f t="shared" si="143"/>
        <v>42175.587650462963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2.3999999999999998E-3</v>
      </c>
      <c r="P1488" s="7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42031.960196759253</v>
      </c>
      <c r="T1488" s="11">
        <f t="shared" si="143"/>
        <v>42061.960196759253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7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42554.709155092591</v>
      </c>
      <c r="T1489" s="11">
        <f t="shared" si="143"/>
        <v>42584.709155092591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2.4E-2</v>
      </c>
      <c r="P1490" s="7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41614.354861111111</v>
      </c>
      <c r="T1490" s="11">
        <f t="shared" si="143"/>
        <v>41644.354861111111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7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41198.403379629628</v>
      </c>
      <c r="T1491" s="11">
        <f t="shared" si="143"/>
        <v>41228.445046296292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0.30862068965517242</v>
      </c>
      <c r="P1492" s="7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41520.352708333332</v>
      </c>
      <c r="T1492" s="11">
        <f t="shared" si="143"/>
        <v>41549.352708333332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8.3333333333333329E-2</v>
      </c>
      <c r="P1493" s="7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41991.505127314813</v>
      </c>
      <c r="T1493" s="11">
        <f t="shared" si="143"/>
        <v>42050.443055555552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7.4999999999999997E-3</v>
      </c>
      <c r="P1494" s="7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40682.676458333335</v>
      </c>
      <c r="T1494" s="11">
        <f t="shared" si="143"/>
        <v>40712.676458333335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7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41411.658275462964</v>
      </c>
      <c r="T1495" s="11">
        <f t="shared" si="143"/>
        <v>41441.658275462964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8.8999999999999996E-2</v>
      </c>
      <c r="P1496" s="7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42067.514039351845</v>
      </c>
      <c r="T1496" s="11">
        <f t="shared" si="143"/>
        <v>42097.443055555552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40752.581377314811</v>
      </c>
      <c r="T1497" s="11">
        <f t="shared" si="143"/>
        <v>40782.581377314811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7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41838.266886574071</v>
      </c>
      <c r="T1498" s="11">
        <f t="shared" si="143"/>
        <v>41898.266886574071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6.666666666666667E-5</v>
      </c>
      <c r="P1499" s="7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41444.434282407405</v>
      </c>
      <c r="T1499" s="11">
        <f t="shared" si="143"/>
        <v>41486.613194444442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1.9E-2</v>
      </c>
      <c r="P1500" s="7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41840.775208333333</v>
      </c>
      <c r="T1500" s="11">
        <f t="shared" si="143"/>
        <v>41885.775208333333</v>
      </c>
    </row>
    <row r="1501" spans="1:20" ht="57.6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2.5000000000000001E-3</v>
      </c>
      <c r="P1501" s="7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42526.798993055556</v>
      </c>
      <c r="T1501" s="11">
        <f t="shared" si="143"/>
        <v>42586.798993055556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0.25035714285714283</v>
      </c>
      <c r="P1502" s="7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41365.69626157407</v>
      </c>
      <c r="T1502" s="11">
        <f t="shared" si="143"/>
        <v>41395.69626157407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1.6633076923076924</v>
      </c>
      <c r="P1503" s="7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42163.3752662037</v>
      </c>
      <c r="T1503" s="11">
        <f t="shared" si="143"/>
        <v>42193.3752662037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1.0144545454545455</v>
      </c>
      <c r="P1504" s="7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42426.33425925926</v>
      </c>
      <c r="T1504" s="11">
        <f t="shared" si="143"/>
        <v>42454.708333333336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1.0789146666666667</v>
      </c>
      <c r="P1505" s="7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42606.13890046296</v>
      </c>
      <c r="T1505" s="11">
        <f t="shared" si="143"/>
        <v>42666.13890046296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2.7793846153846156</v>
      </c>
      <c r="P1506" s="7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41772.44935185185</v>
      </c>
      <c r="T1506" s="11">
        <f t="shared" si="143"/>
        <v>41800.147916666661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1.0358125</v>
      </c>
      <c r="P1507" s="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42414.234988425924</v>
      </c>
      <c r="T1507" s="11">
        <f t="shared" si="143"/>
        <v>42451.625694444439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1.1140000000000001</v>
      </c>
      <c r="P1508" s="7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41814.577592592592</v>
      </c>
      <c r="T1508" s="11">
        <f t="shared" si="143"/>
        <v>41844.577592592592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2.15</v>
      </c>
      <c r="P1509" s="7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40254.242002314815</v>
      </c>
      <c r="T1509" s="11">
        <f t="shared" si="143"/>
        <v>40313.131944444445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1.1076216216216217</v>
      </c>
      <c r="P1510" s="7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41786.406030092592</v>
      </c>
      <c r="T1510" s="11">
        <f t="shared" si="143"/>
        <v>41817.406030092592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1.2364125714285714</v>
      </c>
      <c r="P1511" s="7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42751.325057870366</v>
      </c>
      <c r="T1511" s="11">
        <f t="shared" si="143"/>
        <v>42780.749305555553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1.0103500000000001</v>
      </c>
      <c r="P1512" s="7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41809.176828703698</v>
      </c>
      <c r="T1512" s="11">
        <f t="shared" si="143"/>
        <v>41839.176828703698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1.1179285714285714</v>
      </c>
      <c r="P1513" s="7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42296.375046296293</v>
      </c>
      <c r="T1513" s="11">
        <f t="shared" si="143"/>
        <v>42326.416712962957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5.5877142857142861</v>
      </c>
      <c r="P1514" s="7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42741.476145833331</v>
      </c>
      <c r="T1514" s="11">
        <f t="shared" si="143"/>
        <v>42771.476145833331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1.5001875</v>
      </c>
      <c r="P1515" s="7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41806.42900462963</v>
      </c>
      <c r="T1515" s="11">
        <f t="shared" si="143"/>
        <v>41836.42900462963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1.0647599999999999</v>
      </c>
      <c r="P1516" s="7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42234.389351851853</v>
      </c>
      <c r="T1516" s="11">
        <f t="shared" si="143"/>
        <v>42274.389351851853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1.57189</v>
      </c>
      <c r="P1517" s="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42415.04510416666</v>
      </c>
      <c r="T1517" s="11">
        <f t="shared" si="143"/>
        <v>42445.003437499996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1.0865882352941176</v>
      </c>
      <c r="P1518" s="7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42619.258009259262</v>
      </c>
      <c r="T1518" s="11">
        <f t="shared" si="143"/>
        <v>42649.374999999993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1.6197999999999999</v>
      </c>
      <c r="P1519" s="7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41948.358252314814</v>
      </c>
      <c r="T1519" s="11">
        <f t="shared" si="143"/>
        <v>41979.041666666664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2.0536666666666665</v>
      </c>
      <c r="P1520" s="7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41760.611712962964</v>
      </c>
      <c r="T1520" s="11">
        <f t="shared" si="143"/>
        <v>41790.611712962964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1.033638888888889</v>
      </c>
      <c r="P1521" s="7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41782.533368055556</v>
      </c>
      <c r="T1521" s="11">
        <f t="shared" si="143"/>
        <v>41810.707638888889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1.0347222222222223</v>
      </c>
      <c r="P1522" s="7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41955.649456018517</v>
      </c>
      <c r="T1522" s="11">
        <f t="shared" si="143"/>
        <v>41991.958333333336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1.0681333333333334</v>
      </c>
      <c r="P1523" s="7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42492.959386574068</v>
      </c>
      <c r="T1523" s="11">
        <f t="shared" si="143"/>
        <v>42527.959386574068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1.3896574712643677</v>
      </c>
      <c r="P1524" s="7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41899.621979166666</v>
      </c>
      <c r="T1524" s="11">
        <f t="shared" si="143"/>
        <v>41929.621979166666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1.2484324324324325</v>
      </c>
      <c r="P1525" s="7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41964.543009259258</v>
      </c>
      <c r="T1525" s="11">
        <f t="shared" si="143"/>
        <v>41995.791666666664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2.0699999999999998</v>
      </c>
      <c r="P1526" s="7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42756.292708333327</v>
      </c>
      <c r="T1526" s="11">
        <f t="shared" si="143"/>
        <v>42786.292708333327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1.7400576923076922</v>
      </c>
      <c r="P1527" s="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42570.494652777772</v>
      </c>
      <c r="T1527" s="11">
        <f t="shared" si="143"/>
        <v>42600.494652777772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1.2032608695652174</v>
      </c>
      <c r="P1528" s="7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42339.067673611113</v>
      </c>
      <c r="T1528" s="11">
        <f t="shared" si="143"/>
        <v>42388.067673611113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1.1044428571428573</v>
      </c>
      <c r="P1529" s="7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42780.392199074071</v>
      </c>
      <c r="T1529" s="11">
        <f t="shared" si="143"/>
        <v>42808.350532407399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2.8156666666666665</v>
      </c>
      <c r="P1530" s="7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42736.524560185186</v>
      </c>
      <c r="T1530" s="11">
        <f t="shared" si="143"/>
        <v>42766.791666666664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1.0067894736842105</v>
      </c>
      <c r="P1531" s="7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42052.420370370368</v>
      </c>
      <c r="T1531" s="11">
        <f t="shared" si="143"/>
        <v>42082.378703703704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1.3482571428571428</v>
      </c>
      <c r="P1532" s="7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42275.558969907412</v>
      </c>
      <c r="T1532" s="11">
        <f t="shared" si="143"/>
        <v>42300.558969907412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1.7595744680851064</v>
      </c>
      <c r="P1533" s="7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41941.594050925924</v>
      </c>
      <c r="T1533" s="11">
        <f t="shared" si="143"/>
        <v>41973.916666666664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4.8402000000000003</v>
      </c>
      <c r="P1534" s="7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42391.266956018517</v>
      </c>
      <c r="T1534" s="11">
        <f t="shared" si="143"/>
        <v>42415.416666666664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1.4514</v>
      </c>
      <c r="P1535" s="7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42442.793715277774</v>
      </c>
      <c r="T1535" s="11">
        <f t="shared" si="143"/>
        <v>42491.957638888889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4.1773333333333333</v>
      </c>
      <c r="P1536" s="7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42221.465995370374</v>
      </c>
      <c r="T1536" s="11">
        <f t="shared" si="143"/>
        <v>42251.465995370374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1.3242499999999999</v>
      </c>
      <c r="P1537" s="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42484.620729166665</v>
      </c>
      <c r="T1537" s="11">
        <f t="shared" si="143"/>
        <v>42513.708333333336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2.5030841666666666</v>
      </c>
      <c r="P1538" s="7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1">
        <f t="shared" si="142"/>
        <v>42213.593865740739</v>
      </c>
      <c r="T1538" s="11">
        <f t="shared" si="143"/>
        <v>42243.593865740739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E1539/D1539</f>
        <v>1.7989999999999999</v>
      </c>
      <c r="P1539" s="7">
        <f t="shared" ref="P1539:P1602" si="145">E1539/L1539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1">
        <f t="shared" ref="S1539:S1602" si="148">((($J1539/60)/60)/24)+DATE(1970,1,1)+(-5/24)</f>
        <v>42552.106793981475</v>
      </c>
      <c r="T1539" s="11">
        <f t="shared" ref="T1539:T1602" si="149">((($I1539/60)/60)/24)+DATE(1970,1,1)+(-5/24)</f>
        <v>42588.541666666664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1.0262857142857142</v>
      </c>
      <c r="P1540" s="7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41981.57372685185</v>
      </c>
      <c r="T1540" s="11">
        <f t="shared" si="149"/>
        <v>42026.57372685185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1.359861</v>
      </c>
      <c r="P1541" s="7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42705.710868055547</v>
      </c>
      <c r="T1541" s="11">
        <f t="shared" si="149"/>
        <v>42738.710868055547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1.1786666666666668</v>
      </c>
      <c r="P1542" s="7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41938.798796296294</v>
      </c>
      <c r="T1542" s="11">
        <f t="shared" si="149"/>
        <v>41968.843749999993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3.3333333333333332E-4</v>
      </c>
      <c r="P1543" s="7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41974.503912037035</v>
      </c>
      <c r="T1543" s="11">
        <f t="shared" si="149"/>
        <v>42004.503912037035</v>
      </c>
    </row>
    <row r="1544" spans="1:20" ht="57.6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0.04</v>
      </c>
      <c r="P1544" s="7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42170.788194444445</v>
      </c>
      <c r="T1544" s="11">
        <f t="shared" si="149"/>
        <v>42185.788194444445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4.4444444444444444E-3</v>
      </c>
      <c r="P1545" s="7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41935.301319444443</v>
      </c>
      <c r="T1545" s="11">
        <f t="shared" si="149"/>
        <v>41965.342986111107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7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42052.842870370368</v>
      </c>
      <c r="T1546" s="11">
        <f t="shared" si="149"/>
        <v>42094.804166666661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3.3333333333333332E-4</v>
      </c>
      <c r="P1547" s="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42031.676319444443</v>
      </c>
      <c r="T1547" s="11">
        <f t="shared" si="149"/>
        <v>42065.677777777775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0.28899999999999998</v>
      </c>
      <c r="P1548" s="7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41839.004618055551</v>
      </c>
      <c r="T1548" s="11">
        <f t="shared" si="149"/>
        <v>41899.004618055551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7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42782.218541666669</v>
      </c>
      <c r="T1549" s="11">
        <f t="shared" si="149"/>
        <v>42789.218541666669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8.5714285714285715E-2</v>
      </c>
      <c r="P1550" s="7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42286.673842592594</v>
      </c>
      <c r="T1550" s="11">
        <f t="shared" si="149"/>
        <v>42316.715509259251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0.34</v>
      </c>
      <c r="P1551" s="7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42280.927766203698</v>
      </c>
      <c r="T1551" s="11">
        <f t="shared" si="149"/>
        <v>42310.96943287037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0.13466666666666666</v>
      </c>
      <c r="P1552" s="7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42472.24113425926</v>
      </c>
      <c r="T1552" s="11">
        <f t="shared" si="149"/>
        <v>42502.24113425926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7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42121.616192129623</v>
      </c>
      <c r="T1553" s="11">
        <f t="shared" si="149"/>
        <v>42151.616192129623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0.49186046511627907</v>
      </c>
      <c r="P1554" s="7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41892.480416666665</v>
      </c>
      <c r="T1554" s="11">
        <f t="shared" si="149"/>
        <v>41912.957638888889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7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42219.074618055551</v>
      </c>
      <c r="T1555" s="11">
        <f t="shared" si="149"/>
        <v>42249.074618055551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7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42188.043865740743</v>
      </c>
      <c r="T1556" s="11">
        <f t="shared" si="149"/>
        <v>42218.043865740743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42241.405462962961</v>
      </c>
      <c r="T1557" s="11">
        <f t="shared" si="149"/>
        <v>42264.499999999993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0.45133333333333331</v>
      </c>
      <c r="P1558" s="7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42524.944722222215</v>
      </c>
      <c r="T1558" s="11">
        <f t="shared" si="149"/>
        <v>42554.944722222215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0.04</v>
      </c>
      <c r="P1559" s="7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41871.444826388884</v>
      </c>
      <c r="T1559" s="11">
        <f t="shared" si="149"/>
        <v>41902.444826388884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4.6666666666666669E-2</v>
      </c>
      <c r="P1560" s="7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42185.189340277771</v>
      </c>
      <c r="T1560" s="11">
        <f t="shared" si="149"/>
        <v>42244.299999999996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3.3333333333333335E-3</v>
      </c>
      <c r="P1561" s="7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42107.844895833325</v>
      </c>
      <c r="T1561" s="11">
        <f t="shared" si="149"/>
        <v>42122.844895833325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3.7600000000000001E-2</v>
      </c>
      <c r="P1562" s="7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41935.812418981477</v>
      </c>
      <c r="T1562" s="11">
        <f t="shared" si="149"/>
        <v>41955.854085648149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6.7000000000000002E-3</v>
      </c>
      <c r="P1563" s="7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41554.833368055552</v>
      </c>
      <c r="T1563" s="11">
        <f t="shared" si="149"/>
        <v>41584.875034722223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7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40079.357824074068</v>
      </c>
      <c r="T1564" s="11">
        <f t="shared" si="149"/>
        <v>40148.826388888883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1.4166666666666666E-2</v>
      </c>
      <c r="P1565" s="7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41652.534155092588</v>
      </c>
      <c r="T1565" s="11">
        <f t="shared" si="149"/>
        <v>41712.492488425924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1E-3</v>
      </c>
      <c r="P1566" s="7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42121.158668981479</v>
      </c>
      <c r="T1566" s="11">
        <f t="shared" si="149"/>
        <v>42152.628472222219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2.5000000000000001E-2</v>
      </c>
      <c r="P1567" s="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40672.521539351852</v>
      </c>
      <c r="T1567" s="11">
        <f t="shared" si="149"/>
        <v>40702.521539351852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0.21249999999999999</v>
      </c>
      <c r="P1568" s="7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42549.708379629628</v>
      </c>
      <c r="T1568" s="11">
        <f t="shared" si="149"/>
        <v>42578.708333333336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4.1176470588235294E-2</v>
      </c>
      <c r="P1569" s="7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41671.728530092587</v>
      </c>
      <c r="T1569" s="11">
        <f t="shared" si="149"/>
        <v>41686.791666666664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0.13639999999999999</v>
      </c>
      <c r="P1570" s="7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41961.853993055549</v>
      </c>
      <c r="T1570" s="11">
        <f t="shared" si="149"/>
        <v>41996.853993055549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7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41389.471226851849</v>
      </c>
      <c r="T1571" s="11">
        <f t="shared" si="149"/>
        <v>41419.471226851849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0.41399999999999998</v>
      </c>
      <c r="P1572" s="7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42438.605115740742</v>
      </c>
      <c r="T1572" s="11">
        <f t="shared" si="149"/>
        <v>42468.56344907407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6.6115702479338841E-3</v>
      </c>
      <c r="P1573" s="7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42144.561145833337</v>
      </c>
      <c r="T1573" s="11">
        <f t="shared" si="149"/>
        <v>42174.561145833337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0.05</v>
      </c>
      <c r="P1574" s="7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42403.824756944443</v>
      </c>
      <c r="T1574" s="11">
        <f t="shared" si="149"/>
        <v>42428.790972222218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2.4777777777777777E-2</v>
      </c>
      <c r="P1575" s="7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42785.791689814818</v>
      </c>
      <c r="T1575" s="11">
        <f t="shared" si="149"/>
        <v>42825.957638888889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5.0599999999999999E-2</v>
      </c>
      <c r="P1576" s="7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42017.719085648147</v>
      </c>
      <c r="T1576" s="11">
        <f t="shared" si="149"/>
        <v>42052.719085648147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0.2291</v>
      </c>
      <c r="P1577" s="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41799.315925925926</v>
      </c>
      <c r="T1577" s="11">
        <f t="shared" si="149"/>
        <v>41829.315925925926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0.13</v>
      </c>
      <c r="P1578" s="7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42140.670925925922</v>
      </c>
      <c r="T1578" s="11">
        <f t="shared" si="149"/>
        <v>42185.670925925922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5.4999999999999997E-3</v>
      </c>
      <c r="P1579" s="7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41054.639444444445</v>
      </c>
      <c r="T1579" s="11">
        <f t="shared" si="149"/>
        <v>41114.639444444445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0.10806536636794939</v>
      </c>
      <c r="P1580" s="7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40398.857534722221</v>
      </c>
      <c r="T1580" s="11">
        <f t="shared" si="149"/>
        <v>40422.875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8.4008400840084006E-3</v>
      </c>
      <c r="P1581" s="7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41481.788090277776</v>
      </c>
      <c r="T1581" s="11">
        <f t="shared" si="149"/>
        <v>41514.788090277776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7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40989.841736111113</v>
      </c>
      <c r="T1582" s="11">
        <f t="shared" si="149"/>
        <v>41049.841736111113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5.0000000000000001E-3</v>
      </c>
      <c r="P1583" s="7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42325.240624999999</v>
      </c>
      <c r="T1583" s="11">
        <f t="shared" si="149"/>
        <v>42357.240624999999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9.2999999999999999E-2</v>
      </c>
      <c r="P1584" s="7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42246.581631944442</v>
      </c>
      <c r="T1584" s="11">
        <f t="shared" si="149"/>
        <v>42303.680555555555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7.5000000000000002E-4</v>
      </c>
      <c r="P1585" s="7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41877.696655092594</v>
      </c>
      <c r="T1585" s="11">
        <f t="shared" si="149"/>
        <v>41907.696655092594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7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41779.440983796296</v>
      </c>
      <c r="T1586" s="11">
        <f t="shared" si="149"/>
        <v>41789.440983796296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0.79</v>
      </c>
      <c r="P1587" s="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42707.687129629623</v>
      </c>
      <c r="T1587" s="11">
        <f t="shared" si="149"/>
        <v>42729.249999999993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7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42068.896087962967</v>
      </c>
      <c r="T1588" s="11">
        <f t="shared" si="149"/>
        <v>42098.854421296295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1.3333333333333334E-4</v>
      </c>
      <c r="P1589" s="7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41956.742650462962</v>
      </c>
      <c r="T1589" s="11">
        <f t="shared" si="149"/>
        <v>41986.742650462962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7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42005.041655092595</v>
      </c>
      <c r="T1590" s="11">
        <f t="shared" si="149"/>
        <v>42035.633333333331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7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42256.776458333326</v>
      </c>
      <c r="T1591" s="11">
        <f t="shared" si="149"/>
        <v>42286.776458333326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1.7000000000000001E-2</v>
      </c>
      <c r="P1592" s="7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42240.648888888885</v>
      </c>
      <c r="T1592" s="11">
        <f t="shared" si="149"/>
        <v>42270.648888888885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0.29228571428571426</v>
      </c>
      <c r="P1593" s="7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42433.517835648141</v>
      </c>
      <c r="T1593" s="11">
        <f t="shared" si="149"/>
        <v>42463.476168981484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7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42045.86440972222</v>
      </c>
      <c r="T1594" s="11">
        <f t="shared" si="149"/>
        <v>42090.822743055549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1.3636363636363637E-4</v>
      </c>
      <c r="P1595" s="7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42033.63721064815</v>
      </c>
      <c r="T1595" s="11">
        <f t="shared" si="149"/>
        <v>42063.63721064815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0.20499999999999999</v>
      </c>
      <c r="P1596" s="7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42445.504421296289</v>
      </c>
      <c r="T1596" s="11">
        <f t="shared" si="149"/>
        <v>42505.472916666658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2.8E-3</v>
      </c>
      <c r="P1597" s="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41779.84175925926</v>
      </c>
      <c r="T1597" s="11">
        <f t="shared" si="149"/>
        <v>41808.634027777778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2.3076923076923078E-2</v>
      </c>
      <c r="P1598" s="7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41941.221863425926</v>
      </c>
      <c r="T1598" s="11">
        <f t="shared" si="149"/>
        <v>41986.26353009259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7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42603.145798611113</v>
      </c>
      <c r="T1599" s="11">
        <f t="shared" si="149"/>
        <v>42633.145798611113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1.25E-3</v>
      </c>
      <c r="P1600" s="7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42151.459004629629</v>
      </c>
      <c r="T1600" s="11">
        <f t="shared" si="149"/>
        <v>42211.459004629629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7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42438.330740740734</v>
      </c>
      <c r="T1601" s="11">
        <f t="shared" si="149"/>
        <v>42468.289074074077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7.3400000000000007E-2</v>
      </c>
      <c r="P1602" s="7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1">
        <f t="shared" si="148"/>
        <v>41790.848981481482</v>
      </c>
      <c r="T1602" s="11">
        <f t="shared" si="149"/>
        <v>41835.007638888885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E1603/D1603</f>
        <v>1.082492</v>
      </c>
      <c r="P1603" s="7">
        <f t="shared" ref="P1603:P1666" si="151">E1603/L1603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1">
        <f t="shared" ref="S1603:S1666" si="154">((($J1603/60)/60)/24)+DATE(1970,1,1)+(-5/24)</f>
        <v>40637.884641203702</v>
      </c>
      <c r="T1603" s="11">
        <f t="shared" ref="T1603:T1666" si="155">((($I1603/60)/60)/24)+DATE(1970,1,1)+(-5/24)</f>
        <v>40667.884641203702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1.0016666666666667</v>
      </c>
      <c r="P1604" s="7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1">
        <f t="shared" si="154"/>
        <v>40788.089317129627</v>
      </c>
      <c r="T1604" s="11">
        <f t="shared" si="155"/>
        <v>40830.75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1.0003299999999999</v>
      </c>
      <c r="P1605" s="7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4"/>
        <v>40875.961331018516</v>
      </c>
      <c r="T1605" s="11">
        <f t="shared" si="155"/>
        <v>40935.961331018516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1.2210714285714286</v>
      </c>
      <c r="P1606" s="7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4"/>
        <v>40945.636979166666</v>
      </c>
      <c r="T1606" s="11">
        <f t="shared" si="155"/>
        <v>40985.595312499994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1.0069333333333335</v>
      </c>
      <c r="P1607" s="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4"/>
        <v>40746.804548611108</v>
      </c>
      <c r="T1607" s="11">
        <f t="shared" si="155"/>
        <v>40756.083333333328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1.01004125</v>
      </c>
      <c r="P1608" s="7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4"/>
        <v>40535.903217592589</v>
      </c>
      <c r="T1608" s="11">
        <f t="shared" si="155"/>
        <v>40625.861550925925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1.4511000000000001</v>
      </c>
      <c r="P1609" s="7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4"/>
        <v>41053.600127314814</v>
      </c>
      <c r="T1609" s="11">
        <f t="shared" si="155"/>
        <v>41074.600127314814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1.0125</v>
      </c>
      <c r="P1610" s="7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4"/>
        <v>41607.622523148144</v>
      </c>
      <c r="T1610" s="11">
        <f t="shared" si="155"/>
        <v>41640.018055555556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1.1833333333333333</v>
      </c>
      <c r="P1611" s="7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40795.792928240735</v>
      </c>
      <c r="T1611" s="11">
        <f t="shared" si="155"/>
        <v>40849.125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2.7185000000000001</v>
      </c>
      <c r="P1612" s="7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4"/>
        <v>41228.716550925921</v>
      </c>
      <c r="T1612" s="11">
        <f t="shared" si="155"/>
        <v>41258.716550925921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1.25125</v>
      </c>
      <c r="P1613" s="7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4"/>
        <v>41408.792037037034</v>
      </c>
      <c r="T1613" s="11">
        <f t="shared" si="155"/>
        <v>41429.792037037034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1.1000000000000001</v>
      </c>
      <c r="P1614" s="7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41246.666481481479</v>
      </c>
      <c r="T1614" s="11">
        <f t="shared" si="155"/>
        <v>41276.666481481479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1.0149999999999999</v>
      </c>
      <c r="P1615" s="7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4"/>
        <v>41081.861134259256</v>
      </c>
      <c r="T1615" s="11">
        <f t="shared" si="155"/>
        <v>41111.861134259256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1.0269999999999999</v>
      </c>
      <c r="P1616" s="7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4"/>
        <v>41794.772789351846</v>
      </c>
      <c r="T1616" s="11">
        <f t="shared" si="155"/>
        <v>41854.5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1.1412500000000001</v>
      </c>
      <c r="P1617" s="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4"/>
        <v>40844.842546296291</v>
      </c>
      <c r="T1617" s="11">
        <f t="shared" si="155"/>
        <v>40889.884212962963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1.042</v>
      </c>
      <c r="P1618" s="7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4"/>
        <v>41194.507187499999</v>
      </c>
      <c r="T1618" s="11">
        <f t="shared" si="155"/>
        <v>41235.708333333328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1.4585714285714286</v>
      </c>
      <c r="P1619" s="7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4"/>
        <v>41546.455879629626</v>
      </c>
      <c r="T1619" s="11">
        <f t="shared" si="155"/>
        <v>41579.583333333328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1.0506666666666666</v>
      </c>
      <c r="P1620" s="7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4"/>
        <v>41301.446006944439</v>
      </c>
      <c r="T1620" s="11">
        <f t="shared" si="155"/>
        <v>41341.446006944439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1.3333333333333333</v>
      </c>
      <c r="P1621" s="7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4"/>
        <v>41875.977847222224</v>
      </c>
      <c r="T1621" s="11">
        <f t="shared" si="155"/>
        <v>41896.977847222224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1.1299999999999999</v>
      </c>
      <c r="P1622" s="7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4"/>
        <v>41321.131249999999</v>
      </c>
      <c r="T1622" s="11">
        <f t="shared" si="155"/>
        <v>41328.131249999999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1.212</v>
      </c>
      <c r="P1623" s="7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4"/>
        <v>41003.398321759254</v>
      </c>
      <c r="T1623" s="11">
        <f t="shared" si="155"/>
        <v>41056.957638888889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1.0172463768115942</v>
      </c>
      <c r="P1624" s="7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4"/>
        <v>41950.086504629624</v>
      </c>
      <c r="T1624" s="11">
        <f t="shared" si="155"/>
        <v>41990.124305555553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1.0106666666666666</v>
      </c>
      <c r="P1625" s="7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4"/>
        <v>41453.480196759258</v>
      </c>
      <c r="T1625" s="11">
        <f t="shared" si="155"/>
        <v>41513.480196759258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1.18</v>
      </c>
      <c r="P1626" s="7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41243.158969907403</v>
      </c>
      <c r="T1626" s="11">
        <f t="shared" si="155"/>
        <v>41283.158969907403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1.5533333333333332</v>
      </c>
      <c r="P1627" s="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4"/>
        <v>41135.491354166668</v>
      </c>
      <c r="T1627" s="11">
        <f t="shared" si="155"/>
        <v>41163.491354166668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1.0118750000000001</v>
      </c>
      <c r="P1628" s="7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4"/>
        <v>41579.639664351853</v>
      </c>
      <c r="T1628" s="11">
        <f t="shared" si="155"/>
        <v>41609.681331018517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1.17</v>
      </c>
      <c r="P1629" s="7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4"/>
        <v>41205.498715277776</v>
      </c>
      <c r="T1629" s="11">
        <f t="shared" si="155"/>
        <v>41238.999305555553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1.00925</v>
      </c>
      <c r="P1630" s="7">
        <f t="shared" si="151"/>
        <v>45.875</v>
      </c>
      <c r="Q1630" t="str">
        <f t="shared" si="152"/>
        <v>music</v>
      </c>
      <c r="R1630" t="str">
        <f t="shared" si="153"/>
        <v>rock</v>
      </c>
      <c r="S1630" s="11">
        <f t="shared" si="154"/>
        <v>41774.528726851851</v>
      </c>
      <c r="T1630" s="11">
        <f t="shared" si="155"/>
        <v>41807.528726851851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1.0366666666666666</v>
      </c>
      <c r="P1631" s="7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4"/>
        <v>41645.658946759257</v>
      </c>
      <c r="T1631" s="11">
        <f t="shared" si="155"/>
        <v>41690.658946759257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2.6524999999999999</v>
      </c>
      <c r="P1632" s="7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4"/>
        <v>40939.629340277774</v>
      </c>
      <c r="T1632" s="11">
        <f t="shared" si="155"/>
        <v>40970.082638888889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1.5590999999999999</v>
      </c>
      <c r="P1633" s="7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4"/>
        <v>41164.65116898148</v>
      </c>
      <c r="T1633" s="11">
        <f t="shared" si="155"/>
        <v>41194.65116898148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1.0162500000000001</v>
      </c>
      <c r="P1634" s="7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4"/>
        <v>40750.132569444439</v>
      </c>
      <c r="T1634" s="11">
        <f t="shared" si="155"/>
        <v>40810.132569444439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</v>
      </c>
      <c r="P1635" s="7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4"/>
        <v>40896.675416666665</v>
      </c>
      <c r="T1635" s="11">
        <f t="shared" si="155"/>
        <v>40924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1.0049999999999999</v>
      </c>
      <c r="P1636" s="7">
        <f t="shared" si="151"/>
        <v>62.8125</v>
      </c>
      <c r="Q1636" t="str">
        <f t="shared" si="152"/>
        <v>music</v>
      </c>
      <c r="R1636" t="str">
        <f t="shared" si="153"/>
        <v>rock</v>
      </c>
      <c r="S1636" s="11">
        <f t="shared" si="154"/>
        <v>40657.981493055551</v>
      </c>
      <c r="T1636" s="11">
        <f t="shared" si="155"/>
        <v>40696.040972222218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1.2529999999999999</v>
      </c>
      <c r="P1637" s="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4"/>
        <v>42502.660428240742</v>
      </c>
      <c r="T1637" s="11">
        <f t="shared" si="155"/>
        <v>42562.660428240742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1.0355555555555556</v>
      </c>
      <c r="P1638" s="7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4"/>
        <v>40662.878333333334</v>
      </c>
      <c r="T1638" s="11">
        <f t="shared" si="155"/>
        <v>40705.958333333328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1.038</v>
      </c>
      <c r="P1639" s="7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40122.543287037035</v>
      </c>
      <c r="T1639" s="11">
        <f t="shared" si="155"/>
        <v>40178.777083333334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1.05</v>
      </c>
      <c r="P1640" s="7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4"/>
        <v>41288.478796296295</v>
      </c>
      <c r="T1640" s="11">
        <f t="shared" si="155"/>
        <v>41333.684027777774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</v>
      </c>
      <c r="P1641" s="7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4"/>
        <v>40941.444039351853</v>
      </c>
      <c r="T1641" s="11">
        <f t="shared" si="155"/>
        <v>40971.444039351853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1.6986000000000001</v>
      </c>
      <c r="P1642" s="7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4"/>
        <v>40379.022627314815</v>
      </c>
      <c r="T1642" s="11">
        <f t="shared" si="155"/>
        <v>40392.874305555553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1.014</v>
      </c>
      <c r="P1643" s="7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41962.388240740744</v>
      </c>
      <c r="T1643" s="11">
        <f t="shared" si="155"/>
        <v>41992.388240740744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</v>
      </c>
      <c r="P1644" s="7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4"/>
        <v>40687.816284722219</v>
      </c>
      <c r="T1644" s="11">
        <f t="shared" si="155"/>
        <v>40707.816284722219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1.2470000000000001</v>
      </c>
      <c r="P1645" s="7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4"/>
        <v>41146.615879629629</v>
      </c>
      <c r="T1645" s="11">
        <f t="shared" si="155"/>
        <v>41176.615879629629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1.095</v>
      </c>
      <c r="P1646" s="7">
        <f t="shared" si="151"/>
        <v>85.546875</v>
      </c>
      <c r="Q1646" t="str">
        <f t="shared" si="152"/>
        <v>music</v>
      </c>
      <c r="R1646" t="str">
        <f t="shared" si="153"/>
        <v>pop</v>
      </c>
      <c r="S1646" s="11">
        <f t="shared" si="154"/>
        <v>41174.851388888885</v>
      </c>
      <c r="T1646" s="11">
        <f t="shared" si="155"/>
        <v>41234.893055555556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1.1080000000000001</v>
      </c>
      <c r="P1647" s="7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41521.409027777772</v>
      </c>
      <c r="T1647" s="11">
        <f t="shared" si="155"/>
        <v>41535.409027777772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1.1020000000000001</v>
      </c>
      <c r="P1648" s="7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4"/>
        <v>41833.241932870369</v>
      </c>
      <c r="T1648" s="11">
        <f t="shared" si="155"/>
        <v>41865.549305555556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1.0471999999999999</v>
      </c>
      <c r="P1649" s="7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4"/>
        <v>41039.201122685183</v>
      </c>
      <c r="T1649" s="11">
        <f t="shared" si="155"/>
        <v>41069.201122685183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1.2526086956521738</v>
      </c>
      <c r="P1650" s="7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4"/>
        <v>40592.496319444443</v>
      </c>
      <c r="T1650" s="11">
        <f t="shared" si="155"/>
        <v>40622.454652777778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1.0058763157894737</v>
      </c>
      <c r="P1651" s="7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4"/>
        <v>41737.476331018515</v>
      </c>
      <c r="T1651" s="11">
        <f t="shared" si="155"/>
        <v>41782.476331018515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1.4155</v>
      </c>
      <c r="P1652" s="7">
        <f t="shared" si="151"/>
        <v>88.46875</v>
      </c>
      <c r="Q1652" t="str">
        <f t="shared" si="152"/>
        <v>music</v>
      </c>
      <c r="R1652" t="str">
        <f t="shared" si="153"/>
        <v>pop</v>
      </c>
      <c r="S1652" s="11">
        <f t="shared" si="154"/>
        <v>41526.227280092593</v>
      </c>
      <c r="T1652" s="11">
        <f t="shared" si="155"/>
        <v>41556.227280092593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1.0075000000000001</v>
      </c>
      <c r="P1653" s="7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40625.692361111105</v>
      </c>
      <c r="T1653" s="11">
        <f t="shared" si="155"/>
        <v>40659.082638888889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1.0066666666666666</v>
      </c>
      <c r="P1654" s="7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4"/>
        <v>41572.284641203703</v>
      </c>
      <c r="T1654" s="11">
        <f t="shared" si="155"/>
        <v>41602.326307870368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1.7423040000000001</v>
      </c>
      <c r="P1655" s="7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4"/>
        <v>40626.626111111109</v>
      </c>
      <c r="T1655" s="11">
        <f t="shared" si="155"/>
        <v>40657.626111111109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1.199090909090909</v>
      </c>
      <c r="P1656" s="7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4"/>
        <v>40987.682407407403</v>
      </c>
      <c r="T1656" s="11">
        <f t="shared" si="155"/>
        <v>41017.682407407403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1.4286666666666668</v>
      </c>
      <c r="P1657" s="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4"/>
        <v>40974.583564814813</v>
      </c>
      <c r="T1657" s="11">
        <f t="shared" si="155"/>
        <v>41004.541898148142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1.0033493333333334</v>
      </c>
      <c r="P1658" s="7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4"/>
        <v>41226.720509259256</v>
      </c>
      <c r="T1658" s="11">
        <f t="shared" si="155"/>
        <v>41256.720509259256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1.0493380000000001</v>
      </c>
      <c r="P1659" s="7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4"/>
        <v>41023.573703703703</v>
      </c>
      <c r="T1659" s="11">
        <f t="shared" si="155"/>
        <v>41053.573703703703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1.3223333333333334</v>
      </c>
      <c r="P1660" s="7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4"/>
        <v>41223.013506944444</v>
      </c>
      <c r="T1660" s="11">
        <f t="shared" si="155"/>
        <v>41261.388888888883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1.1279999999999999</v>
      </c>
      <c r="P1661" s="7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4"/>
        <v>41596.705104166664</v>
      </c>
      <c r="T1661" s="11">
        <f t="shared" si="155"/>
        <v>41625.291666666664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12.5375</v>
      </c>
      <c r="P1662" s="7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4"/>
        <v>42459.485532407409</v>
      </c>
      <c r="T1662" s="11">
        <f t="shared" si="155"/>
        <v>42490.707638888889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1.0250632911392406</v>
      </c>
      <c r="P1663" s="7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4"/>
        <v>42343.789710648147</v>
      </c>
      <c r="T1663" s="11">
        <f t="shared" si="155"/>
        <v>42386.666666666664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1.026375</v>
      </c>
      <c r="P1664" s="7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4"/>
        <v>40847.99</v>
      </c>
      <c r="T1664" s="11">
        <f t="shared" si="155"/>
        <v>40908.031666666662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1.08</v>
      </c>
      <c r="P1665" s="7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42005.813738425924</v>
      </c>
      <c r="T1665" s="11">
        <f t="shared" si="155"/>
        <v>42035.813738425924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1.2240879999999998</v>
      </c>
      <c r="P1666" s="7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1">
        <f t="shared" si="154"/>
        <v>40939.553449074068</v>
      </c>
      <c r="T1666" s="11">
        <f t="shared" si="155"/>
        <v>40983.957638888889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E1667/D1667</f>
        <v>1.1945714285714286</v>
      </c>
      <c r="P1667" s="7">
        <f t="shared" ref="P1667:P1730" si="157">E1667/L1667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1">
        <f t="shared" ref="S1667:S1730" si="160">((($J1667/60)/60)/24)+DATE(1970,1,1)+(-5/24)</f>
        <v>40564.441122685181</v>
      </c>
      <c r="T1667" s="11">
        <f t="shared" ref="T1667:T1730" si="161">((($I1667/60)/60)/24)+DATE(1970,1,1)+(-5/24)</f>
        <v>40595.916666666664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1.6088</v>
      </c>
      <c r="P1668" s="7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si="160"/>
        <v>41331.04482638889</v>
      </c>
      <c r="T1668" s="11">
        <f t="shared" si="161"/>
        <v>41361.003159722219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1.2685294117647059</v>
      </c>
      <c r="P1669" s="7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0"/>
        <v>41681.862245370365</v>
      </c>
      <c r="T1669" s="11">
        <f t="shared" si="161"/>
        <v>41709.082638888889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1.026375</v>
      </c>
      <c r="P1670" s="7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0"/>
        <v>40844.941423611104</v>
      </c>
      <c r="T1670" s="11">
        <f t="shared" si="161"/>
        <v>40874.983090277776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1.3975</v>
      </c>
      <c r="P1671" s="7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42461.676805555551</v>
      </c>
      <c r="T1671" s="11">
        <f t="shared" si="161"/>
        <v>42521.676805555551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1.026</v>
      </c>
      <c r="P1672" s="7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0"/>
        <v>40313.722210648149</v>
      </c>
      <c r="T1672" s="11">
        <f t="shared" si="161"/>
        <v>40363.958333333328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1.0067349999999999</v>
      </c>
      <c r="P1673" s="7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0"/>
        <v>42553.335810185185</v>
      </c>
      <c r="T1673" s="11">
        <f t="shared" si="161"/>
        <v>42583.335810185185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1.1294117647058823</v>
      </c>
      <c r="P1674" s="7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0"/>
        <v>41034.448263888888</v>
      </c>
      <c r="T1674" s="11">
        <f t="shared" si="161"/>
        <v>41064.448263888888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1.2809523809523808</v>
      </c>
      <c r="P1675" s="7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42039.670046296298</v>
      </c>
      <c r="T1675" s="11">
        <f t="shared" si="161"/>
        <v>42069.670046296298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2.0169999999999999</v>
      </c>
      <c r="P1676" s="7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42569.397060185183</v>
      </c>
      <c r="T1676" s="11">
        <f t="shared" si="161"/>
        <v>42600.082638888889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1.37416</v>
      </c>
      <c r="P1677" s="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0"/>
        <v>40802.524768518517</v>
      </c>
      <c r="T1677" s="11">
        <f t="shared" si="161"/>
        <v>40832.710416666661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1.1533333333333333</v>
      </c>
      <c r="P1678" s="7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0"/>
        <v>40973.517905092594</v>
      </c>
      <c r="T1678" s="11">
        <f t="shared" si="161"/>
        <v>41019.957638888889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1.1166666666666667</v>
      </c>
      <c r="P1679" s="7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0"/>
        <v>42416.198796296296</v>
      </c>
      <c r="T1679" s="11">
        <f t="shared" si="161"/>
        <v>42476.040972222218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1.1839999999999999</v>
      </c>
      <c r="P1680" s="7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0"/>
        <v>41662.646655092591</v>
      </c>
      <c r="T1680" s="11">
        <f t="shared" si="161"/>
        <v>41676.646655092591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1.75</v>
      </c>
      <c r="P1681" s="7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40722.860474537032</v>
      </c>
      <c r="T1681" s="11">
        <f t="shared" si="161"/>
        <v>40745.860474537032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1.175</v>
      </c>
      <c r="P1682" s="7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41802.549386574072</v>
      </c>
      <c r="T1682" s="11">
        <f t="shared" si="161"/>
        <v>41832.549386574072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1.0142212307692309</v>
      </c>
      <c r="P1683" s="7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0"/>
        <v>42773.91300925926</v>
      </c>
      <c r="T1683" s="11">
        <f t="shared" si="161"/>
        <v>42822.874999999993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7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1">
        <f t="shared" si="160"/>
        <v>42779.005324074074</v>
      </c>
      <c r="T1684" s="11">
        <f t="shared" si="161"/>
        <v>42838.963657407403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0.21714285714285714</v>
      </c>
      <c r="P1685" s="7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42808.57335648148</v>
      </c>
      <c r="T1685" s="11">
        <f t="shared" si="161"/>
        <v>42832.57335648148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1.0912500000000001</v>
      </c>
      <c r="P1686" s="7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0"/>
        <v>42783.606956018521</v>
      </c>
      <c r="T1686" s="11">
        <f t="shared" si="161"/>
        <v>42811.565289351849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1.0285714285714285</v>
      </c>
      <c r="P1687" s="7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42788.041932870365</v>
      </c>
      <c r="T1687" s="11">
        <f t="shared" si="161"/>
        <v>42818.0002662037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3.5999999999999999E-3</v>
      </c>
      <c r="P1688" s="7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42792.635636574072</v>
      </c>
      <c r="T1688" s="11">
        <f t="shared" si="161"/>
        <v>42852.593969907401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0.3125</v>
      </c>
      <c r="P1689" s="7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0"/>
        <v>42801.838483796295</v>
      </c>
      <c r="T1689" s="11">
        <f t="shared" si="161"/>
        <v>42835.635416666664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0.443</v>
      </c>
      <c r="P1690" s="7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0"/>
        <v>42804.326319444437</v>
      </c>
      <c r="T1690" s="11">
        <f t="shared" si="161"/>
        <v>42834.28465277778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</v>
      </c>
      <c r="P1691" s="7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0"/>
        <v>42780.734143518515</v>
      </c>
      <c r="T1691" s="11">
        <f t="shared" si="161"/>
        <v>42810.692476851851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0.254</v>
      </c>
      <c r="P1692" s="7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0"/>
        <v>42801.222708333335</v>
      </c>
      <c r="T1692" s="11">
        <f t="shared" si="161"/>
        <v>42831.181041666663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0.33473333333333333</v>
      </c>
      <c r="P1693" s="7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0"/>
        <v>42795.49314814814</v>
      </c>
      <c r="T1693" s="11">
        <f t="shared" si="161"/>
        <v>42827.833333333336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0.47799999999999998</v>
      </c>
      <c r="P1694" s="7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0"/>
        <v>42787.94290509259</v>
      </c>
      <c r="T1694" s="11">
        <f t="shared" si="161"/>
        <v>42820.790972222218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9.3333333333333338E-2</v>
      </c>
      <c r="P1695" s="7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42803.711944444447</v>
      </c>
      <c r="T1695" s="11">
        <f t="shared" si="161"/>
        <v>42834.624999999993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5.0000000000000001E-4</v>
      </c>
      <c r="P1696" s="7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42791.461504629631</v>
      </c>
      <c r="T1696" s="11">
        <f t="shared" si="161"/>
        <v>42820.98333333333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0.11708333333333333</v>
      </c>
      <c r="P1697" s="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0"/>
        <v>42800.823078703703</v>
      </c>
      <c r="T1697" s="11">
        <f t="shared" si="161"/>
        <v>42834.833333333336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7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1">
        <f t="shared" si="160"/>
        <v>42795.861238425925</v>
      </c>
      <c r="T1698" s="11">
        <f t="shared" si="161"/>
        <v>42825.819571759253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0.20208000000000001</v>
      </c>
      <c r="P1699" s="7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0"/>
        <v>42804.82462962962</v>
      </c>
      <c r="T1699" s="11">
        <f t="shared" si="161"/>
        <v>42834.782962962963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7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1">
        <f t="shared" si="160"/>
        <v>42795.999537037038</v>
      </c>
      <c r="T1700" s="11">
        <f t="shared" si="161"/>
        <v>42819.939583333333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4.2311459353574929E-2</v>
      </c>
      <c r="P1701" s="7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42806.655613425923</v>
      </c>
      <c r="T1701" s="11">
        <f t="shared" si="161"/>
        <v>42836.655613425923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0.2606</v>
      </c>
      <c r="P1702" s="7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0"/>
        <v>42795.863310185181</v>
      </c>
      <c r="T1702" s="11">
        <f t="shared" si="161"/>
        <v>42825.958333333336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1.9801980198019802E-3</v>
      </c>
      <c r="P1703" s="7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41989.456076388888</v>
      </c>
      <c r="T1703" s="11">
        <f t="shared" si="161"/>
        <v>42019.456076388888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6.0606060606060605E-5</v>
      </c>
      <c r="P1704" s="7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42063.661458333336</v>
      </c>
      <c r="T1704" s="11">
        <f t="shared" si="161"/>
        <v>42093.619791666664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1.0200000000000001E-2</v>
      </c>
      <c r="P1705" s="7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42187.073344907411</v>
      </c>
      <c r="T1705" s="11">
        <f t="shared" si="161"/>
        <v>42247.073344907411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0.65100000000000002</v>
      </c>
      <c r="P1706" s="7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0"/>
        <v>42020.931400462963</v>
      </c>
      <c r="T1706" s="11">
        <f t="shared" si="161"/>
        <v>42050.931400462963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1">
        <f t="shared" si="160"/>
        <v>42244.808402777773</v>
      </c>
      <c r="T1707" s="11">
        <f t="shared" si="161"/>
        <v>42256.458333333336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7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1">
        <f t="shared" si="160"/>
        <v>42179.098055555551</v>
      </c>
      <c r="T1708" s="11">
        <f t="shared" si="161"/>
        <v>42239.098055555551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9.74E-2</v>
      </c>
      <c r="P1709" s="7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0"/>
        <v>42427.512673611105</v>
      </c>
      <c r="T1709" s="11">
        <f t="shared" si="161"/>
        <v>42457.471006944441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7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1">
        <f t="shared" si="160"/>
        <v>42451.658634259256</v>
      </c>
      <c r="T1710" s="11">
        <f t="shared" si="161"/>
        <v>42491.658634259256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4.8571428571428571E-2</v>
      </c>
      <c r="P1711" s="7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41841.355486111104</v>
      </c>
      <c r="T1711" s="11">
        <f t="shared" si="161"/>
        <v>41882.610416666663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6.7999999999999996E-3</v>
      </c>
      <c r="P1712" s="7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42341.382962962954</v>
      </c>
      <c r="T1712" s="11">
        <f t="shared" si="161"/>
        <v>42387.333333333336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0.105</v>
      </c>
      <c r="P1713" s="7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41852.437893518516</v>
      </c>
      <c r="T1713" s="11">
        <f t="shared" si="161"/>
        <v>41883.437893518516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7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1">
        <f t="shared" si="160"/>
        <v>42125.705474537033</v>
      </c>
      <c r="T1714" s="11">
        <f t="shared" si="161"/>
        <v>42185.705474537033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1.6666666666666666E-2</v>
      </c>
      <c r="P1715" s="7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41887.592731481483</v>
      </c>
      <c r="T1715" s="11">
        <f t="shared" si="161"/>
        <v>41917.592731481483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7.868E-2</v>
      </c>
      <c r="P1716" s="7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0"/>
        <v>42095.710196759253</v>
      </c>
      <c r="T1716" s="11">
        <f t="shared" si="161"/>
        <v>42125.710196759253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2.2000000000000001E-3</v>
      </c>
      <c r="P1717" s="7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42064.009085648147</v>
      </c>
      <c r="T1717" s="11">
        <f t="shared" si="161"/>
        <v>42093.931944444441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7.4999999999999997E-2</v>
      </c>
      <c r="P1718" s="7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42673.369201388887</v>
      </c>
      <c r="T1718" s="11">
        <f t="shared" si="161"/>
        <v>42713.410868055551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0.42725880551301687</v>
      </c>
      <c r="P1719" s="7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0"/>
        <v>42460.773587962954</v>
      </c>
      <c r="T1719" s="11">
        <f t="shared" si="161"/>
        <v>42480.958333333336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2.142857142857143E-3</v>
      </c>
      <c r="P1720" s="7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42460.402187499996</v>
      </c>
      <c r="T1720" s="11">
        <f t="shared" si="161"/>
        <v>42503.999305555553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8.7500000000000008E-3</v>
      </c>
      <c r="P1721" s="7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0"/>
        <v>41869.326284722221</v>
      </c>
      <c r="T1721" s="11">
        <f t="shared" si="161"/>
        <v>41899.326284722221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5.6250000000000001E-2</v>
      </c>
      <c r="P1722" s="7">
        <f t="shared" si="157"/>
        <v>28.125</v>
      </c>
      <c r="Q1722" t="str">
        <f t="shared" si="158"/>
        <v>music</v>
      </c>
      <c r="R1722" t="str">
        <f t="shared" si="159"/>
        <v>faith</v>
      </c>
      <c r="S1722" s="11">
        <f t="shared" si="160"/>
        <v>41922.574895833335</v>
      </c>
      <c r="T1722" s="11">
        <f t="shared" si="161"/>
        <v>41952.616562499999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7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1">
        <f t="shared" si="160"/>
        <v>42319.25304398148</v>
      </c>
      <c r="T1723" s="11">
        <f t="shared" si="161"/>
        <v>42349.25304398148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3.4722222222222224E-4</v>
      </c>
      <c r="P1724" s="7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42425.752650462957</v>
      </c>
      <c r="T1724" s="11">
        <f t="shared" si="161"/>
        <v>42462.798611111109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6.5000000000000002E-2</v>
      </c>
      <c r="P1725" s="7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0"/>
        <v>42129.617071759254</v>
      </c>
      <c r="T1725" s="11">
        <f t="shared" si="161"/>
        <v>42186.041666666664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5.8333333333333336E-3</v>
      </c>
      <c r="P1726" s="7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41912.724097222221</v>
      </c>
      <c r="T1726" s="11">
        <f t="shared" si="161"/>
        <v>41942.724097222221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0.10181818181818182</v>
      </c>
      <c r="P1727" s="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0"/>
        <v>41845.759826388887</v>
      </c>
      <c r="T1727" s="11">
        <f t="shared" si="161"/>
        <v>41875.759826388887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0.33784615384615385</v>
      </c>
      <c r="P1728" s="7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41788.711388888885</v>
      </c>
      <c r="T1728" s="11">
        <f t="shared" si="161"/>
        <v>41817.711388888885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3.3333333333333332E-4</v>
      </c>
      <c r="P1729" s="7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42044.719641203708</v>
      </c>
      <c r="T1729" s="11">
        <f t="shared" si="161"/>
        <v>42099.249999999993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0.68400000000000005</v>
      </c>
      <c r="P1730" s="7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1">
        <f t="shared" si="160"/>
        <v>42268.417523148142</v>
      </c>
      <c r="T1730" s="11">
        <f t="shared" si="161"/>
        <v>42298.417523148142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E1731/D1731</f>
        <v>0</v>
      </c>
      <c r="P1731" s="7" t="e">
        <f t="shared" ref="P1731:P1794" si="163">E1731/L1731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1">
        <f t="shared" ref="S1731:S1794" si="166">((($J1731/60)/60)/24)+DATE(1970,1,1)+(-5/24)</f>
        <v>42470.843819444439</v>
      </c>
      <c r="T1731" s="11">
        <f t="shared" ref="T1731:T1794" si="167">((($I1731/60)/60)/24)+DATE(1970,1,1)+(-5/24)</f>
        <v>42530.843819444439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7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1">
        <f t="shared" si="166"/>
        <v>42271.879432870373</v>
      </c>
      <c r="T1732" s="11">
        <f t="shared" si="167"/>
        <v>42301.879432870373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7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1">
        <f t="shared" si="166"/>
        <v>42152.698518518511</v>
      </c>
      <c r="T1733" s="11">
        <f t="shared" si="167"/>
        <v>42166.416666666664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7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1">
        <f t="shared" si="166"/>
        <v>42325.475474537037</v>
      </c>
      <c r="T1734" s="11">
        <f t="shared" si="167"/>
        <v>42384.999999999993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7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1">
        <f t="shared" si="166"/>
        <v>42614.467291666668</v>
      </c>
      <c r="T1735" s="11">
        <f t="shared" si="167"/>
        <v>42626.687499999993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2.2222222222222223E-4</v>
      </c>
      <c r="P1736" s="7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42101.828194444439</v>
      </c>
      <c r="T1736" s="11">
        <f t="shared" si="167"/>
        <v>42131.828194444439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0.11</v>
      </c>
      <c r="P1737" s="7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42559.605844907412</v>
      </c>
      <c r="T1737" s="11">
        <f t="shared" si="167"/>
        <v>42589.605844907412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7.3333333333333332E-3</v>
      </c>
      <c r="P1738" s="7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42286.65315972222</v>
      </c>
      <c r="T1738" s="11">
        <f t="shared" si="167"/>
        <v>42316.694826388884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0.21249999999999999</v>
      </c>
      <c r="P1739" s="7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6"/>
        <v>42175.740648148152</v>
      </c>
      <c r="T1739" s="11">
        <f t="shared" si="167"/>
        <v>42205.740648148152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4.0000000000000001E-3</v>
      </c>
      <c r="P1740" s="7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41884.665995370371</v>
      </c>
      <c r="T1740" s="11">
        <f t="shared" si="167"/>
        <v>41914.665995370371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1E-3</v>
      </c>
      <c r="P1741" s="7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42435.665879629632</v>
      </c>
      <c r="T1741" s="11">
        <f t="shared" si="167"/>
        <v>42494.624212962961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7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1">
        <f t="shared" si="166"/>
        <v>42171.60905092593</v>
      </c>
      <c r="T1742" s="11">
        <f t="shared" si="167"/>
        <v>42201.60905092593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1.1083333333333334</v>
      </c>
      <c r="P1743" s="7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42120.419803240737</v>
      </c>
      <c r="T1743" s="11">
        <f t="shared" si="167"/>
        <v>42165.419803240737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1.0874999999999999</v>
      </c>
      <c r="P1744" s="7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42710.668634259251</v>
      </c>
      <c r="T1744" s="11">
        <f t="shared" si="167"/>
        <v>42742.666666666664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1.0041666666666667</v>
      </c>
      <c r="P1745" s="7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42586.717303240737</v>
      </c>
      <c r="T1745" s="11">
        <f t="shared" si="167"/>
        <v>42608.957638888889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1.1845454545454546</v>
      </c>
      <c r="P1746" s="7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42026.396724537037</v>
      </c>
      <c r="T1746" s="11">
        <f t="shared" si="167"/>
        <v>42071.355057870365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1.1401428571428571</v>
      </c>
      <c r="P1747" s="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42690.051365740735</v>
      </c>
      <c r="T1747" s="11">
        <f t="shared" si="167"/>
        <v>42725.874999999993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1.4810000000000001</v>
      </c>
      <c r="P1748" s="7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42667.968368055554</v>
      </c>
      <c r="T1748" s="11">
        <f t="shared" si="167"/>
        <v>42697.874999999993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1.0495555555555556</v>
      </c>
      <c r="P1749" s="7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42292.227199074077</v>
      </c>
      <c r="T1749" s="11">
        <f t="shared" si="167"/>
        <v>42321.416666666664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1.29948</v>
      </c>
      <c r="P1750" s="7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42219.742395833331</v>
      </c>
      <c r="T1750" s="11">
        <f t="shared" si="167"/>
        <v>42249.742395833331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1.2348756218905472</v>
      </c>
      <c r="P1751" s="7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42758.767604166664</v>
      </c>
      <c r="T1751" s="11">
        <f t="shared" si="167"/>
        <v>42795.583333333336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2.0162</v>
      </c>
      <c r="P1752" s="7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42454.628518518519</v>
      </c>
      <c r="T1752" s="11">
        <f t="shared" si="167"/>
        <v>42479.628518518519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1.0289999999999999</v>
      </c>
      <c r="P1753" s="7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42052.573182870365</v>
      </c>
      <c r="T1753" s="11">
        <f t="shared" si="167"/>
        <v>42082.5315162037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2.6016666666666666</v>
      </c>
      <c r="P1754" s="7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42627.044930555552</v>
      </c>
      <c r="T1754" s="11">
        <f t="shared" si="167"/>
        <v>42657.044930555552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1.08</v>
      </c>
      <c r="P1755" s="7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42420.541296296295</v>
      </c>
      <c r="T1755" s="11">
        <f t="shared" si="167"/>
        <v>42450.499629629623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1.1052941176470588</v>
      </c>
      <c r="P1756" s="7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42067.668437499997</v>
      </c>
      <c r="T1756" s="11">
        <f t="shared" si="167"/>
        <v>42097.626770833333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1.2</v>
      </c>
      <c r="P1757" s="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42252.580567129626</v>
      </c>
      <c r="T1757" s="11">
        <f t="shared" si="167"/>
        <v>42282.580567129626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1.0282909090909091</v>
      </c>
      <c r="P1758" s="7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42570.959131944437</v>
      </c>
      <c r="T1758" s="11">
        <f t="shared" si="167"/>
        <v>42610.959131944437</v>
      </c>
    </row>
    <row r="1759" spans="1:20" ht="43.2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1.1599999999999999</v>
      </c>
      <c r="P1759" s="7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42733.619016203702</v>
      </c>
      <c r="T1759" s="11">
        <f t="shared" si="167"/>
        <v>42763.603472222218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1.147</v>
      </c>
      <c r="P1760" s="7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42505.74759259259</v>
      </c>
      <c r="T1760" s="11">
        <f t="shared" si="167"/>
        <v>42565.74759259259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1.0660000000000001</v>
      </c>
      <c r="P1761" s="7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42068.620706018519</v>
      </c>
      <c r="T1761" s="11">
        <f t="shared" si="167"/>
        <v>42088.579039351847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1.6544000000000001</v>
      </c>
      <c r="P1762" s="7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42405.464270833334</v>
      </c>
      <c r="T1762" s="11">
        <f t="shared" si="167"/>
        <v>42425.464270833334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1.55</v>
      </c>
      <c r="P1763" s="7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42209.359490740739</v>
      </c>
      <c r="T1763" s="11">
        <f t="shared" si="167"/>
        <v>42259.359490740739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8.85</v>
      </c>
      <c r="P1764" s="7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42410.773668981477</v>
      </c>
      <c r="T1764" s="11">
        <f t="shared" si="167"/>
        <v>42440.773668981477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1.0190833333333333</v>
      </c>
      <c r="P1765" s="7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42636.660185185181</v>
      </c>
      <c r="T1765" s="11">
        <f t="shared" si="167"/>
        <v>42666.660185185181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0.19600000000000001</v>
      </c>
      <c r="P1766" s="7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41825.27753472222</v>
      </c>
      <c r="T1766" s="11">
        <f t="shared" si="167"/>
        <v>41854.27753472222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0.59467839999999994</v>
      </c>
      <c r="P1767" s="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41834.772129629629</v>
      </c>
      <c r="T1767" s="11">
        <f t="shared" si="167"/>
        <v>41864.772129629629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7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41855.65148148148</v>
      </c>
      <c r="T1768" s="11">
        <f t="shared" si="167"/>
        <v>41876.65148148148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0.4572</v>
      </c>
      <c r="P1769" s="7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41824.450046296297</v>
      </c>
      <c r="T1769" s="11">
        <f t="shared" si="167"/>
        <v>41854.450046296297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3.7400000000000003E-2</v>
      </c>
      <c r="P1770" s="7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41849.352361111109</v>
      </c>
      <c r="T1770" s="11">
        <f t="shared" si="167"/>
        <v>41909.352361111109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2.7025E-2</v>
      </c>
      <c r="P1771" s="7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41987.610636574071</v>
      </c>
      <c r="T1771" s="11">
        <f t="shared" si="167"/>
        <v>42017.610636574071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0.56514285714285717</v>
      </c>
      <c r="P1772" s="7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41891.571689814817</v>
      </c>
      <c r="T1772" s="11">
        <f t="shared" si="167"/>
        <v>41926.571689814817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0.21309523809523809</v>
      </c>
      <c r="P1773" s="7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41905.771296296298</v>
      </c>
      <c r="T1773" s="11">
        <f t="shared" si="167"/>
        <v>41935.771296296298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0.156</v>
      </c>
      <c r="P1774" s="7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41766.509675925925</v>
      </c>
      <c r="T1774" s="11">
        <f t="shared" si="167"/>
        <v>41826.509675925925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6.2566666666666673E-2</v>
      </c>
      <c r="P1775" s="7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41978.552060185182</v>
      </c>
      <c r="T1775" s="11">
        <f t="shared" si="167"/>
        <v>42023.552060185182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0.4592</v>
      </c>
      <c r="P1776" s="7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41930.010324074072</v>
      </c>
      <c r="T1776" s="11">
        <f t="shared" si="167"/>
        <v>41972.415972222218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0.65101538461538466</v>
      </c>
      <c r="P1777" s="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41891.768055555556</v>
      </c>
      <c r="T1777" s="11">
        <f t="shared" si="167"/>
        <v>41936.768055555556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6.7000000000000004E-2</v>
      </c>
      <c r="P1778" s="7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41905.748506944445</v>
      </c>
      <c r="T1778" s="11">
        <f t="shared" si="167"/>
        <v>41941.748506944445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0.135625</v>
      </c>
      <c r="P1779" s="7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42025.14876157407</v>
      </c>
      <c r="T1779" s="11">
        <f t="shared" si="167"/>
        <v>42055.14876157407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1.9900000000000001E-2</v>
      </c>
      <c r="P1780" s="7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42045.655034722215</v>
      </c>
      <c r="T1780" s="11">
        <f t="shared" si="167"/>
        <v>42090.613368055558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0.36236363636363639</v>
      </c>
      <c r="P1781" s="7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42585.483564814807</v>
      </c>
      <c r="T1781" s="11">
        <f t="shared" si="167"/>
        <v>42615.483564814807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0.39743333333333336</v>
      </c>
      <c r="P1782" s="7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42493.392476851855</v>
      </c>
      <c r="T1782" s="11">
        <f t="shared" si="167"/>
        <v>42553.392476851855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0.25763636363636366</v>
      </c>
      <c r="P1783" s="7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42597.409085648142</v>
      </c>
      <c r="T1783" s="11">
        <f t="shared" si="167"/>
        <v>42628.409085648142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0.15491428571428573</v>
      </c>
      <c r="P1784" s="7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42388.366770833331</v>
      </c>
      <c r="T1784" s="11">
        <f t="shared" si="167"/>
        <v>42421.366770833331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0.236925</v>
      </c>
      <c r="P1785" s="7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42115.741643518515</v>
      </c>
      <c r="T1785" s="11">
        <f t="shared" si="167"/>
        <v>42145.741643518515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0.39760000000000001</v>
      </c>
      <c r="P1786" s="7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42003.447222222218</v>
      </c>
      <c r="T1786" s="11">
        <f t="shared" si="167"/>
        <v>42034.934027777774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0.20220833333333332</v>
      </c>
      <c r="P1787" s="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41896.926562499997</v>
      </c>
      <c r="T1787" s="11">
        <f t="shared" si="167"/>
        <v>41927.791666666664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0.47631578947368419</v>
      </c>
      <c r="P1788" s="7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41958.342326388891</v>
      </c>
      <c r="T1788" s="11">
        <f t="shared" si="167"/>
        <v>41988.342326388891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0.15329999999999999</v>
      </c>
      <c r="P1789" s="7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42068.447187499994</v>
      </c>
      <c r="T1789" s="11">
        <f t="shared" si="167"/>
        <v>42098.40552083333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1.3818181818181818E-2</v>
      </c>
      <c r="P1790" s="7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41913.740069444444</v>
      </c>
      <c r="T1790" s="11">
        <f t="shared" si="167"/>
        <v>41943.740069444444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5.0000000000000001E-3</v>
      </c>
      <c r="P1791" s="7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41956.041701388887</v>
      </c>
      <c r="T1791" s="11">
        <f t="shared" si="167"/>
        <v>42016.041701388887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4.9575757575757579E-2</v>
      </c>
      <c r="P1792" s="7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42010.466180555559</v>
      </c>
      <c r="T1792" s="11">
        <f t="shared" si="167"/>
        <v>42040.466180555559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3.5666666666666666E-2</v>
      </c>
      <c r="P1793" s="7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41973.532002314816</v>
      </c>
      <c r="T1793" s="11">
        <f t="shared" si="167"/>
        <v>42033.532002314816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0.61124000000000001</v>
      </c>
      <c r="P1794" s="7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1">
        <f t="shared" si="166"/>
        <v>42188.822708333326</v>
      </c>
      <c r="T1794" s="11">
        <f t="shared" si="167"/>
        <v>42226.082638888889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E1795/D1795</f>
        <v>1.3333333333333334E-2</v>
      </c>
      <c r="P1795" s="7">
        <f t="shared" ref="P1795:P1858" si="169">E1795/L1795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1">
        <f t="shared" ref="S1795:S1858" si="172">((($J1795/60)/60)/24)+DATE(1970,1,1)+(-5/24)</f>
        <v>41940.683333333334</v>
      </c>
      <c r="T1795" s="11">
        <f t="shared" ref="T1795:T1858" si="173">((($I1795/60)/60)/24)+DATE(1970,1,1)+(-5/24)</f>
        <v>41970.724999999999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0.11077777777777778</v>
      </c>
      <c r="P1796" s="7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42011.342847222222</v>
      </c>
      <c r="T1796" s="11">
        <f t="shared" si="173"/>
        <v>42046.342847222222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0.38735714285714284</v>
      </c>
      <c r="P1797" s="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42628.080335648141</v>
      </c>
      <c r="T1797" s="11">
        <f t="shared" si="173"/>
        <v>42657.458333333336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0.22052631578947368</v>
      </c>
      <c r="P1798" s="7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42515.231087962959</v>
      </c>
      <c r="T1798" s="11">
        <f t="shared" si="173"/>
        <v>42575.231087962959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0.67549999999999999</v>
      </c>
      <c r="P1799" s="7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42689.360983796294</v>
      </c>
      <c r="T1799" s="11">
        <f t="shared" si="173"/>
        <v>42719.360983796294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0.136375</v>
      </c>
      <c r="P1800" s="7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42344.118437499994</v>
      </c>
      <c r="T1800" s="11">
        <f t="shared" si="173"/>
        <v>42404.118437499994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1.7457500000000001E-2</v>
      </c>
      <c r="P1801" s="7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41934.634351851848</v>
      </c>
      <c r="T1801" s="11">
        <f t="shared" si="173"/>
        <v>41954.676018518519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0.20449632511889321</v>
      </c>
      <c r="P1802" s="7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42623.397800925923</v>
      </c>
      <c r="T1802" s="11">
        <f t="shared" si="173"/>
        <v>42653.397800925923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0.13852941176470587</v>
      </c>
      <c r="P1803" s="7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42321.452175925922</v>
      </c>
      <c r="T1803" s="11">
        <f t="shared" si="173"/>
        <v>42353.298611111109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0.48485714285714288</v>
      </c>
      <c r="P1804" s="7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42159.264236111114</v>
      </c>
      <c r="T1804" s="11">
        <f t="shared" si="173"/>
        <v>42182.707638888889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0.308</v>
      </c>
      <c r="P1805" s="7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42017.863217592596</v>
      </c>
      <c r="T1805" s="11">
        <f t="shared" si="173"/>
        <v>42048.863217592596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0.35174193548387095</v>
      </c>
      <c r="P1806" s="7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42282.469953703701</v>
      </c>
      <c r="T1806" s="11">
        <f t="shared" si="173"/>
        <v>42322.511620370373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0.36404444444444445</v>
      </c>
      <c r="P1807" s="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42247.595578703702</v>
      </c>
      <c r="T1807" s="11">
        <f t="shared" si="173"/>
        <v>42279.541666666664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2.955E-2</v>
      </c>
      <c r="P1808" s="7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41877.429965277777</v>
      </c>
      <c r="T1808" s="11">
        <f t="shared" si="173"/>
        <v>41912.429965277777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0.1106</v>
      </c>
      <c r="P1809" s="7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41879.860104166662</v>
      </c>
      <c r="T1809" s="11">
        <f t="shared" si="173"/>
        <v>41909.860104166662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0.41407142857142859</v>
      </c>
      <c r="P1810" s="7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42742.472569444442</v>
      </c>
      <c r="T1810" s="11">
        <f t="shared" si="173"/>
        <v>42777.472569444442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0.10857142857142857</v>
      </c>
      <c r="P1811" s="7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42029.699525462966</v>
      </c>
      <c r="T1811" s="11">
        <f t="shared" si="173"/>
        <v>42064.699525462966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3.3333333333333333E-2</v>
      </c>
      <c r="P1812" s="7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41860.701689814814</v>
      </c>
      <c r="T1812" s="11">
        <f t="shared" si="173"/>
        <v>41872.701689814814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7.407407407407407E-4</v>
      </c>
      <c r="P1813" s="7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41876.225347222222</v>
      </c>
      <c r="T1813" s="11">
        <f t="shared" si="173"/>
        <v>41935.958333333328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0.13307692307692306</v>
      </c>
      <c r="P1814" s="7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42524.110370370363</v>
      </c>
      <c r="T1814" s="11">
        <f t="shared" si="173"/>
        <v>42554.110370370363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7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41829.68069444444</v>
      </c>
      <c r="T1815" s="11">
        <f t="shared" si="173"/>
        <v>41859.68069444444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0.49183333333333334</v>
      </c>
      <c r="P1816" s="7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42033.105740740742</v>
      </c>
      <c r="T1816" s="11">
        <f t="shared" si="173"/>
        <v>42063.105740740742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42172.698344907411</v>
      </c>
      <c r="T1817" s="11">
        <f t="shared" si="173"/>
        <v>42186.698344907411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2.036E-2</v>
      </c>
      <c r="P1818" s="7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42548.667858796289</v>
      </c>
      <c r="T1818" s="11">
        <f t="shared" si="173"/>
        <v>42576.583333333336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0.52327777777777773</v>
      </c>
      <c r="P1819" s="7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42705.453784722216</v>
      </c>
      <c r="T1819" s="11">
        <f t="shared" si="173"/>
        <v>42765.082638888889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7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42067.026041666664</v>
      </c>
      <c r="T1820" s="11">
        <f t="shared" si="173"/>
        <v>42096.984374999993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2.0833333333333332E-2</v>
      </c>
      <c r="P1821" s="7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41820.543935185182</v>
      </c>
      <c r="T1821" s="11">
        <f t="shared" si="173"/>
        <v>41850.543935185182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6.565384615384616E-2</v>
      </c>
      <c r="P1822" s="7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42064.87604166667</v>
      </c>
      <c r="T1822" s="11">
        <f t="shared" si="173"/>
        <v>42094.834374999999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1.3489</v>
      </c>
      <c r="P1823" s="7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1">
        <f t="shared" si="172"/>
        <v>40926.110729166663</v>
      </c>
      <c r="T1823" s="11">
        <f t="shared" si="173"/>
        <v>40971.110729166663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</v>
      </c>
      <c r="P1824" s="7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2"/>
        <v>41634.588680555549</v>
      </c>
      <c r="T1824" s="11">
        <f t="shared" si="173"/>
        <v>41670.584027777775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1.1585714285714286</v>
      </c>
      <c r="P1825" s="7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1">
        <f t="shared" si="172"/>
        <v>41176.47657407407</v>
      </c>
      <c r="T1825" s="11">
        <f t="shared" si="173"/>
        <v>41206.47657407407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1.0006666666666666</v>
      </c>
      <c r="P1826" s="7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41626.707951388889</v>
      </c>
      <c r="T1826" s="11">
        <f t="shared" si="173"/>
        <v>41646.880555555552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1.0505</v>
      </c>
      <c r="P1827" s="7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41443.626192129625</v>
      </c>
      <c r="T1827" s="11">
        <f t="shared" si="173"/>
        <v>41466.626192129625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1.01</v>
      </c>
      <c r="P1828" s="7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1">
        <f t="shared" si="172"/>
        <v>41657.715474537035</v>
      </c>
      <c r="T1828" s="11">
        <f t="shared" si="173"/>
        <v>41687.715474537035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1.0066250000000001</v>
      </c>
      <c r="P1829" s="7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1">
        <f t="shared" si="172"/>
        <v>40555.117604166662</v>
      </c>
      <c r="T1829" s="11">
        <f t="shared" si="173"/>
        <v>40605.117604166662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1.0016</v>
      </c>
      <c r="P1830" s="7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1">
        <f t="shared" si="172"/>
        <v>41736.691319444442</v>
      </c>
      <c r="T1830" s="11">
        <f t="shared" si="173"/>
        <v>41768.708333333328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1.6668333333333334</v>
      </c>
      <c r="P1831" s="7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1">
        <f t="shared" si="172"/>
        <v>40515.879293981481</v>
      </c>
      <c r="T1831" s="11">
        <f t="shared" si="173"/>
        <v>40564.708333333328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1.0153333333333334</v>
      </c>
      <c r="P1832" s="7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1">
        <f t="shared" si="172"/>
        <v>41664.475775462961</v>
      </c>
      <c r="T1832" s="11">
        <f t="shared" si="173"/>
        <v>41694.475775462961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1.03</v>
      </c>
      <c r="P1833" s="7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1">
        <f t="shared" si="172"/>
        <v>41026.787766203699</v>
      </c>
      <c r="T1833" s="11">
        <f t="shared" si="173"/>
        <v>41041.787766203699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1.4285714285714286</v>
      </c>
      <c r="P1834" s="7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40576.331331018519</v>
      </c>
      <c r="T1834" s="11">
        <f t="shared" si="173"/>
        <v>40606.331331018519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2.625</v>
      </c>
      <c r="P1835" s="7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41302.835682870369</v>
      </c>
      <c r="T1835" s="11">
        <f t="shared" si="173"/>
        <v>41335.124305555553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1.1805000000000001</v>
      </c>
      <c r="P1836" s="7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1">
        <f t="shared" si="172"/>
        <v>41988.755729166667</v>
      </c>
      <c r="T1836" s="11">
        <f t="shared" si="173"/>
        <v>42028.755729166667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1.04</v>
      </c>
      <c r="P1837" s="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1">
        <f t="shared" si="172"/>
        <v>42430.49387731481</v>
      </c>
      <c r="T1837" s="11">
        <f t="shared" si="173"/>
        <v>42460.452210648145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2.0034000000000001</v>
      </c>
      <c r="P1838" s="7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1">
        <f t="shared" si="172"/>
        <v>41305.601030092592</v>
      </c>
      <c r="T1838" s="11">
        <f t="shared" si="173"/>
        <v>41322.601030092592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3.0683333333333334</v>
      </c>
      <c r="P1839" s="7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1">
        <f t="shared" si="172"/>
        <v>40925.839525462965</v>
      </c>
      <c r="T1839" s="11">
        <f t="shared" si="173"/>
        <v>40985.797858796293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1.00149</v>
      </c>
      <c r="P1840" s="7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1">
        <f t="shared" si="172"/>
        <v>40788.578206018516</v>
      </c>
      <c r="T1840" s="11">
        <f t="shared" si="173"/>
        <v>40816.916666666664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2.0529999999999999</v>
      </c>
      <c r="P1841" s="7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1">
        <f t="shared" si="172"/>
        <v>42614.513680555552</v>
      </c>
      <c r="T1841" s="11">
        <f t="shared" si="173"/>
        <v>42644.513680555552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1.0888888888888888</v>
      </c>
      <c r="P1842" s="7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1">
        <f t="shared" si="172"/>
        <v>41381.88784722222</v>
      </c>
      <c r="T1842" s="11">
        <f t="shared" si="173"/>
        <v>41400.999305555553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1.0175000000000001</v>
      </c>
      <c r="P1843" s="7">
        <f t="shared" si="169"/>
        <v>50.875</v>
      </c>
      <c r="Q1843" t="str">
        <f t="shared" si="170"/>
        <v>music</v>
      </c>
      <c r="R1843" t="str">
        <f t="shared" si="171"/>
        <v>rock</v>
      </c>
      <c r="S1843" s="11">
        <f t="shared" si="172"/>
        <v>41745.637094907404</v>
      </c>
      <c r="T1843" s="11">
        <f t="shared" si="173"/>
        <v>41778.999305555553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1.2524999999999999</v>
      </c>
      <c r="P1844" s="7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1">
        <f t="shared" si="172"/>
        <v>42031.423391203702</v>
      </c>
      <c r="T1844" s="11">
        <f t="shared" si="173"/>
        <v>42065.040972222218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1.2400610000000001</v>
      </c>
      <c r="P1845" s="7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1">
        <f t="shared" si="172"/>
        <v>40564.786504629628</v>
      </c>
      <c r="T1845" s="11">
        <f t="shared" si="173"/>
        <v>40594.786504629628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1.014</v>
      </c>
      <c r="P1846" s="7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40666.765208333331</v>
      </c>
      <c r="T1846" s="11">
        <f t="shared" si="173"/>
        <v>40704.916666666664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</v>
      </c>
      <c r="P1847" s="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2"/>
        <v>42523.124976851854</v>
      </c>
      <c r="T1847" s="11">
        <f t="shared" si="173"/>
        <v>42537.996527777774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1.3792666666666666</v>
      </c>
      <c r="P1848" s="7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1">
        <f t="shared" si="172"/>
        <v>41228.441863425927</v>
      </c>
      <c r="T1848" s="11">
        <f t="shared" si="173"/>
        <v>41258.441863425927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1.2088000000000001</v>
      </c>
      <c r="P1849" s="7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1">
        <f t="shared" si="172"/>
        <v>42094.028148148143</v>
      </c>
      <c r="T1849" s="11">
        <f t="shared" si="173"/>
        <v>42115.028148148143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1.0736666666666668</v>
      </c>
      <c r="P1850" s="7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1">
        <f t="shared" si="172"/>
        <v>40691.579722222217</v>
      </c>
      <c r="T1850" s="11">
        <f t="shared" si="173"/>
        <v>40755.082638888889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1.0033333333333334</v>
      </c>
      <c r="P1851" s="7">
        <f t="shared" si="169"/>
        <v>37.625</v>
      </c>
      <c r="Q1851" t="str">
        <f t="shared" si="170"/>
        <v>music</v>
      </c>
      <c r="R1851" t="str">
        <f t="shared" si="171"/>
        <v>rock</v>
      </c>
      <c r="S1851" s="11">
        <f t="shared" si="172"/>
        <v>41169.637256944443</v>
      </c>
      <c r="T1851" s="11">
        <f t="shared" si="173"/>
        <v>41199.637256944443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1.0152222222222222</v>
      </c>
      <c r="P1852" s="7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1">
        <f t="shared" si="172"/>
        <v>41800.751157407409</v>
      </c>
      <c r="T1852" s="11">
        <f t="shared" si="173"/>
        <v>41830.751157407409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1.0007692307692309</v>
      </c>
      <c r="P1853" s="7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1">
        <f t="shared" si="172"/>
        <v>41827.69835648148</v>
      </c>
      <c r="T1853" s="11">
        <f t="shared" si="173"/>
        <v>41847.833333333328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1.1696666666666666</v>
      </c>
      <c r="P1854" s="7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1">
        <f t="shared" si="172"/>
        <v>42081.563101851854</v>
      </c>
      <c r="T1854" s="11">
        <f t="shared" si="173"/>
        <v>42118.791666666664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1.01875</v>
      </c>
      <c r="P1855" s="7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1">
        <f t="shared" si="172"/>
        <v>41176.852048611108</v>
      </c>
      <c r="T1855" s="11">
        <f t="shared" si="173"/>
        <v>41226.893715277773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1.0212366666666666</v>
      </c>
      <c r="P1856" s="7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1">
        <f t="shared" si="172"/>
        <v>41387.812928240739</v>
      </c>
      <c r="T1856" s="11">
        <f t="shared" si="173"/>
        <v>41417.812928240739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1.5405897142857143</v>
      </c>
      <c r="P1857" s="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1">
        <f t="shared" si="172"/>
        <v>41600.330324074072</v>
      </c>
      <c r="T1857" s="11">
        <f t="shared" si="173"/>
        <v>41645.330324074072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1.0125</v>
      </c>
      <c r="P1858" s="7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1">
        <f t="shared" si="172"/>
        <v>41817.64666666666</v>
      </c>
      <c r="T1858" s="11">
        <f t="shared" si="173"/>
        <v>41838.64666666666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E1859/D1859</f>
        <v>1</v>
      </c>
      <c r="P1859" s="7">
        <f t="shared" ref="P1859:P1922" si="175">E1859/L1859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1">
        <f t="shared" ref="S1859:S1922" si="178">((($J1859/60)/60)/24)+DATE(1970,1,1)+(-5/24)</f>
        <v>41864.560335648144</v>
      </c>
      <c r="T1859" s="11">
        <f t="shared" ref="T1859:T1922" si="179">((($I1859/60)/60)/24)+DATE(1970,1,1)+(-5/24)</f>
        <v>41894.560335648144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1.0874800874800874</v>
      </c>
      <c r="P1860" s="7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si="178"/>
        <v>40832.9921412037</v>
      </c>
      <c r="T1860" s="11">
        <f t="shared" si="179"/>
        <v>40893.033807870372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1.3183333333333334</v>
      </c>
      <c r="P1861" s="7">
        <f t="shared" si="175"/>
        <v>70.625</v>
      </c>
      <c r="Q1861" t="str">
        <f t="shared" si="176"/>
        <v>music</v>
      </c>
      <c r="R1861" t="str">
        <f t="shared" si="177"/>
        <v>rock</v>
      </c>
      <c r="S1861" s="11">
        <f t="shared" si="178"/>
        <v>40778.561678240738</v>
      </c>
      <c r="T1861" s="11">
        <f t="shared" si="179"/>
        <v>40808.561678240738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1.3346666666666667</v>
      </c>
      <c r="P1862" s="7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8"/>
        <v>41655.500972222217</v>
      </c>
      <c r="T1862" s="11">
        <f t="shared" si="179"/>
        <v>41676.500972222217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7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42000.091909722221</v>
      </c>
      <c r="T1863" s="11">
        <f t="shared" si="179"/>
        <v>42030.091909722221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8.0833333333333326E-2</v>
      </c>
      <c r="P1864" s="7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42755.284421296288</v>
      </c>
      <c r="T1864" s="11">
        <f t="shared" si="179"/>
        <v>42802.104166666664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4.0000000000000001E-3</v>
      </c>
      <c r="P1865" s="7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41772.588946759257</v>
      </c>
      <c r="T1865" s="11">
        <f t="shared" si="179"/>
        <v>41802.588946759257</v>
      </c>
    </row>
    <row r="1866" spans="1:20" ht="57.6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0.42892307692307691</v>
      </c>
      <c r="P1866" s="7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41733.508101851847</v>
      </c>
      <c r="T1866" s="11">
        <f t="shared" si="179"/>
        <v>41763.508101851847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3.6363636363636364E-5</v>
      </c>
      <c r="P1867" s="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42645.159108796295</v>
      </c>
      <c r="T1867" s="11">
        <f t="shared" si="179"/>
        <v>42680.200775462967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5.0000000000000001E-3</v>
      </c>
      <c r="P1868" s="7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42742.038159722222</v>
      </c>
      <c r="T1868" s="11">
        <f t="shared" si="179"/>
        <v>42794.958333333336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5.0000000000000001E-4</v>
      </c>
      <c r="P1869" s="7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42649.716574074067</v>
      </c>
      <c r="T1869" s="11">
        <f t="shared" si="179"/>
        <v>42679.716574074067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4.8680000000000001E-2</v>
      </c>
      <c r="P1870" s="7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42328.570891203701</v>
      </c>
      <c r="T1870" s="11">
        <f t="shared" si="179"/>
        <v>42353.124305555553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7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42708.794548611106</v>
      </c>
      <c r="T1871" s="11">
        <f t="shared" si="179"/>
        <v>42738.794548611106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0.10314285714285715</v>
      </c>
      <c r="P1872" s="7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42371.14739583333</v>
      </c>
      <c r="T1872" s="11">
        <f t="shared" si="179"/>
        <v>42399.970138888886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0.7178461538461538</v>
      </c>
      <c r="P1873" s="7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41923.575243055551</v>
      </c>
      <c r="T1873" s="11">
        <f t="shared" si="179"/>
        <v>41963.616909722223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1.06E-2</v>
      </c>
      <c r="P1874" s="7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42154.921319444438</v>
      </c>
      <c r="T1874" s="11">
        <f t="shared" si="179"/>
        <v>42184.921319444438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4.4999999999999997E-3</v>
      </c>
      <c r="P1875" s="7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42164.407523148147</v>
      </c>
      <c r="T1875" s="11">
        <f t="shared" si="179"/>
        <v>42193.489583333336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1.6249999999999999E-4</v>
      </c>
      <c r="P1876" s="7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42529.760798611103</v>
      </c>
      <c r="T1876" s="11">
        <f t="shared" si="179"/>
        <v>42549.760798611103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5.1000000000000004E-3</v>
      </c>
      <c r="P1877" s="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42528.691064814811</v>
      </c>
      <c r="T1877" s="11">
        <f t="shared" si="179"/>
        <v>42588.691064814811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7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41776.076446759253</v>
      </c>
      <c r="T1878" s="11">
        <f t="shared" si="179"/>
        <v>41806.076446759253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7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42034.820891203701</v>
      </c>
      <c r="T1879" s="11">
        <f t="shared" si="179"/>
        <v>42063.820891203701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7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41772.800405092588</v>
      </c>
      <c r="T1880" s="11">
        <f t="shared" si="179"/>
        <v>41802.800405092588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1.1999999999999999E-3</v>
      </c>
      <c r="P1881" s="7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42413.441307870373</v>
      </c>
      <c r="T1881" s="11">
        <f t="shared" si="179"/>
        <v>42443.399641203701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0.20080000000000001</v>
      </c>
      <c r="P1882" s="7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42430.358564814807</v>
      </c>
      <c r="T1882" s="11">
        <f t="shared" si="179"/>
        <v>42459.31689814815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1.726845</v>
      </c>
      <c r="P1883" s="7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42042.944317129623</v>
      </c>
      <c r="T1883" s="11">
        <f t="shared" si="179"/>
        <v>42072.902650462966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1.008955223880597</v>
      </c>
      <c r="P1884" s="7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41067.740879629629</v>
      </c>
      <c r="T1884" s="11">
        <f t="shared" si="179"/>
        <v>41100.783333333333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1.0480480480480481</v>
      </c>
      <c r="P1885" s="7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1">
        <f t="shared" si="178"/>
        <v>40977.739675925921</v>
      </c>
      <c r="T1885" s="11">
        <f t="shared" si="179"/>
        <v>41007.698009259257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1.351</v>
      </c>
      <c r="P1886" s="7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41204.989988425921</v>
      </c>
      <c r="T1886" s="11">
        <f t="shared" si="179"/>
        <v>41240.291666666664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1.1632786885245903</v>
      </c>
      <c r="P1887" s="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41098.885532407403</v>
      </c>
      <c r="T1887" s="11">
        <f t="shared" si="179"/>
        <v>41131.708333333328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1.0208333333333333</v>
      </c>
      <c r="P1888" s="7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41925.69835648148</v>
      </c>
      <c r="T1888" s="11">
        <f t="shared" si="179"/>
        <v>41955.740023148144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1.1116666666666666</v>
      </c>
      <c r="P1889" s="7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42323.591805555552</v>
      </c>
      <c r="T1889" s="11">
        <f t="shared" si="179"/>
        <v>42341.687499999993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1.6608000000000001</v>
      </c>
      <c r="P1890" s="7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40299.03162037037</v>
      </c>
      <c r="T1890" s="11">
        <f t="shared" si="179"/>
        <v>40329.999305555553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1.0660000000000001</v>
      </c>
      <c r="P1891" s="7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41299.585023148145</v>
      </c>
      <c r="T1891" s="11">
        <f t="shared" si="179"/>
        <v>41344.543356481481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1.4458441666666668</v>
      </c>
      <c r="P1892" s="7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41228.577870370369</v>
      </c>
      <c r="T1892" s="11">
        <f t="shared" si="179"/>
        <v>41258.577870370369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1.0555000000000001</v>
      </c>
      <c r="P1893" s="7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40335.589745370366</v>
      </c>
      <c r="T1893" s="11">
        <f t="shared" si="179"/>
        <v>40381.041666666664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1.3660000000000001</v>
      </c>
      <c r="P1894" s="7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40671.429178240738</v>
      </c>
      <c r="T1894" s="11">
        <f t="shared" si="179"/>
        <v>40701.429178240738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1.04</v>
      </c>
      <c r="P1895" s="7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40632.733622685184</v>
      </c>
      <c r="T1895" s="11">
        <f t="shared" si="179"/>
        <v>40648.957638888889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1.145</v>
      </c>
      <c r="P1896" s="7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40920.696562500001</v>
      </c>
      <c r="T1896" s="11">
        <f t="shared" si="179"/>
        <v>40951.696562500001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1.0171957671957672</v>
      </c>
      <c r="P1897" s="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42267.538449074076</v>
      </c>
      <c r="T1897" s="11">
        <f t="shared" si="179"/>
        <v>42297.538449074076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1.2394678492239468</v>
      </c>
      <c r="P1898" s="7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40981.501909722218</v>
      </c>
      <c r="T1898" s="11">
        <f t="shared" si="179"/>
        <v>41011.501909722218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1.0245669291338582</v>
      </c>
      <c r="P1899" s="7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41680.375069444446</v>
      </c>
      <c r="T1899" s="11">
        <f t="shared" si="179"/>
        <v>41702.666666666664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1.4450000000000001</v>
      </c>
      <c r="P1900" s="7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42365.9846412037</v>
      </c>
      <c r="T1900" s="11">
        <f t="shared" si="179"/>
        <v>42401.541666666664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1.3333333333333333</v>
      </c>
      <c r="P1901" s="7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42058.733402777776</v>
      </c>
      <c r="T1901" s="11">
        <f t="shared" si="179"/>
        <v>42088.691736111105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1.0936440000000001</v>
      </c>
      <c r="P1902" s="7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41160.663553240738</v>
      </c>
      <c r="T1902" s="11">
        <f t="shared" si="179"/>
        <v>41188.207638888889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2.696969696969697E-2</v>
      </c>
      <c r="P1903" s="7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42116.334826388884</v>
      </c>
      <c r="T1903" s="11">
        <f t="shared" si="179"/>
        <v>42146.333333333336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1.2E-2</v>
      </c>
      <c r="P1904" s="7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42037.581562499996</v>
      </c>
      <c r="T1904" s="11">
        <f t="shared" si="179"/>
        <v>42067.581562499996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0.46600000000000003</v>
      </c>
      <c r="P1905" s="7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42702.562395833331</v>
      </c>
      <c r="T1905" s="11">
        <f t="shared" si="179"/>
        <v>42762.562395833331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1E-3</v>
      </c>
      <c r="P1906" s="7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42326.477094907408</v>
      </c>
      <c r="T1906" s="11">
        <f t="shared" si="179"/>
        <v>42371.477094907408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1.6800000000000001E-3</v>
      </c>
      <c r="P1907" s="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41859.717523148145</v>
      </c>
      <c r="T1907" s="11">
        <f t="shared" si="179"/>
        <v>41889.717523148145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0.42759999999999998</v>
      </c>
      <c r="P1908" s="7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42514.462766203702</v>
      </c>
      <c r="T1908" s="11">
        <f t="shared" si="179"/>
        <v>42544.462766203702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2.8333333333333335E-3</v>
      </c>
      <c r="P1909" s="7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41767.378761574073</v>
      </c>
      <c r="T1909" s="11">
        <f t="shared" si="179"/>
        <v>41782.378761574073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1.7319999999999999E-2</v>
      </c>
      <c r="P1910" s="7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42703.709490740737</v>
      </c>
      <c r="T1910" s="11">
        <f t="shared" si="179"/>
        <v>42733.709490740737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0.14111428571428572</v>
      </c>
      <c r="P1911" s="7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41905.220821759256</v>
      </c>
      <c r="T1911" s="11">
        <f t="shared" si="179"/>
        <v>41935.220821759256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0.39395294117647056</v>
      </c>
      <c r="P1912" s="7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42264.754826388882</v>
      </c>
      <c r="T1912" s="11">
        <f t="shared" si="179"/>
        <v>42308.739583333336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2.3529411764705883E-4</v>
      </c>
      <c r="P1913" s="7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41829.825624999998</v>
      </c>
      <c r="T1913" s="11">
        <f t="shared" si="179"/>
        <v>41859.825624999998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0.59299999999999997</v>
      </c>
      <c r="P1914" s="7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42129.018055555549</v>
      </c>
      <c r="T1914" s="11">
        <f t="shared" si="179"/>
        <v>42159.018055555549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1.3270833333333334E-2</v>
      </c>
      <c r="P1915" s="7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41890.302986111106</v>
      </c>
      <c r="T1915" s="11">
        <f t="shared" si="179"/>
        <v>41920.302986111106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9.0090090090090086E-2</v>
      </c>
      <c r="P1916" s="7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41928.966122685182</v>
      </c>
      <c r="T1916" s="11">
        <f t="shared" si="179"/>
        <v>41943.957638888889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1.6E-2</v>
      </c>
      <c r="P1917" s="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41863.840532407405</v>
      </c>
      <c r="T1917" s="11">
        <f t="shared" si="179"/>
        <v>41883.840532407405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5.1000000000000004E-3</v>
      </c>
      <c r="P1918" s="7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42656.508969907409</v>
      </c>
      <c r="T1918" s="11">
        <f t="shared" si="179"/>
        <v>42681.550636574073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0.52570512820512816</v>
      </c>
      <c r="P1919" s="7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42746.06172453703</v>
      </c>
      <c r="T1919" s="11">
        <f t="shared" si="179"/>
        <v>42776.06172453703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1.04E-2</v>
      </c>
      <c r="P1920" s="7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41828.581608796296</v>
      </c>
      <c r="T1920" s="11">
        <f t="shared" si="179"/>
        <v>41863.581608796296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0.47399999999999998</v>
      </c>
      <c r="P1921" s="7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42113.667233796288</v>
      </c>
      <c r="T1921" s="11">
        <f t="shared" si="179"/>
        <v>42143.667233796288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0.43030000000000002</v>
      </c>
      <c r="P1922" s="7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1">
        <f t="shared" si="178"/>
        <v>42270.66737268518</v>
      </c>
      <c r="T1922" s="11">
        <f t="shared" si="179"/>
        <v>42298.749999999993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E1923/D1923</f>
        <v>1.3680000000000001</v>
      </c>
      <c r="P1923" s="7">
        <f t="shared" ref="P1923:P1986" si="181">E1923/L1923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1">
        <f t="shared" ref="S1923:S1986" si="184">((($J1923/60)/60)/24)+DATE(1970,1,1)+(-5/24)</f>
        <v>41074.013229166667</v>
      </c>
      <c r="T1923" s="11">
        <f t="shared" ref="T1923:T1986" si="185">((($I1923/60)/60)/24)+DATE(1970,1,1)+(-5/24)</f>
        <v>41104.013229166667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1.1555</v>
      </c>
      <c r="P1924" s="7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41590.047534722216</v>
      </c>
      <c r="T1924" s="11">
        <f t="shared" si="185"/>
        <v>41620.047534722216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2.4079999999999999</v>
      </c>
      <c r="P1925" s="7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40772.640416666662</v>
      </c>
      <c r="T1925" s="11">
        <f t="shared" si="185"/>
        <v>40812.999305555553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1.1439999999999999</v>
      </c>
      <c r="P1926" s="7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41626.552719907406</v>
      </c>
      <c r="T1926" s="11">
        <f t="shared" si="185"/>
        <v>41654.606249999997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1.1033333333333333</v>
      </c>
      <c r="P1927" s="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41535.693148148144</v>
      </c>
      <c r="T1927" s="11">
        <f t="shared" si="185"/>
        <v>41557.791666666664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1.9537933333333333</v>
      </c>
      <c r="P1928" s="7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40456.746018518512</v>
      </c>
      <c r="T1928" s="11">
        <f t="shared" si="185"/>
        <v>40483.80972222222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1.0333333333333334</v>
      </c>
      <c r="P1929" s="7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40960.653229166666</v>
      </c>
      <c r="T1929" s="11">
        <f t="shared" si="185"/>
        <v>40975.999305555553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1.031372549019608</v>
      </c>
      <c r="P1930" s="7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41371.439745370371</v>
      </c>
      <c r="T1930" s="11">
        <f t="shared" si="185"/>
        <v>41401.439745370371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1.003125</v>
      </c>
      <c r="P1931" s="7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40686.813263888886</v>
      </c>
      <c r="T1931" s="11">
        <f t="shared" si="185"/>
        <v>40728.813263888886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1.27</v>
      </c>
      <c r="P1932" s="7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41402.350486111107</v>
      </c>
      <c r="T1932" s="11">
        <f t="shared" si="185"/>
        <v>41462.350486111107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1.20601</v>
      </c>
      <c r="P1933" s="7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41037.684131944443</v>
      </c>
      <c r="T1933" s="11">
        <f t="shared" si="185"/>
        <v>41050.9375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1.0699047619047619</v>
      </c>
      <c r="P1934" s="7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40911.601539351846</v>
      </c>
      <c r="T1934" s="11">
        <f t="shared" si="185"/>
        <v>40932.601539351846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1.7243333333333333</v>
      </c>
      <c r="P1935" s="7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41878.922534722216</v>
      </c>
      <c r="T1935" s="11">
        <f t="shared" si="185"/>
        <v>41908.922534722216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1.2362</v>
      </c>
      <c r="P1936" s="7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40865.658807870372</v>
      </c>
      <c r="T1936" s="11">
        <f t="shared" si="185"/>
        <v>40902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1.0840000000000001</v>
      </c>
      <c r="P1937" s="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41773.72420138889</v>
      </c>
      <c r="T1937" s="11">
        <f t="shared" si="185"/>
        <v>41810.999305555553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1.1652013333333333</v>
      </c>
      <c r="P1938" s="7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40852.68136574074</v>
      </c>
      <c r="T1938" s="11">
        <f t="shared" si="185"/>
        <v>40883.040972222218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1.8724499999999999</v>
      </c>
      <c r="P1939" s="7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41058.91065972222</v>
      </c>
      <c r="T1939" s="11">
        <f t="shared" si="185"/>
        <v>41074.957638888889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1.1593333333333333</v>
      </c>
      <c r="P1940" s="7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41426.05128472222</v>
      </c>
      <c r="T1940" s="11">
        <f t="shared" si="185"/>
        <v>41457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1.107</v>
      </c>
      <c r="P1941" s="7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41313.776712962957</v>
      </c>
      <c r="T1941" s="11">
        <f t="shared" si="185"/>
        <v>41343.735046296293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1.7092307692307693</v>
      </c>
      <c r="P1942" s="7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40670.298993055556</v>
      </c>
      <c r="T1942" s="11">
        <f t="shared" si="185"/>
        <v>40708.957638888889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1.2611835600000001</v>
      </c>
      <c r="P1943" s="7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41744.08253472222</v>
      </c>
      <c r="T1943" s="11">
        <f t="shared" si="185"/>
        <v>41774.08253472222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1.3844033333333334</v>
      </c>
      <c r="P1944" s="7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40638.619675925926</v>
      </c>
      <c r="T1944" s="11">
        <f t="shared" si="185"/>
        <v>40728.619675925926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17.052499999999998</v>
      </c>
      <c r="P1945" s="7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42548.061527777776</v>
      </c>
      <c r="T1945" s="11">
        <f t="shared" si="185"/>
        <v>42593.061527777776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7.8805550000000002</v>
      </c>
      <c r="P1946" s="7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41730.376041666663</v>
      </c>
      <c r="T1946" s="11">
        <f t="shared" si="185"/>
        <v>41760.376041666663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3.4801799999999998</v>
      </c>
      <c r="P1947" s="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42157.043495370373</v>
      </c>
      <c r="T1947" s="11">
        <f t="shared" si="185"/>
        <v>42197.043495370373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1.4974666666666667</v>
      </c>
      <c r="P1948" s="7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41688.941678240735</v>
      </c>
      <c r="T1948" s="11">
        <f t="shared" si="185"/>
        <v>41748.900011574071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1.0063375000000001</v>
      </c>
      <c r="P1949" s="7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40102.709722222222</v>
      </c>
      <c r="T1949" s="11">
        <f t="shared" si="185"/>
        <v>40140.040972222218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8.0021100000000001</v>
      </c>
      <c r="P1950" s="7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42473.395937499998</v>
      </c>
      <c r="T1950" s="11">
        <f t="shared" si="185"/>
        <v>42527.501388888886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1.0600260000000001</v>
      </c>
      <c r="P1951" s="7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41800.214710648142</v>
      </c>
      <c r="T1951" s="11">
        <f t="shared" si="185"/>
        <v>41830.214710648142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2.0051866666666669</v>
      </c>
      <c r="P1952" s="7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40623.973067129627</v>
      </c>
      <c r="T1952" s="11">
        <f t="shared" si="185"/>
        <v>40654.973067129627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2.1244399999999999</v>
      </c>
      <c r="P1953" s="7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42651.212233796294</v>
      </c>
      <c r="T1953" s="11">
        <f t="shared" si="185"/>
        <v>42681.253900462958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1.9847237142857144</v>
      </c>
      <c r="P1954" s="7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41526.398321759254</v>
      </c>
      <c r="T1954" s="11">
        <f t="shared" si="185"/>
        <v>41563.398321759254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2.2594666666666665</v>
      </c>
      <c r="P1955" s="7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40940.991493055553</v>
      </c>
      <c r="T1955" s="11">
        <f t="shared" si="185"/>
        <v>40969.916666666664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6.9894800000000004</v>
      </c>
      <c r="P1956" s="7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42394.372407407405</v>
      </c>
      <c r="T1956" s="11">
        <f t="shared" si="185"/>
        <v>42440.999999999993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3.9859528571428569</v>
      </c>
      <c r="P1957" s="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41020.063437500001</v>
      </c>
      <c r="T1957" s="11">
        <f t="shared" si="185"/>
        <v>41052.583333333328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2.9403333333333332</v>
      </c>
      <c r="P1958" s="7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42067.71533564815</v>
      </c>
      <c r="T1958" s="11">
        <f t="shared" si="185"/>
        <v>42112.673668981479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1.6750470000000002</v>
      </c>
      <c r="P1959" s="7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41178.890196759254</v>
      </c>
      <c r="T1959" s="11">
        <f t="shared" si="185"/>
        <v>41208.890196759254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14.355717142857143</v>
      </c>
      <c r="P1960" s="7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41326.779641203699</v>
      </c>
      <c r="T1960" s="11">
        <f t="shared" si="185"/>
        <v>41356.737974537034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1.5673440000000001</v>
      </c>
      <c r="P1961" s="7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41871.63726851852</v>
      </c>
      <c r="T1961" s="11">
        <f t="shared" si="185"/>
        <v>41912.791666666664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1.1790285714285715</v>
      </c>
      <c r="P1962" s="7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41964.154409722221</v>
      </c>
      <c r="T1962" s="11">
        <f t="shared" si="185"/>
        <v>41994.154409722221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11.053811999999999</v>
      </c>
      <c r="P1963" s="7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41147.986307870371</v>
      </c>
      <c r="T1963" s="11">
        <f t="shared" si="185"/>
        <v>41187.957638888889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1.9292499999999999</v>
      </c>
      <c r="P1964" s="7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41742.572175925925</v>
      </c>
      <c r="T1964" s="11">
        <f t="shared" si="185"/>
        <v>41772.572175925925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1.268842105263158</v>
      </c>
      <c r="P1965" s="7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41863.221458333333</v>
      </c>
      <c r="T1965" s="11">
        <f t="shared" si="185"/>
        <v>41898.221458333333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2.5957748878923765</v>
      </c>
      <c r="P1966" s="7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42452.064490740733</v>
      </c>
      <c r="T1966" s="11">
        <f t="shared" si="185"/>
        <v>42482.064490740733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2.6227999999999998</v>
      </c>
      <c r="P1967" s="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40897.880902777775</v>
      </c>
      <c r="T1967" s="11">
        <f t="shared" si="185"/>
        <v>40919.833333333328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2.0674309000000002</v>
      </c>
      <c r="P1968" s="7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41835.332152777773</v>
      </c>
      <c r="T1968" s="11">
        <f t="shared" si="185"/>
        <v>41865.332152777773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3.7012999999999998</v>
      </c>
      <c r="P1969" s="7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41730.455196759256</v>
      </c>
      <c r="T1969" s="11">
        <f t="shared" si="185"/>
        <v>41760.455196759256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2.8496600000000001</v>
      </c>
      <c r="P1970" s="7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42676.378645833327</v>
      </c>
      <c r="T1970" s="11">
        <f t="shared" si="185"/>
        <v>42707.420312499999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5.7907999999999999</v>
      </c>
      <c r="P1971" s="7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42557.584120370368</v>
      </c>
      <c r="T1971" s="11">
        <f t="shared" si="185"/>
        <v>42587.584120370368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11.318</v>
      </c>
      <c r="P1972" s="7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41323.984965277778</v>
      </c>
      <c r="T1972" s="11">
        <f t="shared" si="185"/>
        <v>41383.943298611113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2.6302771750000002</v>
      </c>
      <c r="P1973" s="7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41561.29237268518</v>
      </c>
      <c r="T1973" s="11">
        <f t="shared" si="185"/>
        <v>41592.958333333328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6.7447999999999997</v>
      </c>
      <c r="P1974" s="7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41200.803749999999</v>
      </c>
      <c r="T1974" s="11">
        <f t="shared" si="185"/>
        <v>41230.845416666663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2.5683081313131315</v>
      </c>
      <c r="P1975" s="7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42549.514629629623</v>
      </c>
      <c r="T1975" s="11">
        <f t="shared" si="185"/>
        <v>42588.083333333336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3.7549600000000001</v>
      </c>
      <c r="P1976" s="7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41445.125798611109</v>
      </c>
      <c r="T1976" s="11">
        <f t="shared" si="185"/>
        <v>41505.125798611109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2.0870837499999997</v>
      </c>
      <c r="P1977" s="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41313.54688657407</v>
      </c>
      <c r="T1977" s="11">
        <f t="shared" si="185"/>
        <v>41343.54688657407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3.4660000000000002</v>
      </c>
      <c r="P1978" s="7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41438.691261574073</v>
      </c>
      <c r="T1978" s="11">
        <f t="shared" si="185"/>
        <v>41468.691261574073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4.0232999999999999</v>
      </c>
      <c r="P1979" s="7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42311.008564814816</v>
      </c>
      <c r="T1979" s="11">
        <f t="shared" si="185"/>
        <v>42357.124305555553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10.2684514</v>
      </c>
      <c r="P1980" s="7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41039.017268518517</v>
      </c>
      <c r="T1980" s="11">
        <f t="shared" si="185"/>
        <v>41072.083333333328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1.14901155</v>
      </c>
      <c r="P1981" s="7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42290.25168981481</v>
      </c>
      <c r="T1981" s="11">
        <f t="shared" si="185"/>
        <v>42326.999305555553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3.5482402000000004</v>
      </c>
      <c r="P1982" s="7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42423.334050925921</v>
      </c>
      <c r="T1982" s="11">
        <f t="shared" si="185"/>
        <v>42463.292384259257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5.0799999999999998E-2</v>
      </c>
      <c r="P1983" s="7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41799.516956018517</v>
      </c>
      <c r="T1983" s="11">
        <f t="shared" si="185"/>
        <v>41829.516956018517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7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42678.378321759257</v>
      </c>
      <c r="T1984" s="11">
        <f t="shared" si="185"/>
        <v>42708.419988425921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4.2999999999999997E-2</v>
      </c>
      <c r="P1985" s="7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42592.803449074076</v>
      </c>
      <c r="T1985" s="11">
        <f t="shared" si="185"/>
        <v>42615.083333333336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0.21146666666666666</v>
      </c>
      <c r="P1986" s="7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1">
        <f t="shared" si="184"/>
        <v>41913.581956018512</v>
      </c>
      <c r="T1986" s="11">
        <f t="shared" si="185"/>
        <v>41973.623622685183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E1987/D1987</f>
        <v>3.1875000000000001E-2</v>
      </c>
      <c r="P1987" s="7">
        <f t="shared" ref="P1987:P2050" si="187">E1987/L1987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1">
        <f t="shared" ref="S1987:S2050" si="190">((($J1987/60)/60)/24)+DATE(1970,1,1)+(-5/24)</f>
        <v>42555.490405092591</v>
      </c>
      <c r="T1987" s="11">
        <f t="shared" ref="T1987:T2050" si="191">((($I1987/60)/60)/24)+DATE(1970,1,1)+(-5/24)</f>
        <v>42584.749999999993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5.0000000000000001E-4</v>
      </c>
      <c r="P1988" s="7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42413.225497685176</v>
      </c>
      <c r="T1988" s="11">
        <f t="shared" si="191"/>
        <v>42443.183831018519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0.42472727272727273</v>
      </c>
      <c r="P1989" s="7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42034.431435185186</v>
      </c>
      <c r="T1989" s="11">
        <f t="shared" si="191"/>
        <v>42064.431435185186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4.1666666666666666E-3</v>
      </c>
      <c r="P1990" s="7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42206.554884259262</v>
      </c>
      <c r="T1990" s="11">
        <f t="shared" si="191"/>
        <v>42236.554884259262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0.01</v>
      </c>
      <c r="P1991" s="7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42685.472314814811</v>
      </c>
      <c r="T1991" s="11">
        <f t="shared" si="191"/>
        <v>42715.472314814811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0.16966666666666666</v>
      </c>
      <c r="P1992" s="7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42397.987638888888</v>
      </c>
      <c r="T1992" s="11">
        <f t="shared" si="191"/>
        <v>42412.987638888888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7.0000000000000007E-2</v>
      </c>
      <c r="P1993" s="7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42167.685023148144</v>
      </c>
      <c r="T1993" s="11">
        <f t="shared" si="191"/>
        <v>42188.685023148144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1.3333333333333333E-3</v>
      </c>
      <c r="P1994" s="7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42022.935081018521</v>
      </c>
      <c r="T1994" s="11">
        <f t="shared" si="191"/>
        <v>42052.935081018521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7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42329.380057870374</v>
      </c>
      <c r="T1995" s="11">
        <f t="shared" si="191"/>
        <v>42359.380057870374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7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42650.797939814809</v>
      </c>
      <c r="T1996" s="11">
        <f t="shared" si="191"/>
        <v>42710.839606481481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7.8E-2</v>
      </c>
      <c r="P1997" s="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42181.693703703706</v>
      </c>
      <c r="T1997" s="11">
        <f t="shared" si="191"/>
        <v>42201.693703703706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7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41800.611238425925</v>
      </c>
      <c r="T1998" s="11">
        <f t="shared" si="191"/>
        <v>41830.611238425925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7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41847.722361111111</v>
      </c>
      <c r="T1999" s="11">
        <f t="shared" si="191"/>
        <v>41877.722361111111</v>
      </c>
    </row>
    <row r="2000" spans="1:20" ht="57.6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0.26200000000000001</v>
      </c>
      <c r="P2000" s="7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41806.910162037035</v>
      </c>
      <c r="T2000" s="11">
        <f t="shared" si="191"/>
        <v>41851.910162037035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7.6129032258064515E-3</v>
      </c>
      <c r="P2001" s="7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41926.274398148147</v>
      </c>
      <c r="T2001" s="11">
        <f t="shared" si="191"/>
        <v>41956.316064814811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0.125</v>
      </c>
      <c r="P2002" s="7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42345.743206018517</v>
      </c>
      <c r="T2002" s="11">
        <f t="shared" si="191"/>
        <v>42375.743206018517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3.8212909090909091</v>
      </c>
      <c r="P2003" s="7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42136.001342592594</v>
      </c>
      <c r="T2003" s="11">
        <f t="shared" si="191"/>
        <v>42167.624999999993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2.1679422000000002</v>
      </c>
      <c r="P2004" s="7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42728.503969907404</v>
      </c>
      <c r="T2004" s="11">
        <f t="shared" si="191"/>
        <v>42758.503969907404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3.12</v>
      </c>
      <c r="P2005" s="7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40346.917268518519</v>
      </c>
      <c r="T2005" s="11">
        <f t="shared" si="191"/>
        <v>40361.75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2.3442048</v>
      </c>
      <c r="P2006" s="7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41800.396562499998</v>
      </c>
      <c r="T2006" s="11">
        <f t="shared" si="191"/>
        <v>41830.396562499998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1.236801</v>
      </c>
      <c r="P2007" s="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41535.604374999995</v>
      </c>
      <c r="T2007" s="11">
        <f t="shared" si="191"/>
        <v>41562.957638888889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2.4784000000000002</v>
      </c>
      <c r="P2008" s="7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41941.292187499996</v>
      </c>
      <c r="T2008" s="11">
        <f t="shared" si="191"/>
        <v>41976.333854166667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1.157092</v>
      </c>
      <c r="P2009" s="7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40347.629467592589</v>
      </c>
      <c r="T2009" s="11">
        <f t="shared" si="191"/>
        <v>40413.958333333328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1.1707484768810599</v>
      </c>
      <c r="P2010" s="7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40761.396087962959</v>
      </c>
      <c r="T2010" s="11">
        <f t="shared" si="191"/>
        <v>40805.396087962959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3.05158</v>
      </c>
      <c r="P2011" s="7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42661.115081018514</v>
      </c>
      <c r="T2011" s="11">
        <f t="shared" si="191"/>
        <v>42697.156747685185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3.2005299999999997</v>
      </c>
      <c r="P2012" s="7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42570.788090277776</v>
      </c>
      <c r="T2012" s="11">
        <f t="shared" si="191"/>
        <v>42600.788090277776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8.1956399999999991</v>
      </c>
      <c r="P2013" s="7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42347.150150462963</v>
      </c>
      <c r="T2013" s="11">
        <f t="shared" si="191"/>
        <v>42380.749999999993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2.3490000000000002</v>
      </c>
      <c r="P2014" s="7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42010.613900462959</v>
      </c>
      <c r="T2014" s="11">
        <f t="shared" si="191"/>
        <v>42040.613900462959</v>
      </c>
    </row>
    <row r="2015" spans="1:20" ht="57.6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4.9491375</v>
      </c>
      <c r="P2015" s="7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42499.752476851849</v>
      </c>
      <c r="T2015" s="11">
        <f t="shared" si="191"/>
        <v>42559.752476851849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78.137822333333332</v>
      </c>
      <c r="P2016" s="7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41324.006238425922</v>
      </c>
      <c r="T2016" s="11">
        <f t="shared" si="191"/>
        <v>41357.964571759258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1.1300013888888889</v>
      </c>
      <c r="P2017" s="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40765.668553240735</v>
      </c>
      <c r="T2017" s="11">
        <f t="shared" si="191"/>
        <v>40795.668553240735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9.2154220000000002</v>
      </c>
      <c r="P2018" s="7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41312.672442129624</v>
      </c>
      <c r="T2018" s="11">
        <f t="shared" si="191"/>
        <v>41342.672442129624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1.2510239999999999</v>
      </c>
      <c r="P2019" s="7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40960.849016203698</v>
      </c>
      <c r="T2019" s="11">
        <f t="shared" si="191"/>
        <v>40991.958333333328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1.0224343076923077</v>
      </c>
      <c r="P2020" s="7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42199.157511574071</v>
      </c>
      <c r="T2020" s="11">
        <f t="shared" si="191"/>
        <v>42229.157511574071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4.8490975000000001</v>
      </c>
      <c r="P2021" s="7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42605.500243055554</v>
      </c>
      <c r="T2021" s="11">
        <f t="shared" si="191"/>
        <v>42635.500243055554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1.9233333333333333</v>
      </c>
      <c r="P2022" s="7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41736.88916666666</v>
      </c>
      <c r="T2022" s="11">
        <f t="shared" si="191"/>
        <v>41773.752777777772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2.8109999999999999</v>
      </c>
      <c r="P2023" s="7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41860.862233796295</v>
      </c>
      <c r="T2023" s="11">
        <f t="shared" si="191"/>
        <v>41905.862233796295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1.2513700000000001</v>
      </c>
      <c r="P2024" s="7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42502.36078703704</v>
      </c>
      <c r="T2024" s="11">
        <f t="shared" si="191"/>
        <v>42532.36078703704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1.61459</v>
      </c>
      <c r="P2025" s="7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42136.212418981479</v>
      </c>
      <c r="T2025" s="11">
        <f t="shared" si="191"/>
        <v>42166.212418981479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5.8535000000000004</v>
      </c>
      <c r="P2026" s="7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41099.758611111109</v>
      </c>
      <c r="T2026" s="11">
        <f t="shared" si="191"/>
        <v>41133.916666666664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2.0114999999999998</v>
      </c>
      <c r="P2027" s="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42135.976226851846</v>
      </c>
      <c r="T2027" s="11">
        <f t="shared" si="191"/>
        <v>42165.976226851846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1.3348307999999998</v>
      </c>
      <c r="P2028" s="7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41704.527604166666</v>
      </c>
      <c r="T2028" s="11">
        <f t="shared" si="191"/>
        <v>41749.957638888889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1.2024900000000001</v>
      </c>
      <c r="P2029" s="7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42048.605543981481</v>
      </c>
      <c r="T2029" s="11">
        <f t="shared" si="191"/>
        <v>42093.563877314817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1.2616666666666667</v>
      </c>
      <c r="P2030" s="7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40215.710717592592</v>
      </c>
      <c r="T2030" s="11">
        <f t="shared" si="191"/>
        <v>40252.704861111109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3.6120000000000001</v>
      </c>
      <c r="P2031" s="7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41847.813437500001</v>
      </c>
      <c r="T2031" s="11">
        <f t="shared" si="191"/>
        <v>41877.813437500001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2.26239013671875</v>
      </c>
      <c r="P2032" s="7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41212.788148148145</v>
      </c>
      <c r="T2032" s="11">
        <f t="shared" si="191"/>
        <v>41242.788148148145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1.2035</v>
      </c>
      <c r="P2033" s="7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41975.120983796289</v>
      </c>
      <c r="T2033" s="11">
        <f t="shared" si="191"/>
        <v>42012.833333333336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3.0418799999999999</v>
      </c>
      <c r="P2034" s="7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42689.35733796296</v>
      </c>
      <c r="T2034" s="11">
        <f t="shared" si="191"/>
        <v>42718.999999999993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1.7867599999999999</v>
      </c>
      <c r="P2035" s="7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41724.874050925922</v>
      </c>
      <c r="T2035" s="11">
        <f t="shared" si="191"/>
        <v>41754.874050925922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3.868199871794872</v>
      </c>
      <c r="P2036" s="7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42075.921678240738</v>
      </c>
      <c r="T2036" s="11">
        <f t="shared" si="191"/>
        <v>42131.081944444442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2.1103642500000004</v>
      </c>
      <c r="P2037" s="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42311.41674768518</v>
      </c>
      <c r="T2037" s="11">
        <f t="shared" si="191"/>
        <v>42356.833333333336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1.3166833333333334</v>
      </c>
      <c r="P2038" s="7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41738.656469907408</v>
      </c>
      <c r="T2038" s="11">
        <f t="shared" si="191"/>
        <v>41768.656469907408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3.0047639999999998</v>
      </c>
      <c r="P2039" s="7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41578.001770833333</v>
      </c>
      <c r="T2039" s="11">
        <f t="shared" si="191"/>
        <v>41638.043437499997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4.2051249999999998</v>
      </c>
      <c r="P2040" s="7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41424.062743055554</v>
      </c>
      <c r="T2040" s="11">
        <f t="shared" si="191"/>
        <v>41456.541666666664</v>
      </c>
    </row>
    <row r="2041" spans="1:20" ht="43.2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1.362168</v>
      </c>
      <c r="P2041" s="7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42675.23061342592</v>
      </c>
      <c r="T2041" s="11">
        <f t="shared" si="191"/>
        <v>42704.999305555553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2.4817133333333334</v>
      </c>
      <c r="P2042" s="7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41578.718784722223</v>
      </c>
      <c r="T2042" s="11">
        <f t="shared" si="191"/>
        <v>41593.760451388887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1.8186315789473684</v>
      </c>
      <c r="P2043" s="7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42654.317442129628</v>
      </c>
      <c r="T2043" s="11">
        <f t="shared" si="191"/>
        <v>42684.359108796292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1.2353000000000001</v>
      </c>
      <c r="P2044" s="7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42331.499699074069</v>
      </c>
      <c r="T2044" s="11">
        <f t="shared" si="191"/>
        <v>42391.499699074069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5.0620938628158845</v>
      </c>
      <c r="P2045" s="7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42660.968483796292</v>
      </c>
      <c r="T2045" s="11">
        <f t="shared" si="191"/>
        <v>42714.999305555553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1.0821333333333334</v>
      </c>
      <c r="P2046" s="7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42138.475856481477</v>
      </c>
      <c r="T2046" s="11">
        <f t="shared" si="191"/>
        <v>42168.475856481477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8.1918387755102042</v>
      </c>
      <c r="P2047" s="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41068.880173611105</v>
      </c>
      <c r="T2047" s="11">
        <f t="shared" si="191"/>
        <v>41098.880173611105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1.2110000000000001</v>
      </c>
      <c r="P2048" s="7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41386.963472222218</v>
      </c>
      <c r="T2048" s="11">
        <f t="shared" si="191"/>
        <v>41416.963472222218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1.0299897959183673</v>
      </c>
      <c r="P2049" s="7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42081.695254629631</v>
      </c>
      <c r="T2049" s="11">
        <f t="shared" si="191"/>
        <v>42110.791666666664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1.4833229411764706</v>
      </c>
      <c r="P2050" s="7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1">
        <f t="shared" si="190"/>
        <v>41387.443182870367</v>
      </c>
      <c r="T2050" s="11">
        <f t="shared" si="191"/>
        <v>41417.443182870367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E2051/D2051</f>
        <v>1.2019070000000001</v>
      </c>
      <c r="P2051" s="7">
        <f t="shared" ref="P2051:P2114" si="193">E2051/L2051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1">
        <f t="shared" ref="S2051:S2114" si="196">((($J2051/60)/60)/24)+DATE(1970,1,1)+(-5/24)</f>
        <v>41575.319016203699</v>
      </c>
      <c r="T2051" s="11">
        <f t="shared" ref="T2051:T2114" si="197">((($I2051/60)/60)/24)+DATE(1970,1,1)+(-5/24)</f>
        <v>41610.749305555553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4.7327000000000004</v>
      </c>
      <c r="P2052" s="7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42114.863171296289</v>
      </c>
      <c r="T2052" s="11">
        <f t="shared" si="197"/>
        <v>42154.863171296289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1.303625</v>
      </c>
      <c r="P2053" s="7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41603.814085648148</v>
      </c>
      <c r="T2053" s="11">
        <f t="shared" si="197"/>
        <v>41633.814085648148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3.5304799999999998</v>
      </c>
      <c r="P2054" s="7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42374.875613425924</v>
      </c>
      <c r="T2054" s="11">
        <f t="shared" si="197"/>
        <v>42419.875613425924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1.0102</v>
      </c>
      <c r="P2055" s="7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42303.409155092588</v>
      </c>
      <c r="T2055" s="11">
        <f t="shared" si="197"/>
        <v>42333.450821759259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1.1359142857142857</v>
      </c>
      <c r="P2056" s="7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41731.312615740739</v>
      </c>
      <c r="T2056" s="11">
        <f t="shared" si="197"/>
        <v>41761.312615740739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1.6741666666666666</v>
      </c>
      <c r="P2057" s="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41946.465775462959</v>
      </c>
      <c r="T2057" s="11">
        <f t="shared" si="197"/>
        <v>41975.958333333336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1.5345200000000001</v>
      </c>
      <c r="P2058" s="7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41351.552569444444</v>
      </c>
      <c r="T2058" s="11">
        <f t="shared" si="197"/>
        <v>41381.552569444444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2.022322</v>
      </c>
      <c r="P2059" s="7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42396.286249999997</v>
      </c>
      <c r="T2059" s="11">
        <f t="shared" si="197"/>
        <v>42426.286249999997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1.6828125</v>
      </c>
      <c r="P2060" s="7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42026.16238425926</v>
      </c>
      <c r="T2060" s="11">
        <f t="shared" si="197"/>
        <v>42065.624999999993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1.4345666666666668</v>
      </c>
      <c r="P2061" s="7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42361.394143518519</v>
      </c>
      <c r="T2061" s="11">
        <f t="shared" si="197"/>
        <v>42400.707638888889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1.964</v>
      </c>
      <c r="P2062" s="7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41783.434606481482</v>
      </c>
      <c r="T2062" s="11">
        <f t="shared" si="197"/>
        <v>41843.434606481482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1.0791999999999999</v>
      </c>
      <c r="P2063" s="7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42705.556180555555</v>
      </c>
      <c r="T2063" s="11">
        <f t="shared" si="197"/>
        <v>42735.556180555555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1.14977</v>
      </c>
      <c r="P2064" s="7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42423.174745370365</v>
      </c>
      <c r="T2064" s="11">
        <f t="shared" si="197"/>
        <v>42453.1330787037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1.4804999999999999</v>
      </c>
      <c r="P2065" s="7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42472.524317129624</v>
      </c>
      <c r="T2065" s="11">
        <f t="shared" si="197"/>
        <v>42505.524317129624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1.9116676082790633</v>
      </c>
      <c r="P2066" s="7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41389.1565162037</v>
      </c>
      <c r="T2066" s="11">
        <f t="shared" si="197"/>
        <v>41425.291666666664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1.99215125</v>
      </c>
      <c r="P2067" s="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41603.125335648147</v>
      </c>
      <c r="T2067" s="11">
        <f t="shared" si="197"/>
        <v>41633.125335648147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2.1859999999999999</v>
      </c>
      <c r="P2068" s="7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41844.563460648147</v>
      </c>
      <c r="T2068" s="11">
        <f t="shared" si="197"/>
        <v>41874.563460648147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1.2686868686868686</v>
      </c>
      <c r="P2069" s="7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42115.645555555551</v>
      </c>
      <c r="T2069" s="11">
        <f t="shared" si="197"/>
        <v>42148.645555555551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1.0522388</v>
      </c>
      <c r="P2070" s="7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42633.633275462962</v>
      </c>
      <c r="T2070" s="11">
        <f t="shared" si="197"/>
        <v>42663.633275462962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1.2840666000000001</v>
      </c>
      <c r="P2071" s="7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42340.763784722221</v>
      </c>
      <c r="T2071" s="11">
        <f t="shared" si="197"/>
        <v>42371.763784722221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3.1732719999999999</v>
      </c>
      <c r="P2072" s="7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42519.448182870365</v>
      </c>
      <c r="T2072" s="11">
        <f t="shared" si="197"/>
        <v>42549.448182870365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2.8073000000000001</v>
      </c>
      <c r="P2073" s="7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42600.070416666662</v>
      </c>
      <c r="T2073" s="11">
        <f t="shared" si="197"/>
        <v>42645.070416666662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1.1073146853146854</v>
      </c>
      <c r="P2074" s="7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42467.373055555552</v>
      </c>
      <c r="T2074" s="11">
        <f t="shared" si="197"/>
        <v>42497.373055555552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1.5260429999999998</v>
      </c>
      <c r="P2075" s="7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42087.459699074076</v>
      </c>
      <c r="T2075" s="11">
        <f t="shared" si="197"/>
        <v>42132.459699074076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1.0249999999999999</v>
      </c>
      <c r="P2076" s="7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42466.617847222216</v>
      </c>
      <c r="T2076" s="11">
        <f t="shared" si="197"/>
        <v>42496.617847222216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16.783738373837384</v>
      </c>
      <c r="P2077" s="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41450.473240740735</v>
      </c>
      <c r="T2077" s="11">
        <f t="shared" si="197"/>
        <v>41480.473240740735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5.4334915642458101</v>
      </c>
      <c r="P2078" s="7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41803.672326388885</v>
      </c>
      <c r="T2078" s="11">
        <f t="shared" si="197"/>
        <v>41843.672326388885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1.1550800000000001</v>
      </c>
      <c r="P2079" s="7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42102.83421296296</v>
      </c>
      <c r="T2079" s="11">
        <f t="shared" si="197"/>
        <v>42160.666666666664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1.3120499999999999</v>
      </c>
      <c r="P2080" s="7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42692.563159722216</v>
      </c>
      <c r="T2080" s="11">
        <f t="shared" si="197"/>
        <v>42722.563159722216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2.8816999999999999</v>
      </c>
      <c r="P2081" s="7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42150.502233796295</v>
      </c>
      <c r="T2081" s="11">
        <f t="shared" si="197"/>
        <v>42180.583333333336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5.0780000000000003</v>
      </c>
      <c r="P2082" s="7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42289.748842592591</v>
      </c>
      <c r="T2082" s="11">
        <f t="shared" si="197"/>
        <v>42319.790509259255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1.1457142857142857</v>
      </c>
      <c r="P2083" s="7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41003.948553240742</v>
      </c>
      <c r="T2083" s="11">
        <f t="shared" si="197"/>
        <v>41044.999305555553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1.1073333333333333</v>
      </c>
      <c r="P2084" s="7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40810.911990740737</v>
      </c>
      <c r="T2084" s="11">
        <f t="shared" si="197"/>
        <v>40870.953657407401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1.1333333333333333</v>
      </c>
      <c r="P2085" s="7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41034.513831018514</v>
      </c>
      <c r="T2085" s="11">
        <f t="shared" si="197"/>
        <v>41064.513831018514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1.0833333333333333</v>
      </c>
      <c r="P2086" s="7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41731.624791666662</v>
      </c>
      <c r="T2086" s="11">
        <f t="shared" si="197"/>
        <v>41763.082638888889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1.2353333333333334</v>
      </c>
      <c r="P2087" s="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41075.627164351848</v>
      </c>
      <c r="T2087" s="11">
        <f t="shared" si="197"/>
        <v>41105.627164351848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1.0069999999999999</v>
      </c>
      <c r="P2088" s="7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40860.462175925924</v>
      </c>
      <c r="T2088" s="11">
        <f t="shared" si="197"/>
        <v>40890.999305555553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1.0353333333333334</v>
      </c>
      <c r="P2089" s="7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40763.996041666665</v>
      </c>
      <c r="T2089" s="11">
        <f t="shared" si="197"/>
        <v>40793.996041666665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1.1551066666666667</v>
      </c>
      <c r="P2090" s="7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40395.506388888884</v>
      </c>
      <c r="T2090" s="11">
        <f t="shared" si="197"/>
        <v>40431.957638888889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1.2040040000000001</v>
      </c>
      <c r="P2091" s="7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41452.867986111109</v>
      </c>
      <c r="T2091" s="11">
        <f t="shared" si="197"/>
        <v>41487.867986111109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1.1504037499999999</v>
      </c>
      <c r="P2092" s="7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41299.173090277778</v>
      </c>
      <c r="T2092" s="11">
        <f t="shared" si="197"/>
        <v>41329.173090277778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1.2046777777777777</v>
      </c>
      <c r="P2093" s="7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40555.114328703698</v>
      </c>
      <c r="T2093" s="11">
        <f t="shared" si="197"/>
        <v>40603.625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1.0128333333333333</v>
      </c>
      <c r="P2094" s="7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40763.499212962961</v>
      </c>
      <c r="T2094" s="11">
        <f t="shared" si="197"/>
        <v>40823.499212962961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1.0246666666666666</v>
      </c>
      <c r="P2095" s="7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41205.646203703705</v>
      </c>
      <c r="T2095" s="11">
        <f t="shared" si="197"/>
        <v>41265.68787037037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1.2054285714285715</v>
      </c>
      <c r="P2096" s="7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40938.811689814815</v>
      </c>
      <c r="T2096" s="11">
        <f t="shared" si="197"/>
        <v>40972.916666666664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</v>
      </c>
      <c r="P2097" s="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40758.525150462956</v>
      </c>
      <c r="T2097" s="11">
        <f t="shared" si="197"/>
        <v>40818.525150462956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1.0166666666666666</v>
      </c>
      <c r="P2098" s="7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41192.550173611111</v>
      </c>
      <c r="T2098" s="11">
        <f t="shared" si="197"/>
        <v>41207.957638888889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</v>
      </c>
      <c r="P2099" s="7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40818.376562499994</v>
      </c>
      <c r="T2099" s="11">
        <f t="shared" si="197"/>
        <v>40878.418229166666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1.0033333333333334</v>
      </c>
      <c r="P2100" s="7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40945.905497685184</v>
      </c>
      <c r="T2100" s="11">
        <f t="shared" si="197"/>
        <v>40975.905497685184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1.3236666666666668</v>
      </c>
      <c r="P2101" s="7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42173.53800925926</v>
      </c>
      <c r="T2101" s="11">
        <f t="shared" si="197"/>
        <v>42186.944444444445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1.3666666666666667</v>
      </c>
      <c r="P2102" s="7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41074.62663194444</v>
      </c>
      <c r="T2102" s="11">
        <f t="shared" si="197"/>
        <v>41089.957638888889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1.1325000000000001</v>
      </c>
      <c r="P2103" s="7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40891.941134259258</v>
      </c>
      <c r="T2103" s="11">
        <f t="shared" si="197"/>
        <v>40951.941134259258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1.36</v>
      </c>
      <c r="P2104" s="7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40638.660277777773</v>
      </c>
      <c r="T2104" s="11">
        <f t="shared" si="197"/>
        <v>40668.660277777773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1.4612318374694613</v>
      </c>
      <c r="P2105" s="7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41192.546608796292</v>
      </c>
      <c r="T2105" s="11">
        <f t="shared" si="197"/>
        <v>41222.588275462964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1.2949999999999999</v>
      </c>
      <c r="P2106" s="7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41393.86613425926</v>
      </c>
      <c r="T2106" s="11">
        <f t="shared" si="197"/>
        <v>41424.791666666664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2.54</v>
      </c>
      <c r="P2107" s="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41951.580474537033</v>
      </c>
      <c r="T2107" s="11">
        <f t="shared" si="197"/>
        <v>41963.958333333336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1.0704545454545455</v>
      </c>
      <c r="P2108" s="7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41270.006643518514</v>
      </c>
      <c r="T2108" s="11">
        <f t="shared" si="197"/>
        <v>41300.006643518514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1.0773299999999999</v>
      </c>
      <c r="P2109" s="7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41934.502233796295</v>
      </c>
      <c r="T2109" s="11">
        <f t="shared" si="197"/>
        <v>41955.543900462959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1.0731250000000001</v>
      </c>
      <c r="P2110" s="7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41134.967361111107</v>
      </c>
      <c r="T2110" s="11">
        <f t="shared" si="197"/>
        <v>41161.954861111109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1.06525</v>
      </c>
      <c r="P2111" s="7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42160.500196759262</v>
      </c>
      <c r="T2111" s="11">
        <f t="shared" si="197"/>
        <v>42190.500196759262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1.0035000000000001</v>
      </c>
      <c r="P2112" s="7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41759.462604166663</v>
      </c>
      <c r="T2112" s="11">
        <f t="shared" si="197"/>
        <v>41786.999305555553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1.0649999999999999</v>
      </c>
      <c r="P2113" s="7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40702.988715277774</v>
      </c>
      <c r="T2113" s="11">
        <f t="shared" si="197"/>
        <v>40769.833333333328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</v>
      </c>
      <c r="P2114" s="7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1">
        <f t="shared" si="196"/>
        <v>41365.719826388886</v>
      </c>
      <c r="T2114" s="11">
        <f t="shared" si="197"/>
        <v>41379.719826388886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E2115/D2115</f>
        <v>1.0485714285714285</v>
      </c>
      <c r="P2115" s="7">
        <f t="shared" ref="P2115:P2178" si="199">E2115/L2115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1">
        <f t="shared" ref="S2115:S2178" si="202">((($J2115/60)/60)/24)+DATE(1970,1,1)+(-5/24)</f>
        <v>41870.657129629624</v>
      </c>
      <c r="T2115" s="11">
        <f t="shared" ref="T2115:T2178" si="203">((($I2115/60)/60)/24)+DATE(1970,1,1)+(-5/24)</f>
        <v>41905.657129629624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1.0469999999999999</v>
      </c>
      <c r="P2116" s="7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40458.607291666667</v>
      </c>
      <c r="T2116" s="11">
        <f t="shared" si="203"/>
        <v>40520.999305555553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2.2566666666666668</v>
      </c>
      <c r="P2117" s="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40563.872696759259</v>
      </c>
      <c r="T2117" s="11">
        <f t="shared" si="203"/>
        <v>40593.872696759259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1.0090416666666666</v>
      </c>
      <c r="P2118" s="7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41136.569479166668</v>
      </c>
      <c r="T2118" s="11">
        <f t="shared" si="203"/>
        <v>41184.569479166668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1.4775</v>
      </c>
      <c r="P2119" s="7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42289.851261574069</v>
      </c>
      <c r="T2119" s="11">
        <f t="shared" si="203"/>
        <v>42303.999305555553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1.3461099999999999</v>
      </c>
      <c r="P2120" s="7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40718.631203703699</v>
      </c>
      <c r="T2120" s="11">
        <f t="shared" si="203"/>
        <v>40748.631203703699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1.0075000000000001</v>
      </c>
      <c r="P2121" s="7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41106.921817129631</v>
      </c>
      <c r="T2121" s="11">
        <f t="shared" si="203"/>
        <v>41136.921817129631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1.00880375</v>
      </c>
      <c r="P2122" s="7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41591.756203703699</v>
      </c>
      <c r="T2122" s="11">
        <f t="shared" si="203"/>
        <v>41640.756203703699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5.6800000000000002E-3</v>
      </c>
      <c r="P2123" s="7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42716.534120370365</v>
      </c>
      <c r="T2123" s="11">
        <f t="shared" si="203"/>
        <v>42746.534120370365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3.875E-3</v>
      </c>
      <c r="P2124" s="7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42712.092233796291</v>
      </c>
      <c r="T2124" s="11">
        <f t="shared" si="203"/>
        <v>42742.092233796291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0.1</v>
      </c>
      <c r="P2125" s="7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40198.216516203705</v>
      </c>
      <c r="T2125" s="11">
        <f t="shared" si="203"/>
        <v>40252.082638888889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0.10454545454545454</v>
      </c>
      <c r="P2126" s="7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40463.819849537031</v>
      </c>
      <c r="T2126" s="11">
        <f t="shared" si="203"/>
        <v>40512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1.4200000000000001E-2</v>
      </c>
      <c r="P2127" s="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42190.815196759257</v>
      </c>
      <c r="T2127" s="11">
        <f t="shared" si="203"/>
        <v>42220.815196759257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5.0000000000000001E-4</v>
      </c>
      <c r="P2128" s="7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41951.76489583333</v>
      </c>
      <c r="T2128" s="11">
        <f t="shared" si="203"/>
        <v>41981.76489583333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0.28842857142857142</v>
      </c>
      <c r="P2129" s="7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42045.297025462954</v>
      </c>
      <c r="T2129" s="11">
        <f t="shared" si="203"/>
        <v>42075.255358796298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1.6666666666666668E-3</v>
      </c>
      <c r="P2130" s="7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41843.564456018517</v>
      </c>
      <c r="T2130" s="11">
        <f t="shared" si="203"/>
        <v>41903.564456018517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0.11799999999999999</v>
      </c>
      <c r="P2131" s="7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42408.815972222219</v>
      </c>
      <c r="T2131" s="11">
        <f t="shared" si="203"/>
        <v>42438.815972222219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2.0238095238095236E-3</v>
      </c>
      <c r="P2132" s="7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41831.87804398148</v>
      </c>
      <c r="T2132" s="11">
        <f t="shared" si="203"/>
        <v>41866.87804398148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0.05</v>
      </c>
      <c r="P2133" s="7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42166.998738425922</v>
      </c>
      <c r="T2133" s="11">
        <f t="shared" si="203"/>
        <v>42196.998738425922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2.1129899999999997E-2</v>
      </c>
      <c r="P2134" s="7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41643.27884259259</v>
      </c>
      <c r="T2134" s="11">
        <f t="shared" si="203"/>
        <v>41673.27884259259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1.6E-2</v>
      </c>
      <c r="P2135" s="7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40618.888877314814</v>
      </c>
      <c r="T2135" s="11">
        <f t="shared" si="203"/>
        <v>40657.082638888889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1.7333333333333333E-2</v>
      </c>
      <c r="P2136" s="7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41361.678136574068</v>
      </c>
      <c r="T2136" s="11">
        <f t="shared" si="203"/>
        <v>41391.678136574068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9.5600000000000004E-2</v>
      </c>
      <c r="P2137" s="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41156.755011574067</v>
      </c>
      <c r="T2137" s="11">
        <f t="shared" si="203"/>
        <v>41186.755011574067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5.9612499999999998E-4</v>
      </c>
      <c r="P2138" s="7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41536.300763888888</v>
      </c>
      <c r="T2138" s="11">
        <f t="shared" si="203"/>
        <v>41566.300763888888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0.28405999999999998</v>
      </c>
      <c r="P2139" s="7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41948.562835648147</v>
      </c>
      <c r="T2139" s="11">
        <f t="shared" si="203"/>
        <v>41978.562835648147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0.128</v>
      </c>
      <c r="P2140" s="7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41556.804849537039</v>
      </c>
      <c r="T2140" s="11">
        <f t="shared" si="203"/>
        <v>41586.846516203703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5.4199999999999998E-2</v>
      </c>
      <c r="P2141" s="7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42647.541759259257</v>
      </c>
      <c r="T2141" s="11">
        <f t="shared" si="203"/>
        <v>42677.541759259257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1.1199999999999999E-3</v>
      </c>
      <c r="P2142" s="7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41255.625277777777</v>
      </c>
      <c r="T2142" s="11">
        <f t="shared" si="203"/>
        <v>41285.625277777777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7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41927.027303240735</v>
      </c>
      <c r="T2143" s="11">
        <f t="shared" si="203"/>
        <v>41957.068969907406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5.7238095238095241E-2</v>
      </c>
      <c r="P2144" s="7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42340.493171296293</v>
      </c>
      <c r="T2144" s="11">
        <f t="shared" si="203"/>
        <v>42368.493171296293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0.1125</v>
      </c>
      <c r="P2145" s="7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40332.678379629629</v>
      </c>
      <c r="T2145" s="11">
        <f t="shared" si="203"/>
        <v>40380.583333333328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1.7098591549295775E-2</v>
      </c>
      <c r="P2146" s="7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41499.338425925926</v>
      </c>
      <c r="T2146" s="11">
        <f t="shared" si="203"/>
        <v>41531.338425925926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0.30433333333333334</v>
      </c>
      <c r="P2147" s="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41575.029097222221</v>
      </c>
      <c r="T2147" s="11">
        <f t="shared" si="203"/>
        <v>41605.070763888885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2.0000000000000001E-4</v>
      </c>
      <c r="P2148" s="7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42397.471180555549</v>
      </c>
      <c r="T2148" s="11">
        <f t="shared" si="203"/>
        <v>42411.471180555549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6.9641025641025639E-3</v>
      </c>
      <c r="P2149" s="7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41927.087361111109</v>
      </c>
      <c r="T2149" s="11">
        <f t="shared" si="203"/>
        <v>41959.129027777781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0.02</v>
      </c>
      <c r="P2150" s="7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42066.525254629632</v>
      </c>
      <c r="T2150" s="11">
        <f t="shared" si="203"/>
        <v>42096.483587962961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7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40354.816620370366</v>
      </c>
      <c r="T2151" s="11">
        <f t="shared" si="203"/>
        <v>40389.791666666664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8.0999999999999996E-3</v>
      </c>
      <c r="P2152" s="7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42534.076377314814</v>
      </c>
      <c r="T2152" s="11">
        <f t="shared" si="203"/>
        <v>42564.076377314814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2.6222222222222224E-3</v>
      </c>
      <c r="P2153" s="7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42520.639050925929</v>
      </c>
      <c r="T2153" s="11">
        <f t="shared" si="203"/>
        <v>42550.639050925929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1.6666666666666668E-3</v>
      </c>
      <c r="P2154" s="7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41683.62394675926</v>
      </c>
      <c r="T2154" s="11">
        <f t="shared" si="203"/>
        <v>41713.582280092589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9.1244548809124457E-5</v>
      </c>
      <c r="P2155" s="7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41974.702754629623</v>
      </c>
      <c r="T2155" s="11">
        <f t="shared" si="203"/>
        <v>42014.124305555553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8.0000000000000002E-3</v>
      </c>
      <c r="P2156" s="7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41647.42392361111</v>
      </c>
      <c r="T2156" s="11">
        <f t="shared" si="203"/>
        <v>41667.42392361111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2.3E-2</v>
      </c>
      <c r="P2157" s="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42430.539178240739</v>
      </c>
      <c r="T2157" s="11">
        <f t="shared" si="203"/>
        <v>42460.497511574074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2.6660714285714284E-2</v>
      </c>
      <c r="P2158" s="7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41488.645902777775</v>
      </c>
      <c r="T2158" s="11">
        <f t="shared" si="203"/>
        <v>41533.645902777775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0.28192</v>
      </c>
      <c r="P2159" s="7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42694.772951388884</v>
      </c>
      <c r="T2159" s="11">
        <f t="shared" si="203"/>
        <v>42727.124305555553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6.5900366666666668E-2</v>
      </c>
      <c r="P2160" s="7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41264.645532407405</v>
      </c>
      <c r="T2160" s="11">
        <f t="shared" si="203"/>
        <v>41309.645532407405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7.2222222222222219E-3</v>
      </c>
      <c r="P2161" s="7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40710.522847222215</v>
      </c>
      <c r="T2161" s="11">
        <f t="shared" si="203"/>
        <v>40740.522847222215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8.5000000000000006E-3</v>
      </c>
      <c r="P2162" s="7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41018.503530092588</v>
      </c>
      <c r="T2162" s="11">
        <f t="shared" si="203"/>
        <v>41048.503530092588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1.1575</v>
      </c>
      <c r="P2163" s="7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2"/>
        <v>42240.644201388881</v>
      </c>
      <c r="T2163" s="11">
        <f t="shared" si="203"/>
        <v>42270.644201388881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1.1226666666666667</v>
      </c>
      <c r="P2164" s="7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2"/>
        <v>41813.557766203703</v>
      </c>
      <c r="T2164" s="11">
        <f t="shared" si="203"/>
        <v>41844.557766203703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1.3220000000000001</v>
      </c>
      <c r="P2165" s="7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2"/>
        <v>42111.691203703704</v>
      </c>
      <c r="T2165" s="11">
        <f t="shared" si="203"/>
        <v>42162.951388888883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1.0263636363636364</v>
      </c>
      <c r="P2166" s="7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2"/>
        <v>42515.509421296294</v>
      </c>
      <c r="T2166" s="11">
        <f t="shared" si="203"/>
        <v>42545.957638888889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1.3864000000000001</v>
      </c>
      <c r="P2167" s="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2"/>
        <v>42438.458738425928</v>
      </c>
      <c r="T2167" s="11">
        <f t="shared" si="203"/>
        <v>42468.417071759257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1.466</v>
      </c>
      <c r="P2168" s="7">
        <f t="shared" si="199"/>
        <v>91.625</v>
      </c>
      <c r="Q2168" t="str">
        <f t="shared" si="200"/>
        <v>music</v>
      </c>
      <c r="R2168" t="str">
        <f t="shared" si="201"/>
        <v>rock</v>
      </c>
      <c r="S2168" s="11">
        <f t="shared" si="202"/>
        <v>41933.629837962959</v>
      </c>
      <c r="T2168" s="11">
        <f t="shared" si="203"/>
        <v>41978.671504629623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1.2</v>
      </c>
      <c r="P2169" s="7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41152.858067129629</v>
      </c>
      <c r="T2169" s="11">
        <f t="shared" si="203"/>
        <v>41166.858067129629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1.215816111111111</v>
      </c>
      <c r="P2170" s="7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2"/>
        <v>42745.391909722217</v>
      </c>
      <c r="T2170" s="11">
        <f t="shared" si="203"/>
        <v>42775.999999999993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</v>
      </c>
      <c r="P2171" s="7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2"/>
        <v>42793.492488425924</v>
      </c>
      <c r="T2171" s="11">
        <f t="shared" si="203"/>
        <v>42796.492488425924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1.8085714285714285</v>
      </c>
      <c r="P2172" s="7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2"/>
        <v>42198.541921296295</v>
      </c>
      <c r="T2172" s="11">
        <f t="shared" si="203"/>
        <v>42238.541921296295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1.0607500000000001</v>
      </c>
      <c r="P2173" s="7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2"/>
        <v>42141.748784722215</v>
      </c>
      <c r="T2173" s="11">
        <f t="shared" si="203"/>
        <v>42176.999999999993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</v>
      </c>
      <c r="P2174" s="7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2"/>
        <v>42082.371759259251</v>
      </c>
      <c r="T2174" s="11">
        <f t="shared" si="203"/>
        <v>42112.371759259251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1.2692857142857144</v>
      </c>
      <c r="P2175" s="7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2"/>
        <v>41495.484293981477</v>
      </c>
      <c r="T2175" s="11">
        <f t="shared" si="203"/>
        <v>41526.957638888889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1.0297499999999999</v>
      </c>
      <c r="P2176" s="7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2"/>
        <v>42465.334571759253</v>
      </c>
      <c r="T2176" s="11">
        <f t="shared" si="203"/>
        <v>42495.334571759253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2.5</v>
      </c>
      <c r="P2177" s="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2"/>
        <v>42564.800763888888</v>
      </c>
      <c r="T2177" s="11">
        <f t="shared" si="203"/>
        <v>42571.800763888888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1.2602</v>
      </c>
      <c r="P2178" s="7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1">
        <f t="shared" si="202"/>
        <v>42096.424872685187</v>
      </c>
      <c r="T2178" s="11">
        <f t="shared" si="203"/>
        <v>42126.424872685187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E2179/D2179</f>
        <v>1.0012000000000001</v>
      </c>
      <c r="P2179" s="7">
        <f t="shared" ref="P2179:P2242" si="205">E2179/L2179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1">
        <f t="shared" ref="S2179:S2242" si="208">((($J2179/60)/60)/24)+DATE(1970,1,1)+(-5/24)</f>
        <v>42502.042442129627</v>
      </c>
      <c r="T2179" s="11">
        <f t="shared" ref="T2179:T2242" si="209">((($I2179/60)/60)/24)+DATE(1970,1,1)+(-5/24)</f>
        <v>42527.042442129627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1.3864000000000001</v>
      </c>
      <c r="P2180" s="7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si="208"/>
        <v>42723.428206018514</v>
      </c>
      <c r="T2180" s="11">
        <f t="shared" si="209"/>
        <v>42753.428206018514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1.6140000000000001</v>
      </c>
      <c r="P2181" s="7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8"/>
        <v>42074.962870370371</v>
      </c>
      <c r="T2181" s="11">
        <f t="shared" si="209"/>
        <v>42104.962870370371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1.071842</v>
      </c>
      <c r="P2182" s="7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8"/>
        <v>42279.461435185185</v>
      </c>
      <c r="T2182" s="11">
        <f t="shared" si="209"/>
        <v>42321.503101851849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1.5309999999999999</v>
      </c>
      <c r="P2183" s="7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42772.796909722216</v>
      </c>
      <c r="T2183" s="11">
        <f t="shared" si="209"/>
        <v>42786.796909722216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5.2416666666666663</v>
      </c>
      <c r="P2184" s="7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41879.692418981482</v>
      </c>
      <c r="T2184" s="11">
        <f t="shared" si="209"/>
        <v>41914.692418981482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4.8927777777777779</v>
      </c>
      <c r="P2185" s="7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42745.157141203708</v>
      </c>
      <c r="T2185" s="11">
        <f t="shared" si="209"/>
        <v>42774.999999999993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2.8473999999999999</v>
      </c>
      <c r="P2186" s="7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42380.481956018521</v>
      </c>
      <c r="T2186" s="11">
        <f t="shared" si="209"/>
        <v>42394.458333333336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18.569700000000001</v>
      </c>
      <c r="P2187" s="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41319.141655092593</v>
      </c>
      <c r="T2187" s="11">
        <f t="shared" si="209"/>
        <v>41359.141655092593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1.0967499999999999</v>
      </c>
      <c r="P2188" s="7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42583.406747685185</v>
      </c>
      <c r="T2188" s="11">
        <f t="shared" si="209"/>
        <v>42619.874999999993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10.146425000000001</v>
      </c>
      <c r="P2189" s="7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42068.000763888886</v>
      </c>
      <c r="T2189" s="11">
        <f t="shared" si="209"/>
        <v>42096.957638888889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4.1217692027666546</v>
      </c>
      <c r="P2190" s="7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42633.377789351849</v>
      </c>
      <c r="T2190" s="11">
        <f t="shared" si="209"/>
        <v>42668.499999999993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5.0324999999999998</v>
      </c>
      <c r="P2191" s="7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42467.579861111109</v>
      </c>
      <c r="T2191" s="11">
        <f t="shared" si="209"/>
        <v>42481.708333333336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1.8461052631578947</v>
      </c>
      <c r="P2192" s="7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42417.416712962957</v>
      </c>
      <c r="T2192" s="11">
        <f t="shared" si="209"/>
        <v>42452.082638888889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1.1973333333333334</v>
      </c>
      <c r="P2193" s="7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42768.6253125</v>
      </c>
      <c r="T2193" s="11">
        <f t="shared" si="209"/>
        <v>42780.6253125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10.812401666666668</v>
      </c>
      <c r="P2194" s="7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42691.642870370364</v>
      </c>
      <c r="T2194" s="11">
        <f t="shared" si="209"/>
        <v>42719.749999999993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4.5237333333333334</v>
      </c>
      <c r="P2195" s="7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42664.197592592587</v>
      </c>
      <c r="T2195" s="11">
        <f t="shared" si="209"/>
        <v>42694.999305555553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5.3737000000000004</v>
      </c>
      <c r="P2196" s="7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42425.54965277778</v>
      </c>
      <c r="T2196" s="11">
        <f t="shared" si="209"/>
        <v>42455.507986111108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1.2032608695652174</v>
      </c>
      <c r="P2197" s="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42197.563657407409</v>
      </c>
      <c r="T2197" s="11">
        <f t="shared" si="209"/>
        <v>42227.563657407409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1.1383571428571428</v>
      </c>
      <c r="P2198" s="7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42675.278958333329</v>
      </c>
      <c r="T2198" s="11">
        <f t="shared" si="209"/>
        <v>42706.083333333336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9.5103109999999997</v>
      </c>
      <c r="P2199" s="7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42033.37568287037</v>
      </c>
      <c r="T2199" s="11">
        <f t="shared" si="209"/>
        <v>42063.37568287037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1.3289249999999999</v>
      </c>
      <c r="P2200" s="7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42292.305555555555</v>
      </c>
      <c r="T2200" s="11">
        <f t="shared" si="209"/>
        <v>42322.347222222219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1.4697777777777778</v>
      </c>
      <c r="P2201" s="7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42262.208310185182</v>
      </c>
      <c r="T2201" s="11">
        <f t="shared" si="209"/>
        <v>42292.208310185182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5.4215</v>
      </c>
      <c r="P2202" s="7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42163.417453703696</v>
      </c>
      <c r="T2202" s="11">
        <f t="shared" si="209"/>
        <v>42190.916666666664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3.8271818181818182</v>
      </c>
      <c r="P2203" s="7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41276.638483796298</v>
      </c>
      <c r="T2203" s="11">
        <f t="shared" si="209"/>
        <v>41290.638483796298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7.0418124999999998</v>
      </c>
      <c r="P2204" s="7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41184.640833333331</v>
      </c>
      <c r="T2204" s="11">
        <f t="shared" si="209"/>
        <v>41214.640833333331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1.0954999999999999</v>
      </c>
      <c r="P2205" s="7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42241.651412037034</v>
      </c>
      <c r="T2205" s="11">
        <f t="shared" si="209"/>
        <v>42271.651412037034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1.3286666666666667</v>
      </c>
      <c r="P2206" s="7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41312.103229166663</v>
      </c>
      <c r="T2206" s="11">
        <f t="shared" si="209"/>
        <v>41342.103229166663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1.52</v>
      </c>
      <c r="P2207" s="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41031.613298611104</v>
      </c>
      <c r="T2207" s="11">
        <f t="shared" si="209"/>
        <v>41061.613298611104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1.0272727272727273</v>
      </c>
      <c r="P2208" s="7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40997.048888888887</v>
      </c>
      <c r="T2208" s="11">
        <f t="shared" si="209"/>
        <v>41015.048888888887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</v>
      </c>
      <c r="P2209" s="7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41563.985798611109</v>
      </c>
      <c r="T2209" s="11">
        <f t="shared" si="209"/>
        <v>41594.027465277773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1.016</v>
      </c>
      <c r="P2210" s="7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40946.673912037033</v>
      </c>
      <c r="T2210" s="11">
        <f t="shared" si="209"/>
        <v>41005.958333333328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1.508</v>
      </c>
      <c r="P2211" s="7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41732.27134259259</v>
      </c>
      <c r="T2211" s="11">
        <f t="shared" si="209"/>
        <v>41743.75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1.11425</v>
      </c>
      <c r="P2212" s="7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40955.857754629629</v>
      </c>
      <c r="T2212" s="11">
        <f t="shared" si="209"/>
        <v>41013.524999999994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1.956</v>
      </c>
      <c r="P2213" s="7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41716.576678240737</v>
      </c>
      <c r="T2213" s="11">
        <f t="shared" si="209"/>
        <v>41739.082638888889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1.1438333333333333</v>
      </c>
      <c r="P2214" s="7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41548.539085648146</v>
      </c>
      <c r="T2214" s="11">
        <f t="shared" si="209"/>
        <v>41581.833333333328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</v>
      </c>
      <c r="P2215" s="7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42109.617812499993</v>
      </c>
      <c r="T2215" s="11">
        <f t="shared" si="209"/>
        <v>42139.617812499993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2.9250166666666666</v>
      </c>
      <c r="P2216" s="7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41646.58388888889</v>
      </c>
      <c r="T2216" s="11">
        <f t="shared" si="209"/>
        <v>41676.58388888889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1.5636363636363637</v>
      </c>
      <c r="P2217" s="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40958.508935185186</v>
      </c>
      <c r="T2217" s="11">
        <f t="shared" si="209"/>
        <v>40981.082638888889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1.0566666666666666</v>
      </c>
      <c r="P2218" s="7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42194.543344907412</v>
      </c>
      <c r="T2218" s="11">
        <f t="shared" si="209"/>
        <v>42208.543344907412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1.0119047619047619</v>
      </c>
      <c r="P2219" s="7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42299.568437499998</v>
      </c>
      <c r="T2219" s="11">
        <f t="shared" si="209"/>
        <v>42310.124999999993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1.2283299999999999</v>
      </c>
      <c r="P2220" s="7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41127.603969907403</v>
      </c>
      <c r="T2220" s="11">
        <f t="shared" si="209"/>
        <v>41149.791666666664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1.0149999999999999</v>
      </c>
      <c r="P2221" s="7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42205.510555555556</v>
      </c>
      <c r="T2221" s="11">
        <f t="shared" si="209"/>
        <v>42235.510555555556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1.0114285714285713</v>
      </c>
      <c r="P2222" s="7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41451.852268518516</v>
      </c>
      <c r="T2222" s="11">
        <f t="shared" si="209"/>
        <v>41481.852268518516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1.0811999999999999</v>
      </c>
      <c r="P2223" s="7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42452.458437499998</v>
      </c>
      <c r="T2223" s="11">
        <f t="shared" si="209"/>
        <v>42482.791666666664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1.6259999999999999</v>
      </c>
      <c r="P2224" s="7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40906.579247685186</v>
      </c>
      <c r="T2224" s="11">
        <f t="shared" si="209"/>
        <v>40936.579247685186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1.0580000000000001</v>
      </c>
      <c r="P2225" s="7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42152.432500000003</v>
      </c>
      <c r="T2225" s="11">
        <f t="shared" si="209"/>
        <v>42182.432500000003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2.4315000000000002</v>
      </c>
      <c r="P2226" s="7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42644.459201388883</v>
      </c>
      <c r="T2226" s="11">
        <f t="shared" si="209"/>
        <v>42672.583333333336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9.4483338095238096</v>
      </c>
      <c r="P2227" s="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41873.583506944444</v>
      </c>
      <c r="T2227" s="11">
        <f t="shared" si="209"/>
        <v>41903.583506944444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1.0846283333333333</v>
      </c>
      <c r="P2228" s="7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42381.590532407405</v>
      </c>
      <c r="T2228" s="11">
        <f t="shared" si="209"/>
        <v>42411.999305555553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1.5737692307692308</v>
      </c>
      <c r="P2229" s="7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41561.599016203698</v>
      </c>
      <c r="T2229" s="11">
        <f t="shared" si="209"/>
        <v>41591.640682870369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11.744899999999999</v>
      </c>
      <c r="P2230" s="7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42202.069861111107</v>
      </c>
      <c r="T2230" s="11">
        <f t="shared" si="209"/>
        <v>42232.069861111107</v>
      </c>
    </row>
    <row r="2231" spans="1:20" ht="57.6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1.7104755366949576</v>
      </c>
      <c r="P2231" s="7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41484.455914351849</v>
      </c>
      <c r="T2231" s="11">
        <f t="shared" si="209"/>
        <v>41519.958333333328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1.2595294117647058</v>
      </c>
      <c r="P2232" s="7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41724.672766203701</v>
      </c>
      <c r="T2232" s="11">
        <f t="shared" si="209"/>
        <v>41754.672766203701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12.121296000000001</v>
      </c>
      <c r="P2233" s="7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41423.702557870369</v>
      </c>
      <c r="T2233" s="11">
        <f t="shared" si="209"/>
        <v>41450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4.9580000000000002</v>
      </c>
      <c r="P2234" s="7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41806.585740740738</v>
      </c>
      <c r="T2234" s="11">
        <f t="shared" si="209"/>
        <v>41838.916666666664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3.3203999999999998</v>
      </c>
      <c r="P2235" s="7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42331.170590277768</v>
      </c>
      <c r="T2235" s="11">
        <f t="shared" si="209"/>
        <v>42351.791666666664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11.65</v>
      </c>
      <c r="P2236" s="7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42710.616284722222</v>
      </c>
      <c r="T2236" s="11">
        <f t="shared" si="209"/>
        <v>42740.616284722222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1.5331538461538461</v>
      </c>
      <c r="P2237" s="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42061.813784722217</v>
      </c>
      <c r="T2237" s="11">
        <f t="shared" si="209"/>
        <v>42091.77211805556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5.3710714285714287</v>
      </c>
      <c r="P2238" s="7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42371.408831018511</v>
      </c>
      <c r="T2238" s="11">
        <f t="shared" si="209"/>
        <v>42401.408831018511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3.5292777777777777</v>
      </c>
      <c r="P2239" s="7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41914.794942129629</v>
      </c>
      <c r="T2239" s="11">
        <f t="shared" si="209"/>
        <v>41955.124305555553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1.3740000000000001</v>
      </c>
      <c r="P2240" s="7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42774.41337962963</v>
      </c>
      <c r="T2240" s="11">
        <f t="shared" si="209"/>
        <v>42804.41337962963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1.2802667999999999</v>
      </c>
      <c r="P2241" s="7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41572.750162037039</v>
      </c>
      <c r="T2241" s="11">
        <f t="shared" si="209"/>
        <v>41608.959722222222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2.7067999999999999</v>
      </c>
      <c r="P2242" s="7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1">
        <f t="shared" si="208"/>
        <v>42452.617407407401</v>
      </c>
      <c r="T2242" s="11">
        <f t="shared" si="209"/>
        <v>42482.617407407401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E2243/D2243</f>
        <v>8.0640000000000001</v>
      </c>
      <c r="P2243" s="7">
        <f t="shared" ref="P2243:P2306" si="211">E2243/L2243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1">
        <f t="shared" ref="S2243:S2306" si="214">((($J2243/60)/60)/24)+DATE(1970,1,1)+(-5/24)</f>
        <v>42766.619212962956</v>
      </c>
      <c r="T2243" s="11">
        <f t="shared" ref="T2243:T2306" si="215">((($I2243/60)/60)/24)+DATE(1970,1,1)+(-5/24)</f>
        <v>42796.619212962956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13.600976000000001</v>
      </c>
      <c r="P2244" s="7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41569.367280092592</v>
      </c>
      <c r="T2244" s="11">
        <f t="shared" si="215"/>
        <v>41604.91805555555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9302.5</v>
      </c>
      <c r="P2245" s="7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42800.542708333327</v>
      </c>
      <c r="T2245" s="11">
        <f t="shared" si="215"/>
        <v>42806.916666666664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3.7702</v>
      </c>
      <c r="P2246" s="7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42647.610486111109</v>
      </c>
      <c r="T2246" s="11">
        <f t="shared" si="215"/>
        <v>42659.645833333336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26.47025</v>
      </c>
      <c r="P2247" s="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41660.500196759262</v>
      </c>
      <c r="T2247" s="11">
        <f t="shared" si="215"/>
        <v>41691.541666666664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1.0012000000000001</v>
      </c>
      <c r="P2248" s="7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42221.583449074074</v>
      </c>
      <c r="T2248" s="11">
        <f t="shared" si="215"/>
        <v>42251.583449074074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1.0445405405405406</v>
      </c>
      <c r="P2249" s="7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42200.457928240743</v>
      </c>
      <c r="T2249" s="11">
        <f t="shared" si="215"/>
        <v>42214.457928240743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1.0721428571428571</v>
      </c>
      <c r="P2250" s="7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42688.667569444442</v>
      </c>
      <c r="T2250" s="11">
        <f t="shared" si="215"/>
        <v>42718.667569444442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1.6877142857142857</v>
      </c>
      <c r="P2251" s="7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41336.494965277772</v>
      </c>
      <c r="T2251" s="11">
        <f t="shared" si="215"/>
        <v>41366.453298611108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9.7511200000000002</v>
      </c>
      <c r="P2252" s="7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42676.7971412037</v>
      </c>
      <c r="T2252" s="11">
        <f t="shared" si="215"/>
        <v>42706.838807870365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1.3444929411764706</v>
      </c>
      <c r="P2253" s="7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41846.137465277774</v>
      </c>
      <c r="T2253" s="11">
        <f t="shared" si="215"/>
        <v>41867.137465277774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2.722777777777778</v>
      </c>
      <c r="P2254" s="7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42573.119652777772</v>
      </c>
      <c r="T2254" s="11">
        <f t="shared" si="215"/>
        <v>42588.119652777772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1.1268750000000001</v>
      </c>
      <c r="P2255" s="7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42296.422997685186</v>
      </c>
      <c r="T2255" s="11">
        <f t="shared" si="215"/>
        <v>42326.46466435185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4.5979999999999999</v>
      </c>
      <c r="P2256" s="7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42752.439444444441</v>
      </c>
      <c r="T2256" s="11">
        <f t="shared" si="215"/>
        <v>42759.439444444441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2.8665822784810127</v>
      </c>
      <c r="P2257" s="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42467.743645833332</v>
      </c>
      <c r="T2257" s="11">
        <f t="shared" si="215"/>
        <v>42497.743645833332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2.2270833333333333</v>
      </c>
      <c r="P2258" s="7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42682.243587962956</v>
      </c>
      <c r="T2258" s="11">
        <f t="shared" si="215"/>
        <v>42696.243587962956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6.3613999999999997</v>
      </c>
      <c r="P2259" s="7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42505.728344907409</v>
      </c>
      <c r="T2259" s="11">
        <f t="shared" si="215"/>
        <v>42540.749999999993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1.4650000000000001</v>
      </c>
      <c r="P2260" s="7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42136.542673611104</v>
      </c>
      <c r="T2260" s="11">
        <f t="shared" si="215"/>
        <v>42166.542673611104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18.670999999999999</v>
      </c>
      <c r="P2261" s="7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42702.59648148148</v>
      </c>
      <c r="T2261" s="11">
        <f t="shared" si="215"/>
        <v>42712.59648148148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3.2692000000000001</v>
      </c>
      <c r="P2262" s="7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41694.808449074073</v>
      </c>
      <c r="T2262" s="11">
        <f t="shared" si="215"/>
        <v>41724.766782407409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7.7949999999999999</v>
      </c>
      <c r="P2263" s="7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42759.516435185178</v>
      </c>
      <c r="T2263" s="11">
        <f t="shared" si="215"/>
        <v>42780.516435185178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1.5415151515151515</v>
      </c>
      <c r="P2264" s="7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41926.376828703702</v>
      </c>
      <c r="T2264" s="11">
        <f t="shared" si="215"/>
        <v>41960.791666666664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1.1554666666666666</v>
      </c>
      <c r="P2265" s="7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42014.623993055553</v>
      </c>
      <c r="T2265" s="11">
        <f t="shared" si="215"/>
        <v>42035.623993055553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1.8003333333333333</v>
      </c>
      <c r="P2266" s="7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42496.374004629623</v>
      </c>
      <c r="T2266" s="11">
        <f t="shared" si="215"/>
        <v>42512.916666666664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2.9849999999999999</v>
      </c>
      <c r="P2267" s="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42689.644756944443</v>
      </c>
      <c r="T2267" s="11">
        <f t="shared" si="215"/>
        <v>42696.644756944443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3.2026666666666666</v>
      </c>
      <c r="P2268" s="7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42469.666574074072</v>
      </c>
      <c r="T2268" s="11">
        <f t="shared" si="215"/>
        <v>42486.874999999993</v>
      </c>
    </row>
    <row r="2269" spans="1:20" ht="57.6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3.80525</v>
      </c>
      <c r="P2269" s="7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41968.621493055551</v>
      </c>
      <c r="T2269" s="11">
        <f t="shared" si="215"/>
        <v>41993.833333333336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1.026</v>
      </c>
      <c r="P2270" s="7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42775.874016203699</v>
      </c>
      <c r="T2270" s="11">
        <f t="shared" si="215"/>
        <v>42805.874016203699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18.016400000000001</v>
      </c>
      <c r="P2271" s="7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42776.496099537035</v>
      </c>
      <c r="T2271" s="11">
        <f t="shared" si="215"/>
        <v>42800.999999999993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7.2024800000000004</v>
      </c>
      <c r="P2272" s="7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42725.661030092589</v>
      </c>
      <c r="T2272" s="11">
        <f t="shared" si="215"/>
        <v>42745.707638888889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2.8309000000000002</v>
      </c>
      <c r="P2273" s="7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42683.791712962957</v>
      </c>
      <c r="T2273" s="11">
        <f t="shared" si="215"/>
        <v>42713.791712962957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13.566000000000001</v>
      </c>
      <c r="P2274" s="7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42315.491157407399</v>
      </c>
      <c r="T2274" s="11">
        <f t="shared" si="215"/>
        <v>42345.491157407399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2.2035999999999998</v>
      </c>
      <c r="P2275" s="7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42781.340763888882</v>
      </c>
      <c r="T2275" s="11">
        <f t="shared" si="215"/>
        <v>42806.299097222225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1.196</v>
      </c>
      <c r="P2276" s="7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41663.292326388888</v>
      </c>
      <c r="T2276" s="11">
        <f t="shared" si="215"/>
        <v>41693.292326388888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4.0776923076923079</v>
      </c>
      <c r="P2277" s="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41965.408321759263</v>
      </c>
      <c r="T2277" s="11">
        <f t="shared" si="215"/>
        <v>41995.408321759263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1.0581826105905425</v>
      </c>
      <c r="P2278" s="7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41614.443159722221</v>
      </c>
      <c r="T2278" s="11">
        <f t="shared" si="215"/>
        <v>41644.443159722221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1.4108235294117648</v>
      </c>
      <c r="P2279" s="7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40936.470173611109</v>
      </c>
      <c r="T2279" s="11">
        <f t="shared" si="215"/>
        <v>40966.470173611109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2.7069999999999999</v>
      </c>
      <c r="P2280" s="7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42338.500775462955</v>
      </c>
      <c r="T2280" s="11">
        <f t="shared" si="215"/>
        <v>42372.749305555553</v>
      </c>
    </row>
    <row r="2281" spans="1:20" ht="57.6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1.538</v>
      </c>
      <c r="P2281" s="7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42020.598368055551</v>
      </c>
      <c r="T2281" s="11">
        <f t="shared" si="215"/>
        <v>42038.958333333336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4.0357653061224488</v>
      </c>
      <c r="P2282" s="7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42234.416562499995</v>
      </c>
      <c r="T2282" s="11">
        <f t="shared" si="215"/>
        <v>42264.416562499995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1.85</v>
      </c>
      <c r="P2283" s="7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4"/>
        <v>40687.077511574069</v>
      </c>
      <c r="T2283" s="11">
        <f t="shared" si="215"/>
        <v>40749.076388888883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1.8533333333333333</v>
      </c>
      <c r="P2284" s="7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4"/>
        <v>42322.966273148144</v>
      </c>
      <c r="T2284" s="11">
        <f t="shared" si="215"/>
        <v>42382.966273148144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1.0085533333333332</v>
      </c>
      <c r="P2285" s="7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4"/>
        <v>40977.916712962957</v>
      </c>
      <c r="T2285" s="11">
        <f t="shared" si="215"/>
        <v>41037.875046296293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1.0622116666666668</v>
      </c>
      <c r="P2286" s="7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4"/>
        <v>40585.588483796295</v>
      </c>
      <c r="T2286" s="11">
        <f t="shared" si="215"/>
        <v>40613.958333333328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1.2136666666666667</v>
      </c>
      <c r="P2287" s="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4"/>
        <v>41058.977349537032</v>
      </c>
      <c r="T2287" s="11">
        <f t="shared" si="215"/>
        <v>41088.977349537032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1.0006666666666666</v>
      </c>
      <c r="P2288" s="7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4"/>
        <v>41494.755254629628</v>
      </c>
      <c r="T2288" s="11">
        <f t="shared" si="215"/>
        <v>41522.957638888889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1.1997755555555556</v>
      </c>
      <c r="P2289" s="7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4"/>
        <v>41792.459027777775</v>
      </c>
      <c r="T2289" s="11">
        <f t="shared" si="215"/>
        <v>41813.459027777775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1.0009999999999999</v>
      </c>
      <c r="P2290" s="7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41067.619085648148</v>
      </c>
      <c r="T2290" s="11">
        <f t="shared" si="215"/>
        <v>41086.541666666664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1.0740000000000001</v>
      </c>
      <c r="P2291" s="7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41571.790046296293</v>
      </c>
      <c r="T2291" s="11">
        <f t="shared" si="215"/>
        <v>41614.765277777777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1.0406666666666666</v>
      </c>
      <c r="P2292" s="7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4"/>
        <v>40070.045486111107</v>
      </c>
      <c r="T2292" s="11">
        <f t="shared" si="215"/>
        <v>40148.5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1.728</v>
      </c>
      <c r="P2293" s="7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4"/>
        <v>40987.768726851849</v>
      </c>
      <c r="T2293" s="11">
        <f t="shared" si="215"/>
        <v>41021.958333333328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1.072505</v>
      </c>
      <c r="P2294" s="7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4"/>
        <v>40987.489305555551</v>
      </c>
      <c r="T2294" s="11">
        <f t="shared" si="215"/>
        <v>41017.489305555551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1.0823529411764705</v>
      </c>
      <c r="P2295" s="7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4"/>
        <v>41151.499988425923</v>
      </c>
      <c r="T2295" s="11">
        <f t="shared" si="215"/>
        <v>41176.957638888889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1.4608079999999999</v>
      </c>
      <c r="P2296" s="7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4"/>
        <v>41264.514814814815</v>
      </c>
      <c r="T2296" s="11">
        <f t="shared" si="215"/>
        <v>41294.514814814815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1.2524999999999999</v>
      </c>
      <c r="P2297" s="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4"/>
        <v>41270.746018518512</v>
      </c>
      <c r="T2297" s="11">
        <f t="shared" si="215"/>
        <v>41300.746018518512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1.4907142857142857</v>
      </c>
      <c r="P2298" s="7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4"/>
        <v>40927.52344907407</v>
      </c>
      <c r="T2298" s="11">
        <f t="shared" si="215"/>
        <v>40962.52344907407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1.006</v>
      </c>
      <c r="P2299" s="7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4"/>
        <v>40947.83390046296</v>
      </c>
      <c r="T2299" s="11">
        <f t="shared" si="215"/>
        <v>40981.957638888889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1.0507333333333333</v>
      </c>
      <c r="P2300" s="7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4"/>
        <v>41694.632326388884</v>
      </c>
      <c r="T2300" s="11">
        <f t="shared" si="215"/>
        <v>41724.59065972222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3.5016666666666665</v>
      </c>
      <c r="P2301" s="7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4"/>
        <v>40564.824178240735</v>
      </c>
      <c r="T2301" s="11">
        <f t="shared" si="215"/>
        <v>40579.824178240735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1.0125</v>
      </c>
      <c r="P2302" s="7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4"/>
        <v>41074.518703703703</v>
      </c>
      <c r="T2302" s="11">
        <f t="shared" si="215"/>
        <v>41088.518703703703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1.336044</v>
      </c>
      <c r="P2303" s="7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41415.938611111109</v>
      </c>
      <c r="T2303" s="11">
        <f t="shared" si="215"/>
        <v>41445.938611111109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1.7065217391304348</v>
      </c>
      <c r="P2304" s="7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41605.660115740735</v>
      </c>
      <c r="T2304" s="11">
        <f t="shared" si="215"/>
        <v>41639.083333333328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1.0935829457364341</v>
      </c>
      <c r="P2305" s="7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40849.902731481481</v>
      </c>
      <c r="T2305" s="11">
        <f t="shared" si="215"/>
        <v>40889.944398148145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1.0070033333333335</v>
      </c>
      <c r="P2306" s="7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1">
        <f t="shared" si="214"/>
        <v>40502.607534722221</v>
      </c>
      <c r="T2306" s="11">
        <f t="shared" si="215"/>
        <v>40543.999305555553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E2307/D2307</f>
        <v>1.0122777777777778</v>
      </c>
      <c r="P2307" s="7">
        <f t="shared" ref="P2307:P2370" si="217">E2307/L2307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1">
        <f t="shared" ref="S2307:S2370" si="220">((($J2307/60)/60)/24)+DATE(1970,1,1)+(-5/24)</f>
        <v>41834.486944444441</v>
      </c>
      <c r="T2307" s="11">
        <f t="shared" ref="T2307:T2370" si="221">((($I2307/60)/60)/24)+DATE(1970,1,1)+(-5/24)</f>
        <v>41859.541666666664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1.0675857142857144</v>
      </c>
      <c r="P2308" s="7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40947.959826388884</v>
      </c>
      <c r="T2308" s="11">
        <f t="shared" si="221"/>
        <v>40977.959826388884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1.0665777537961894</v>
      </c>
      <c r="P2309" s="7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41004.594131944439</v>
      </c>
      <c r="T2309" s="11">
        <f t="shared" si="221"/>
        <v>41034.59407407407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1.0130622</v>
      </c>
      <c r="P2310" s="7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41851.754583333335</v>
      </c>
      <c r="T2310" s="11">
        <f t="shared" si="221"/>
        <v>41879.833333333328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1.0667450000000001</v>
      </c>
      <c r="P2311" s="7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41307.779363425921</v>
      </c>
      <c r="T2311" s="11">
        <f t="shared" si="221"/>
        <v>41342.779363425921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4.288397837837838</v>
      </c>
      <c r="P2312" s="7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41324.585821759254</v>
      </c>
      <c r="T2312" s="11">
        <f t="shared" si="221"/>
        <v>41354.54415509259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1.0411111111111111</v>
      </c>
      <c r="P2313" s="7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41735.796168981477</v>
      </c>
      <c r="T2313" s="11">
        <f t="shared" si="221"/>
        <v>41765.796168981477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1.0786666666666667</v>
      </c>
      <c r="P2314" s="7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41716.424513888887</v>
      </c>
      <c r="T2314" s="11">
        <f t="shared" si="221"/>
        <v>41747.75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1.7584040000000001</v>
      </c>
      <c r="P2315" s="7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41002.750300925924</v>
      </c>
      <c r="T2315" s="11">
        <f t="shared" si="221"/>
        <v>41032.750300925924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1.5697000000000001</v>
      </c>
      <c r="P2316" s="7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41037.343252314815</v>
      </c>
      <c r="T2316" s="11">
        <f t="shared" si="221"/>
        <v>41067.343252314815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1.026</v>
      </c>
      <c r="P2317" s="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41004.517858796295</v>
      </c>
      <c r="T2317" s="11">
        <f t="shared" si="221"/>
        <v>41034.517858796295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1.0404266666666666</v>
      </c>
      <c r="P2318" s="7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40079.516782407409</v>
      </c>
      <c r="T2318" s="11">
        <f t="shared" si="221"/>
        <v>40156.558333333334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1.04</v>
      </c>
      <c r="P2319" s="7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40192.33390046296</v>
      </c>
      <c r="T2319" s="11">
        <f t="shared" si="221"/>
        <v>40224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1.2105999999999999</v>
      </c>
      <c r="P2320" s="7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40050.435347222221</v>
      </c>
      <c r="T2320" s="11">
        <f t="shared" si="221"/>
        <v>40081.957638888889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1.077</v>
      </c>
      <c r="P2321" s="7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41592.873668981476</v>
      </c>
      <c r="T2321" s="11">
        <f t="shared" si="221"/>
        <v>41622.873668981476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1.0866</v>
      </c>
      <c r="P2322" s="7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41696.608796296292</v>
      </c>
      <c r="T2322" s="11">
        <f t="shared" si="221"/>
        <v>41731.567129629628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0.39120962394619685</v>
      </c>
      <c r="P2323" s="7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42799.052094907405</v>
      </c>
      <c r="T2323" s="11">
        <f t="shared" si="221"/>
        <v>42829.010428240734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3.1481481481481478E-2</v>
      </c>
      <c r="P2324" s="7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42804.687141203707</v>
      </c>
      <c r="T2324" s="11">
        <f t="shared" si="221"/>
        <v>42834.645474537036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0.48</v>
      </c>
      <c r="P2325" s="7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42807.54684027777</v>
      </c>
      <c r="T2325" s="11">
        <f t="shared" si="221"/>
        <v>42814.54684027777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0.20733333333333334</v>
      </c>
      <c r="P2326" s="7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42790.67690972222</v>
      </c>
      <c r="T2326" s="11">
        <f t="shared" si="221"/>
        <v>42820.635243055549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0.08</v>
      </c>
      <c r="P2327" s="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42793.814016203702</v>
      </c>
      <c r="T2327" s="11">
        <f t="shared" si="221"/>
        <v>42823.772349537037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7.1999999999999998E-3</v>
      </c>
      <c r="P2328" s="7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42803.825787037036</v>
      </c>
      <c r="T2328" s="11">
        <f t="shared" si="221"/>
        <v>42855.499999999993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5.2609431428571432</v>
      </c>
      <c r="P2329" s="7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41842.708796296298</v>
      </c>
      <c r="T2329" s="11">
        <f t="shared" si="221"/>
        <v>41877.708796296298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2.5445000000000002</v>
      </c>
      <c r="P2330" s="7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42139.573344907411</v>
      </c>
      <c r="T2330" s="11">
        <f t="shared" si="221"/>
        <v>42169.573344907411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1.0591999999999999</v>
      </c>
      <c r="P2331" s="7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41807.416041666664</v>
      </c>
      <c r="T2331" s="11">
        <f t="shared" si="221"/>
        <v>41837.416041666664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1.0242285714285715</v>
      </c>
      <c r="P2332" s="7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42332.691469907404</v>
      </c>
      <c r="T2332" s="11">
        <f t="shared" si="221"/>
        <v>42362.791666666664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1.4431375</v>
      </c>
      <c r="P2333" s="7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41838.797337962962</v>
      </c>
      <c r="T2333" s="11">
        <f t="shared" si="221"/>
        <v>41868.797337962962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1.06308</v>
      </c>
      <c r="P2334" s="7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42011.419803240737</v>
      </c>
      <c r="T2334" s="11">
        <f t="shared" si="221"/>
        <v>42041.419803240737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2.1216666666666666</v>
      </c>
      <c r="P2335" s="7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41767.442013888889</v>
      </c>
      <c r="T2335" s="11">
        <f t="shared" si="221"/>
        <v>41788.534722222219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1.0195000000000001</v>
      </c>
      <c r="P2336" s="7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41918.461782407401</v>
      </c>
      <c r="T2336" s="11">
        <f t="shared" si="221"/>
        <v>41948.523611111108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1.0227200000000001</v>
      </c>
      <c r="P2337" s="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41771.363923611112</v>
      </c>
      <c r="T2337" s="11">
        <f t="shared" si="221"/>
        <v>41801.363923611112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5.2073254999999996</v>
      </c>
      <c r="P2338" s="7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41666.716377314813</v>
      </c>
      <c r="T2338" s="11">
        <f t="shared" si="221"/>
        <v>41706.716377314813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1.1065833333333333</v>
      </c>
      <c r="P2339" s="7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41786.432210648149</v>
      </c>
      <c r="T2339" s="11">
        <f t="shared" si="221"/>
        <v>41816.432210648149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1.0114333333333334</v>
      </c>
      <c r="P2340" s="7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41789.688472222217</v>
      </c>
      <c r="T2340" s="11">
        <f t="shared" si="221"/>
        <v>41819.688472222217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2.9420799999999998</v>
      </c>
      <c r="P2341" s="7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42692.591539351844</v>
      </c>
      <c r="T2341" s="11">
        <f t="shared" si="221"/>
        <v>42723.124305555553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1.0577749999999999</v>
      </c>
      <c r="P2342" s="7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42643.434467592589</v>
      </c>
      <c r="T2342" s="11">
        <f t="shared" si="221"/>
        <v>42673.434467592589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7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1">
        <f t="shared" si="220"/>
        <v>42167.605370370373</v>
      </c>
      <c r="T2343" s="11">
        <f t="shared" si="221"/>
        <v>42197.605370370373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7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1">
        <f t="shared" si="220"/>
        <v>41897.49386574074</v>
      </c>
      <c r="T2344" s="11">
        <f t="shared" si="221"/>
        <v>41918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0.03</v>
      </c>
      <c r="P2345" s="7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42327.616956018515</v>
      </c>
      <c r="T2345" s="11">
        <f t="shared" si="221"/>
        <v>42377.615972222215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1E-3</v>
      </c>
      <c r="P2346" s="7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42515.519317129627</v>
      </c>
      <c r="T2346" s="11">
        <f t="shared" si="221"/>
        <v>42545.519317129627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1">
        <f t="shared" si="220"/>
        <v>42059.79347222222</v>
      </c>
      <c r="T2347" s="11">
        <f t="shared" si="221"/>
        <v>42094.777083333327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6.4999999999999997E-4</v>
      </c>
      <c r="P2348" s="7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42615.590636574074</v>
      </c>
      <c r="T2348" s="11">
        <f t="shared" si="221"/>
        <v>42660.590636574074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1.4999999999999999E-2</v>
      </c>
      <c r="P2349" s="7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42577.399027777778</v>
      </c>
      <c r="T2349" s="11">
        <f t="shared" si="221"/>
        <v>42607.399027777778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3.8571428571428572E-3</v>
      </c>
      <c r="P2350" s="7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42360.723819444444</v>
      </c>
      <c r="T2350" s="11">
        <f t="shared" si="221"/>
        <v>42420.723819444444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7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1">
        <f t="shared" si="220"/>
        <v>42198.567453703705</v>
      </c>
      <c r="T2351" s="11">
        <f t="shared" si="221"/>
        <v>42227.567453703705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7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1">
        <f t="shared" si="220"/>
        <v>42708.633912037032</v>
      </c>
      <c r="T2352" s="11">
        <f t="shared" si="221"/>
        <v>42738.633912037032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5.7142857142857143E-3</v>
      </c>
      <c r="P2353" s="7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0"/>
        <v>42093.892812500002</v>
      </c>
      <c r="T2353" s="11">
        <f t="shared" si="221"/>
        <v>42123.892812500002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7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1">
        <f t="shared" si="220"/>
        <v>42101.425370370365</v>
      </c>
      <c r="T2354" s="11">
        <f t="shared" si="221"/>
        <v>42161.425370370365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7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1">
        <f t="shared" si="220"/>
        <v>42103.467847222222</v>
      </c>
      <c r="T2355" s="11">
        <f t="shared" si="221"/>
        <v>42115.467847222222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7.1428571428571429E-4</v>
      </c>
      <c r="P2356" s="7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41954.51458333333</v>
      </c>
      <c r="T2356" s="11">
        <f t="shared" si="221"/>
        <v>42014.51458333333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6.875E-3</v>
      </c>
      <c r="P2357" s="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42096.709907407399</v>
      </c>
      <c r="T2357" s="11">
        <f t="shared" si="221"/>
        <v>42126.709907407399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7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1">
        <f t="shared" si="220"/>
        <v>42130.575277777774</v>
      </c>
      <c r="T2358" s="11">
        <f t="shared" si="221"/>
        <v>42160.575277777774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7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1">
        <f t="shared" si="220"/>
        <v>42264.411782407398</v>
      </c>
      <c r="T2359" s="11">
        <f t="shared" si="221"/>
        <v>42294.411782407398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7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1">
        <f t="shared" si="220"/>
        <v>41978.722638888888</v>
      </c>
      <c r="T2360" s="11">
        <f t="shared" si="221"/>
        <v>42034.818749999999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0.14680000000000001</v>
      </c>
      <c r="P2361" s="7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42159.441249999996</v>
      </c>
      <c r="T2361" s="11">
        <f t="shared" si="221"/>
        <v>42219.441249999996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4.0000000000000002E-4</v>
      </c>
      <c r="P2362" s="7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42377.498611111114</v>
      </c>
      <c r="T2362" s="11">
        <f t="shared" si="221"/>
        <v>42407.498611111114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7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1">
        <f t="shared" si="220"/>
        <v>42466.650555555556</v>
      </c>
      <c r="T2363" s="11">
        <f t="shared" si="221"/>
        <v>42490.708333333336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0.2857142857142857</v>
      </c>
      <c r="P2364" s="7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41954.47997685185</v>
      </c>
      <c r="T2364" s="11">
        <f t="shared" si="221"/>
        <v>41984.47997685185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7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1">
        <f t="shared" si="220"/>
        <v>42321.803240740737</v>
      </c>
      <c r="T2365" s="11">
        <f t="shared" si="221"/>
        <v>42366.803240740737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7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1">
        <f t="shared" si="220"/>
        <v>42248.726342592585</v>
      </c>
      <c r="T2366" s="11">
        <f t="shared" si="221"/>
        <v>42303.726342592585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1">
        <f t="shared" si="220"/>
        <v>42346.528067129628</v>
      </c>
      <c r="T2367" s="11">
        <f t="shared" si="221"/>
        <v>42386.749999999993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0.1052</v>
      </c>
      <c r="P2368" s="7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0"/>
        <v>42268.323298611103</v>
      </c>
      <c r="T2368" s="11">
        <f t="shared" si="221"/>
        <v>42298.323298611103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1.34E-2</v>
      </c>
      <c r="P2369" s="7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0"/>
        <v>42425.761759259258</v>
      </c>
      <c r="T2369" s="11">
        <f t="shared" si="221"/>
        <v>42485.720092592594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2.5000000000000001E-3</v>
      </c>
      <c r="P2370" s="7">
        <f t="shared" si="217"/>
        <v>50</v>
      </c>
      <c r="Q2370" t="str">
        <f t="shared" si="218"/>
        <v>technology</v>
      </c>
      <c r="R2370" t="str">
        <f t="shared" si="219"/>
        <v>web</v>
      </c>
      <c r="S2370" s="11">
        <f t="shared" si="220"/>
        <v>42063.513483796291</v>
      </c>
      <c r="T2370" s="11">
        <f t="shared" si="221"/>
        <v>42108.471817129634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E2371/D2371</f>
        <v>0</v>
      </c>
      <c r="P2371" s="7" t="e">
        <f t="shared" ref="P2371:P2434" si="223">E2371/L2371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1">
        <f t="shared" ref="S2371:S2434" si="226">((($J2371/60)/60)/24)+DATE(1970,1,1)+(-5/24)</f>
        <v>42380.60429398148</v>
      </c>
      <c r="T2371" s="11">
        <f t="shared" ref="T2371:T2434" si="227">((($I2371/60)/60)/24)+DATE(1970,1,1)+(-5/24)</f>
        <v>42410.60429398148</v>
      </c>
    </row>
    <row r="2372" spans="1:20" ht="57.6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3.2799999999999999E-3</v>
      </c>
      <c r="P2372" s="7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41960.980798611105</v>
      </c>
      <c r="T2372" s="11">
        <f t="shared" si="227"/>
        <v>41990.980798611105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7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1">
        <f t="shared" si="226"/>
        <v>42150.569398148145</v>
      </c>
      <c r="T2373" s="11">
        <f t="shared" si="227"/>
        <v>42180.569398148145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3.272727272727273E-2</v>
      </c>
      <c r="P2374" s="7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42087.860775462956</v>
      </c>
      <c r="T2374" s="11">
        <f t="shared" si="227"/>
        <v>42117.860775462956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5.8823529411764708E-5</v>
      </c>
      <c r="P2375" s="7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42215.453981481485</v>
      </c>
      <c r="T2375" s="11">
        <f t="shared" si="227"/>
        <v>42245.453981481485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4.5454545454545455E-4</v>
      </c>
      <c r="P2376" s="7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42017.634953703695</v>
      </c>
      <c r="T2376" s="11">
        <f t="shared" si="227"/>
        <v>42047.634953703695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1">
        <f t="shared" si="226"/>
        <v>42592.627743055556</v>
      </c>
      <c r="T2377" s="11">
        <f t="shared" si="227"/>
        <v>42622.627743055556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0.10877666666666666</v>
      </c>
      <c r="P2378" s="7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6"/>
        <v>42318.717199074068</v>
      </c>
      <c r="T2378" s="11">
        <f t="shared" si="227"/>
        <v>42348.717199074068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7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1">
        <f t="shared" si="226"/>
        <v>42669.661840277775</v>
      </c>
      <c r="T2379" s="11">
        <f t="shared" si="227"/>
        <v>42699.703506944446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7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1">
        <f t="shared" si="226"/>
        <v>42212.804745370369</v>
      </c>
      <c r="T2380" s="11">
        <f t="shared" si="227"/>
        <v>42241.804745370369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7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1">
        <f t="shared" si="226"/>
        <v>42236.808055555557</v>
      </c>
      <c r="T2381" s="11">
        <f t="shared" si="227"/>
        <v>42281.808055555557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3.6666666666666666E-3</v>
      </c>
      <c r="P2382" s="7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6"/>
        <v>42248.584976851846</v>
      </c>
      <c r="T2382" s="11">
        <f t="shared" si="227"/>
        <v>42278.584976851846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1.8193398957730169E-2</v>
      </c>
      <c r="P2383" s="7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6"/>
        <v>42074.727407407401</v>
      </c>
      <c r="T2383" s="11">
        <f t="shared" si="227"/>
        <v>42104.727407407401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2.5000000000000001E-2</v>
      </c>
      <c r="P2384" s="7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42194.979201388887</v>
      </c>
      <c r="T2384" s="11">
        <f t="shared" si="227"/>
        <v>42219.979201388887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4.3499999999999997E-2</v>
      </c>
      <c r="P2385" s="7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42026.848460648143</v>
      </c>
      <c r="T2385" s="11">
        <f t="shared" si="227"/>
        <v>42056.848460648143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8.0000000000000002E-3</v>
      </c>
      <c r="P2386" s="7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41926.859293981477</v>
      </c>
      <c r="T2386" s="11">
        <f t="shared" si="227"/>
        <v>41956.900960648149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1.2123076923076924E-2</v>
      </c>
      <c r="P2387" s="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42191.493425925924</v>
      </c>
      <c r="T2387" s="11">
        <f t="shared" si="227"/>
        <v>42221.493425925924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7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1">
        <f t="shared" si="226"/>
        <v>41954.629907407405</v>
      </c>
      <c r="T2388" s="11">
        <f t="shared" si="227"/>
        <v>42014.629907407405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6.8399999999999997E-3</v>
      </c>
      <c r="P2389" s="7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42528.418287037035</v>
      </c>
      <c r="T2389" s="11">
        <f t="shared" si="227"/>
        <v>42573.418287037035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1.2513513513513513E-2</v>
      </c>
      <c r="P2390" s="7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6"/>
        <v>41989.645358796297</v>
      </c>
      <c r="T2390" s="11">
        <f t="shared" si="227"/>
        <v>42019.603472222218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1.8749999999999999E-3</v>
      </c>
      <c r="P2391" s="7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42179.445046296292</v>
      </c>
      <c r="T2391" s="11">
        <f t="shared" si="227"/>
        <v>42210.707638888889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7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1">
        <f t="shared" si="226"/>
        <v>41968.053981481477</v>
      </c>
      <c r="T2392" s="11">
        <f t="shared" si="227"/>
        <v>42008.053981481477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1.25E-3</v>
      </c>
      <c r="P2393" s="7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42064.586157407401</v>
      </c>
      <c r="T2393" s="11">
        <f t="shared" si="227"/>
        <v>42094.544490740744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7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1">
        <f t="shared" si="226"/>
        <v>42275.912303240737</v>
      </c>
      <c r="T2394" s="11">
        <f t="shared" si="227"/>
        <v>42305.912303240737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5.0000000000000001E-4</v>
      </c>
      <c r="P2395" s="7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42194.440011574072</v>
      </c>
      <c r="T2395" s="11">
        <f t="shared" si="227"/>
        <v>42224.440011574072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5.9999999999999995E-4</v>
      </c>
      <c r="P2396" s="7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42031.15385416666</v>
      </c>
      <c r="T2396" s="11">
        <f t="shared" si="227"/>
        <v>42061.15385416666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1">
        <f t="shared" si="226"/>
        <v>42716.913043981483</v>
      </c>
      <c r="T2397" s="11">
        <f t="shared" si="227"/>
        <v>42745.164583333331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2E-3</v>
      </c>
      <c r="P2398" s="7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42262.640717592592</v>
      </c>
      <c r="T2398" s="11">
        <f t="shared" si="227"/>
        <v>42292.640717592592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7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1">
        <f t="shared" si="226"/>
        <v>41976.676574074074</v>
      </c>
      <c r="T2399" s="11">
        <f t="shared" si="227"/>
        <v>42006.676574074074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7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1">
        <f t="shared" si="226"/>
        <v>42157.708148148151</v>
      </c>
      <c r="T2400" s="11">
        <f t="shared" si="227"/>
        <v>42187.708148148151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7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1">
        <f t="shared" si="226"/>
        <v>41956.644745370366</v>
      </c>
      <c r="T2401" s="11">
        <f t="shared" si="227"/>
        <v>41991.644745370366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7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1">
        <f t="shared" si="226"/>
        <v>42444.059768518513</v>
      </c>
      <c r="T2402" s="11">
        <f t="shared" si="227"/>
        <v>42474.059768518513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7.1785714285714283E-3</v>
      </c>
      <c r="P2403" s="7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42374.614537037036</v>
      </c>
      <c r="T2403" s="11">
        <f t="shared" si="227"/>
        <v>42434.614537037036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4.3333333333333331E-3</v>
      </c>
      <c r="P2404" s="7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42107.47142361111</v>
      </c>
      <c r="T2404" s="11">
        <f t="shared" si="227"/>
        <v>42137.47142361111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0.16833333333333333</v>
      </c>
      <c r="P2405" s="7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42399.674282407403</v>
      </c>
      <c r="T2405" s="11">
        <f t="shared" si="227"/>
        <v>42459.632615740738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7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42341.831099537034</v>
      </c>
      <c r="T2406" s="11">
        <f t="shared" si="227"/>
        <v>42371.831099537034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0.22520000000000001</v>
      </c>
      <c r="P2407" s="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42595.377025462956</v>
      </c>
      <c r="T2407" s="11">
        <f t="shared" si="227"/>
        <v>42616.377025462956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0.41384615384615386</v>
      </c>
      <c r="P2408" s="7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6"/>
        <v>41982.902662037035</v>
      </c>
      <c r="T2408" s="11">
        <f t="shared" si="227"/>
        <v>42022.902662037035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0.25259090909090909</v>
      </c>
      <c r="P2409" s="7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42082.367222222216</v>
      </c>
      <c r="T2409" s="11">
        <f t="shared" si="227"/>
        <v>42105.041666666664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2E-3</v>
      </c>
      <c r="P2410" s="7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41918.93237268518</v>
      </c>
      <c r="T2410" s="11">
        <f t="shared" si="227"/>
        <v>41948.974039351851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1.84E-2</v>
      </c>
      <c r="P2411" s="7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42204.667534722219</v>
      </c>
      <c r="T2411" s="11">
        <f t="shared" si="227"/>
        <v>42234.667534722219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7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42224.199942129628</v>
      </c>
      <c r="T2412" s="11">
        <f t="shared" si="227"/>
        <v>42254.199942129628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6.0400000000000002E-3</v>
      </c>
      <c r="P2413" s="7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42211.524097222216</v>
      </c>
      <c r="T2413" s="11">
        <f t="shared" si="227"/>
        <v>42241.524097222216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7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42655.528622685182</v>
      </c>
      <c r="T2414" s="11">
        <f t="shared" si="227"/>
        <v>42700.570289351854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8.3333333333333332E-3</v>
      </c>
      <c r="P2415" s="7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41759.901412037034</v>
      </c>
      <c r="T2415" s="11">
        <f t="shared" si="227"/>
        <v>41790.770833333328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3.0666666666666665E-2</v>
      </c>
      <c r="P2416" s="7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42198.486805555549</v>
      </c>
      <c r="T2416" s="11">
        <f t="shared" si="227"/>
        <v>42237.957638888889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5.5833333333333334E-3</v>
      </c>
      <c r="P2417" s="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42536.654467592591</v>
      </c>
      <c r="T2417" s="11">
        <f t="shared" si="227"/>
        <v>42566.654467592591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2.5000000000000001E-4</v>
      </c>
      <c r="P2418" s="7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42019.529432870368</v>
      </c>
      <c r="T2418" s="11">
        <f t="shared" si="227"/>
        <v>42077.416666666664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7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41831.675775462958</v>
      </c>
      <c r="T2419" s="11">
        <f t="shared" si="227"/>
        <v>41861.675775462958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2.0000000000000001E-4</v>
      </c>
      <c r="P2420" s="7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42027.648657407401</v>
      </c>
      <c r="T2420" s="11">
        <f t="shared" si="227"/>
        <v>42087.606990740744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7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1">
        <f t="shared" si="226"/>
        <v>41993.529965277768</v>
      </c>
      <c r="T2421" s="11">
        <f t="shared" si="227"/>
        <v>42053.529965277768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0.14825133372851215</v>
      </c>
      <c r="P2422" s="7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41892.820543981477</v>
      </c>
      <c r="T2422" s="11">
        <f t="shared" si="227"/>
        <v>41952.862210648142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1.6666666666666666E-4</v>
      </c>
      <c r="P2423" s="7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42026.479120370372</v>
      </c>
      <c r="T2423" s="11">
        <f t="shared" si="227"/>
        <v>42056.479120370372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2E-3</v>
      </c>
      <c r="P2424" s="7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42044.516620370363</v>
      </c>
      <c r="T2424" s="11">
        <f t="shared" si="227"/>
        <v>42074.474953703706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1.3333333333333334E-4</v>
      </c>
      <c r="P2425" s="7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41974.496412037035</v>
      </c>
      <c r="T2425" s="11">
        <f t="shared" si="227"/>
        <v>42004.496412037035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1.24E-2</v>
      </c>
      <c r="P2426" s="7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41909.684120370366</v>
      </c>
      <c r="T2426" s="11">
        <f t="shared" si="227"/>
        <v>41939.684120370366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2.8571428571428574E-4</v>
      </c>
      <c r="P2427" s="7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42502.705428240741</v>
      </c>
      <c r="T2427" s="11">
        <f t="shared" si="227"/>
        <v>42517.711111111108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7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42163.961712962955</v>
      </c>
      <c r="T2428" s="11">
        <f t="shared" si="227"/>
        <v>42223.961712962955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2.0000000000000002E-5</v>
      </c>
      <c r="P2429" s="7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42412.11033564814</v>
      </c>
      <c r="T2429" s="11">
        <f t="shared" si="227"/>
        <v>42452.068668981483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2.8571428571428571E-5</v>
      </c>
      <c r="P2430" s="7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42045.575821759259</v>
      </c>
      <c r="T2430" s="11">
        <f t="shared" si="227"/>
        <v>42075.534155092588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1.4321428571428572E-2</v>
      </c>
      <c r="P2431" s="7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42734.670902777776</v>
      </c>
      <c r="T2431" s="11">
        <f t="shared" si="227"/>
        <v>42771.488888888889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7.0000000000000001E-3</v>
      </c>
      <c r="P2432" s="7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42381.922499999993</v>
      </c>
      <c r="T2432" s="11">
        <f t="shared" si="227"/>
        <v>42411.922499999993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2.0000000000000002E-5</v>
      </c>
      <c r="P2433" s="7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42488.891354166662</v>
      </c>
      <c r="T2433" s="11">
        <f t="shared" si="227"/>
        <v>42548.891354166662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1.4285714285714287E-4</v>
      </c>
      <c r="P2434" s="7">
        <f t="shared" si="223"/>
        <v>1</v>
      </c>
      <c r="Q2434" t="str">
        <f t="shared" si="224"/>
        <v>food</v>
      </c>
      <c r="R2434" t="str">
        <f t="shared" si="225"/>
        <v>food trucks</v>
      </c>
      <c r="S2434" s="11">
        <f t="shared" si="226"/>
        <v>42041.010381944441</v>
      </c>
      <c r="T2434" s="11">
        <f t="shared" si="227"/>
        <v>42071.010381944441</v>
      </c>
    </row>
    <row r="2435" spans="1:20" ht="57.6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E2435/D2435</f>
        <v>0</v>
      </c>
      <c r="P2435" s="7" t="e">
        <f t="shared" ref="P2435:P2498" si="229">E2435/L2435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1">
        <f t="shared" ref="S2435:S2498" si="232">((($J2435/60)/60)/24)+DATE(1970,1,1)+(-5/24)</f>
        <v>42397.691469907404</v>
      </c>
      <c r="T2435" s="11">
        <f t="shared" ref="T2435:T2498" si="233">((($I2435/60)/60)/24)+DATE(1970,1,1)+(-5/24)</f>
        <v>42427.691469907404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1.2999999999999999E-3</v>
      </c>
      <c r="P2436" s="7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42179.977708333325</v>
      </c>
      <c r="T2436" s="11">
        <f t="shared" si="233"/>
        <v>42219.977708333325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4.8960000000000002E-3</v>
      </c>
      <c r="P2437" s="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42252.069282407399</v>
      </c>
      <c r="T2437" s="11">
        <f t="shared" si="233"/>
        <v>42282.069282407399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3.8461538461538462E-4</v>
      </c>
      <c r="P2438" s="7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42338.407060185178</v>
      </c>
      <c r="T2438" s="11">
        <f t="shared" si="233"/>
        <v>42398.407060185178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7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42031.756805555553</v>
      </c>
      <c r="T2439" s="11">
        <f t="shared" si="233"/>
        <v>42080.541666666664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3.3333333333333335E-3</v>
      </c>
      <c r="P2440" s="7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42285.706736111104</v>
      </c>
      <c r="T2440" s="11">
        <f t="shared" si="233"/>
        <v>42345.748402777775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7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42265.610289351847</v>
      </c>
      <c r="T2441" s="11">
        <f t="shared" si="233"/>
        <v>42295.610289351847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2E-3</v>
      </c>
      <c r="P2442" s="7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42383.691122685181</v>
      </c>
      <c r="T2442" s="11">
        <f t="shared" si="233"/>
        <v>42413.691122685181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1.0788</v>
      </c>
      <c r="P2443" s="7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42186.917291666665</v>
      </c>
      <c r="T2443" s="11">
        <f t="shared" si="233"/>
        <v>42207.999305555553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1.2594166666666666</v>
      </c>
      <c r="P2444" s="7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42052.458657407398</v>
      </c>
      <c r="T2444" s="11">
        <f t="shared" si="233"/>
        <v>42082.416990740741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2.0251494999999999</v>
      </c>
      <c r="P2445" s="7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41836.416921296295</v>
      </c>
      <c r="T2445" s="11">
        <f t="shared" si="233"/>
        <v>41866.416921296295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1.0860000000000001</v>
      </c>
      <c r="P2446" s="7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42485.54619212963</v>
      </c>
      <c r="T2446" s="11">
        <f t="shared" si="233"/>
        <v>42515.54619212963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1.728</v>
      </c>
      <c r="P2447" s="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42242.981724537036</v>
      </c>
      <c r="T2447" s="11">
        <f t="shared" si="233"/>
        <v>42272.981724537036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1.6798</v>
      </c>
      <c r="P2448" s="7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42670.394340277773</v>
      </c>
      <c r="T2448" s="11">
        <f t="shared" si="233"/>
        <v>42700.436006944445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4.2720000000000002</v>
      </c>
      <c r="P2449" s="7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42654.26149305555</v>
      </c>
      <c r="T2449" s="11">
        <f t="shared" si="233"/>
        <v>42685.958333333336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1.075</v>
      </c>
      <c r="P2450" s="7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42607.107789351845</v>
      </c>
      <c r="T2450" s="11">
        <f t="shared" si="233"/>
        <v>42613.025000000001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1.08</v>
      </c>
      <c r="P2451" s="7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41942.934201388889</v>
      </c>
      <c r="T2451" s="11">
        <f t="shared" si="233"/>
        <v>41972.975868055553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1.0153353333333335</v>
      </c>
      <c r="P2452" s="7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41901.864074074074</v>
      </c>
      <c r="T2452" s="11">
        <f t="shared" si="233"/>
        <v>41939.924305555556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1.1545000000000001</v>
      </c>
      <c r="P2453" s="7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42779.700115740743</v>
      </c>
      <c r="T2453" s="11">
        <f t="shared" si="233"/>
        <v>42799.700115740743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1.335</v>
      </c>
      <c r="P2454" s="7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42338.635416666664</v>
      </c>
      <c r="T2454" s="11">
        <f t="shared" si="233"/>
        <v>42367.749999999993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1.5469999999999999</v>
      </c>
      <c r="P2455" s="7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42738.483900462961</v>
      </c>
      <c r="T2455" s="11">
        <f t="shared" si="233"/>
        <v>42768.483900462961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1.0084571428571429</v>
      </c>
      <c r="P2456" s="7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42769.99314814814</v>
      </c>
      <c r="T2456" s="11">
        <f t="shared" si="233"/>
        <v>42804.99314814814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1.82</v>
      </c>
      <c r="P2457" s="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42452.573495370372</v>
      </c>
      <c r="T2457" s="11">
        <f t="shared" si="233"/>
        <v>42480.573495370372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1.8086666666666666</v>
      </c>
      <c r="P2458" s="7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42761.752766203703</v>
      </c>
      <c r="T2458" s="11">
        <f t="shared" si="233"/>
        <v>42791.752766203703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1.0230434782608695</v>
      </c>
      <c r="P2459" s="7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42423.394166666665</v>
      </c>
      <c r="T2459" s="11">
        <f t="shared" si="233"/>
        <v>42453.352500000001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1.1017999999999999</v>
      </c>
      <c r="P2460" s="7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42495.663402777776</v>
      </c>
      <c r="T2460" s="11">
        <f t="shared" si="233"/>
        <v>42530.583333333336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1.0225</v>
      </c>
      <c r="P2461" s="7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42407.429224537038</v>
      </c>
      <c r="T2461" s="11">
        <f t="shared" si="233"/>
        <v>42452.387557870366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1.0078823529411765</v>
      </c>
      <c r="P2462" s="7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42703.978784722225</v>
      </c>
      <c r="T2462" s="11">
        <f t="shared" si="233"/>
        <v>42737.970138888886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1.038</v>
      </c>
      <c r="P2463" s="7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40783.804363425923</v>
      </c>
      <c r="T2463" s="11">
        <f t="shared" si="233"/>
        <v>40816.916666666664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1.1070833333333334</v>
      </c>
      <c r="P2464" s="7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41088.977962962963</v>
      </c>
      <c r="T2464" s="11">
        <f t="shared" si="233"/>
        <v>41108.977962962963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1.1625000000000001</v>
      </c>
      <c r="P2465" s="7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41340.903067129628</v>
      </c>
      <c r="T2465" s="11">
        <f t="shared" si="233"/>
        <v>41380.583333333328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1.111</v>
      </c>
      <c r="P2466" s="7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42248.692094907405</v>
      </c>
      <c r="T2466" s="11">
        <f t="shared" si="233"/>
        <v>42277.603472222218</v>
      </c>
    </row>
    <row r="2467" spans="1:20" ht="43.2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1.8014285714285714</v>
      </c>
      <c r="P2467" s="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41145.510972222219</v>
      </c>
      <c r="T2467" s="11">
        <f t="shared" si="233"/>
        <v>41175.510972222219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</v>
      </c>
      <c r="P2468" s="7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41372.894131944442</v>
      </c>
      <c r="T2468" s="11">
        <f t="shared" si="233"/>
        <v>41402.894131944442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1.1850000000000001</v>
      </c>
      <c r="P2469" s="7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41025.665868055556</v>
      </c>
      <c r="T2469" s="11">
        <f t="shared" si="233"/>
        <v>41039.5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1.0721700000000001</v>
      </c>
      <c r="P2470" s="7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41173.945844907401</v>
      </c>
      <c r="T2470" s="11">
        <f t="shared" si="233"/>
        <v>41210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1.1366666666666667</v>
      </c>
      <c r="P2471" s="7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40557.221400462957</v>
      </c>
      <c r="T2471" s="11">
        <f t="shared" si="233"/>
        <v>40582.221400462957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1.0316400000000001</v>
      </c>
      <c r="P2472" s="7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41022.866377314815</v>
      </c>
      <c r="T2472" s="11">
        <f t="shared" si="233"/>
        <v>41052.866377314815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1.28</v>
      </c>
      <c r="P2473" s="7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40893.784629629627</v>
      </c>
      <c r="T2473" s="11">
        <f t="shared" si="233"/>
        <v>40933.784629629627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1.3576026666666667</v>
      </c>
      <c r="P2474" s="7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40353.907175925924</v>
      </c>
      <c r="T2474" s="11">
        <f t="shared" si="233"/>
        <v>40424.835416666661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</v>
      </c>
      <c r="P2475" s="7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41193.540150462963</v>
      </c>
      <c r="T2475" s="11">
        <f t="shared" si="233"/>
        <v>41223.581817129627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1.0000360000000001</v>
      </c>
      <c r="P2476" s="7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40416.80296296296</v>
      </c>
      <c r="T2476" s="11">
        <f t="shared" si="233"/>
        <v>40461.80296296296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1.0471999999999999</v>
      </c>
      <c r="P2477" s="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40310.079340277778</v>
      </c>
      <c r="T2477" s="11">
        <f t="shared" si="233"/>
        <v>40369.708333333328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1.050225</v>
      </c>
      <c r="P2478" s="7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41913.120023148142</v>
      </c>
      <c r="T2478" s="11">
        <f t="shared" si="233"/>
        <v>41946.161689814813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1.7133333333333334</v>
      </c>
      <c r="P2479" s="7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41088.483159722222</v>
      </c>
      <c r="T2479" s="11">
        <f t="shared" si="233"/>
        <v>41133.483159722222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1.2749999999999999</v>
      </c>
      <c r="P2480" s="7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41257.742048611108</v>
      </c>
      <c r="T2480" s="11">
        <f t="shared" si="233"/>
        <v>41287.742048611108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1.3344333333333334</v>
      </c>
      <c r="P2481" s="7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41107.518449074072</v>
      </c>
      <c r="T2481" s="11">
        <f t="shared" si="233"/>
        <v>41117.875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</v>
      </c>
      <c r="P2482" s="7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42227.727824074071</v>
      </c>
      <c r="T2482" s="11">
        <f t="shared" si="233"/>
        <v>42287.727824074071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1.1291099999999998</v>
      </c>
      <c r="P2483" s="7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1">
        <f t="shared" si="232"/>
        <v>40999.437592592592</v>
      </c>
      <c r="T2483" s="11">
        <f t="shared" si="233"/>
        <v>41029.437592592592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1.0009999999999999</v>
      </c>
      <c r="P2484" s="7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40711.573877314811</v>
      </c>
      <c r="T2484" s="11">
        <f t="shared" si="233"/>
        <v>40756.573877314811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1.1372727272727272</v>
      </c>
      <c r="P2485" s="7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1">
        <f t="shared" si="232"/>
        <v>40970.541701388887</v>
      </c>
      <c r="T2485" s="11">
        <f t="shared" si="233"/>
        <v>41030.500034722223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1.1931742857142855</v>
      </c>
      <c r="P2486" s="7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40771.708368055552</v>
      </c>
      <c r="T2486" s="11">
        <f t="shared" si="233"/>
        <v>40801.708368055552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1.0325</v>
      </c>
      <c r="P2487" s="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40793.790266203701</v>
      </c>
      <c r="T2487" s="11">
        <f t="shared" si="233"/>
        <v>40828.790266203701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2.6566666666666667</v>
      </c>
      <c r="P2488" s="7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1">
        <f t="shared" si="232"/>
        <v>40991.499722222223</v>
      </c>
      <c r="T2488" s="11">
        <f t="shared" si="233"/>
        <v>41021.499722222223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1.0005066666666667</v>
      </c>
      <c r="P2489" s="7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41025.874965277777</v>
      </c>
      <c r="T2489" s="11">
        <f t="shared" si="233"/>
        <v>41055.874965277777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1.0669999999999999</v>
      </c>
      <c r="P2490" s="7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40833.424861111111</v>
      </c>
      <c r="T2490" s="11">
        <f t="shared" si="233"/>
        <v>40863.466527777775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1.3367142857142857</v>
      </c>
      <c r="P2491" s="7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41373.481932870367</v>
      </c>
      <c r="T2491" s="11">
        <f t="shared" si="233"/>
        <v>41403.481932870367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1.214</v>
      </c>
      <c r="P2492" s="7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41023.019398148142</v>
      </c>
      <c r="T2492" s="11">
        <f t="shared" si="233"/>
        <v>41083.019398148142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1.032</v>
      </c>
      <c r="P2493" s="7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40542.630949074075</v>
      </c>
      <c r="T2493" s="11">
        <f t="shared" si="233"/>
        <v>40558.868749999994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1.25</v>
      </c>
      <c r="P2494" s="7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41024.777638888889</v>
      </c>
      <c r="T2494" s="11">
        <f t="shared" si="233"/>
        <v>41076.207638888889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1.2869999999999999</v>
      </c>
      <c r="P2495" s="7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41347.959953703699</v>
      </c>
      <c r="T2495" s="11">
        <f t="shared" si="233"/>
        <v>41392.959953703699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1.0100533333333332</v>
      </c>
      <c r="P2496" s="7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41022.436851851846</v>
      </c>
      <c r="T2496" s="11">
        <f t="shared" si="233"/>
        <v>41052.436851851846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1.2753666666666665</v>
      </c>
      <c r="P2497" s="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41036.738136574073</v>
      </c>
      <c r="T2497" s="11">
        <f t="shared" si="233"/>
        <v>41066.738136574073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</v>
      </c>
      <c r="P2498" s="7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1">
        <f t="shared" si="232"/>
        <v>41327.788101851853</v>
      </c>
      <c r="T2498" s="11">
        <f t="shared" si="233"/>
        <v>41362.746435185181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E2499/D2499</f>
        <v>1.127715</v>
      </c>
      <c r="P2499" s="7">
        <f t="shared" ref="P2499:P2562" si="235">E2499/L2499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1">
        <f t="shared" ref="S2499:S2562" si="238">((($J2499/60)/60)/24)+DATE(1970,1,1)+(-5/24)</f>
        <v>40730.670578703699</v>
      </c>
      <c r="T2499" s="11">
        <f t="shared" ref="T2499:T2562" si="239">((($I2499/60)/60)/24)+DATE(1970,1,1)+(-5/24)</f>
        <v>40760.670578703699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1.056</v>
      </c>
      <c r="P2500" s="7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42017.759108796294</v>
      </c>
      <c r="T2500" s="11">
        <f t="shared" si="239"/>
        <v>42031.759108796294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2.0262500000000001</v>
      </c>
      <c r="P2501" s="7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41226.440243055549</v>
      </c>
      <c r="T2501" s="11">
        <f t="shared" si="239"/>
        <v>41274.541666666664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1.1333333333333333</v>
      </c>
      <c r="P2502" s="7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41053.564525462964</v>
      </c>
      <c r="T2502" s="11">
        <f t="shared" si="239"/>
        <v>41083.564525462964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2.5545454545454545E-2</v>
      </c>
      <c r="P2503" s="7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42244.568333333329</v>
      </c>
      <c r="T2503" s="11">
        <f t="shared" si="239"/>
        <v>42274.568333333329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7.8181818181818181E-4</v>
      </c>
      <c r="P2504" s="7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41858.617106481477</v>
      </c>
      <c r="T2504" s="11">
        <f t="shared" si="239"/>
        <v>41903.617106481477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7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42498.691064814811</v>
      </c>
      <c r="T2505" s="11">
        <f t="shared" si="239"/>
        <v>42528.67083333333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7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41927.807106481479</v>
      </c>
      <c r="T2506" s="11">
        <f t="shared" si="239"/>
        <v>41957.848773148151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42046.847407407404</v>
      </c>
      <c r="T2507" s="11">
        <f t="shared" si="239"/>
        <v>42076.80574074074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6.0000000000000001E-3</v>
      </c>
      <c r="P2508" s="7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42258.088761574072</v>
      </c>
      <c r="T2508" s="11">
        <f t="shared" si="239"/>
        <v>42280.666666666664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7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42104.864629629628</v>
      </c>
      <c r="T2509" s="11">
        <f t="shared" si="239"/>
        <v>42134.864629629628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7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41835.743449074071</v>
      </c>
      <c r="T2510" s="11">
        <f t="shared" si="239"/>
        <v>41865.743449074071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1.0526315789473684E-2</v>
      </c>
      <c r="P2511" s="7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42058.601261574069</v>
      </c>
      <c r="T2511" s="11">
        <f t="shared" si="239"/>
        <v>42114.559594907405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1.5E-3</v>
      </c>
      <c r="P2512" s="7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42078.78902777777</v>
      </c>
      <c r="T2512" s="11">
        <f t="shared" si="239"/>
        <v>42138.78902777777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7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42371.238576388881</v>
      </c>
      <c r="T2513" s="11">
        <f t="shared" si="239"/>
        <v>42401.238576388881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7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41971.668530092589</v>
      </c>
      <c r="T2514" s="11">
        <f t="shared" si="239"/>
        <v>41986.668530092589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7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42731.798483796294</v>
      </c>
      <c r="T2515" s="11">
        <f t="shared" si="239"/>
        <v>42791.798483796294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1.7500000000000002E-2</v>
      </c>
      <c r="P2516" s="7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41854.181446759256</v>
      </c>
      <c r="T2516" s="11">
        <f t="shared" si="239"/>
        <v>41871.181446759256</v>
      </c>
    </row>
    <row r="2517" spans="1:20" ht="57.6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0.186</v>
      </c>
      <c r="P2517" s="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42027.63140046296</v>
      </c>
      <c r="T2517" s="11">
        <f t="shared" si="239"/>
        <v>42057.63140046296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7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41942.445046296292</v>
      </c>
      <c r="T2518" s="11">
        <f t="shared" si="239"/>
        <v>41972.486712962964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9.8166666666666666E-2</v>
      </c>
      <c r="P2519" s="7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42052.594097222223</v>
      </c>
      <c r="T2519" s="11">
        <f t="shared" si="239"/>
        <v>42082.552430555552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7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41926.472546296296</v>
      </c>
      <c r="T2520" s="11">
        <f t="shared" si="239"/>
        <v>41956.51421296296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4.3333333333333331E-4</v>
      </c>
      <c r="P2521" s="7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41808.946805555555</v>
      </c>
      <c r="T2521" s="11">
        <f t="shared" si="239"/>
        <v>41838.946805555555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7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42612.392187500001</v>
      </c>
      <c r="T2522" s="11">
        <f t="shared" si="239"/>
        <v>42658.597916666658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1.0948792000000001</v>
      </c>
      <c r="P2523" s="7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42269.75950231481</v>
      </c>
      <c r="T2523" s="11">
        <f t="shared" si="239"/>
        <v>42290.75950231481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</v>
      </c>
      <c r="P2524" s="7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42460.365277777775</v>
      </c>
      <c r="T2524" s="11">
        <f t="shared" si="239"/>
        <v>42482.411111111105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1.5644444444444445</v>
      </c>
      <c r="P2525" s="7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41930.767268518517</v>
      </c>
      <c r="T2525" s="11">
        <f t="shared" si="239"/>
        <v>41960.808935185189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1.016</v>
      </c>
      <c r="P2526" s="7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41961.599039351851</v>
      </c>
      <c r="T2526" s="11">
        <f t="shared" si="239"/>
        <v>41993.979166666664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1.00325</v>
      </c>
      <c r="P2527" s="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41058.636238425926</v>
      </c>
      <c r="T2527" s="11">
        <f t="shared" si="239"/>
        <v>41088.636238425926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1.1294999999999999</v>
      </c>
      <c r="P2528" s="7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41952.882800925923</v>
      </c>
      <c r="T2528" s="11">
        <f t="shared" si="239"/>
        <v>41980.999305555553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1.02125</v>
      </c>
      <c r="P2529" s="7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41546.542719907404</v>
      </c>
      <c r="T2529" s="11">
        <f t="shared" si="239"/>
        <v>41564.957638888889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1.0724974999999999</v>
      </c>
      <c r="P2530" s="7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42217.626192129632</v>
      </c>
      <c r="T2530" s="11">
        <f t="shared" si="239"/>
        <v>42236.249999999993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1.0428333333333333</v>
      </c>
      <c r="P2531" s="7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40947.872395833328</v>
      </c>
      <c r="T2531" s="11">
        <f t="shared" si="239"/>
        <v>40992.830729166664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</v>
      </c>
      <c r="P2532" s="7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42081.656307870369</v>
      </c>
      <c r="T2532" s="11">
        <f t="shared" si="239"/>
        <v>42113.993055555555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1.004</v>
      </c>
      <c r="P2533" s="7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42208.471689814811</v>
      </c>
      <c r="T2533" s="11">
        <f t="shared" si="239"/>
        <v>42230.957638888889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1.26125</v>
      </c>
      <c r="P2534" s="7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41107.640810185185</v>
      </c>
      <c r="T2534" s="11">
        <f t="shared" si="239"/>
        <v>41137.640810185185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1.1066666666666667</v>
      </c>
      <c r="P2535" s="7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41304.542951388888</v>
      </c>
      <c r="T2535" s="11">
        <f t="shared" si="239"/>
        <v>41334.542453703703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1.05</v>
      </c>
      <c r="P2536" s="7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40127.492037037038</v>
      </c>
      <c r="T2536" s="11">
        <f t="shared" si="239"/>
        <v>40179.041666666664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1.03775</v>
      </c>
      <c r="P2537" s="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41943.582696759258</v>
      </c>
      <c r="T2537" s="11">
        <f t="shared" si="239"/>
        <v>41974.624363425923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1.1599999999999999</v>
      </c>
      <c r="P2538" s="7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41463.89775462963</v>
      </c>
      <c r="T2538" s="11">
        <f t="shared" si="239"/>
        <v>41484.89775462963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1.1000000000000001</v>
      </c>
      <c r="P2539" s="7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40696.440451388888</v>
      </c>
      <c r="T2539" s="11">
        <f t="shared" si="239"/>
        <v>40756.440451388888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1.130176111111111</v>
      </c>
      <c r="P2540" s="7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41298.301631944443</v>
      </c>
      <c r="T2540" s="11">
        <f t="shared" si="239"/>
        <v>41328.999305555553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1.0024999999999999</v>
      </c>
      <c r="P2541" s="7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41977.693888888891</v>
      </c>
      <c r="T2541" s="11">
        <f t="shared" si="239"/>
        <v>42037.693888888891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1.034</v>
      </c>
      <c r="P2542" s="7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40785.466678240737</v>
      </c>
      <c r="T2542" s="11">
        <f t="shared" si="239"/>
        <v>40845.466678240737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1.0702857142857143</v>
      </c>
      <c r="P2543" s="7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41483.240949074068</v>
      </c>
      <c r="T2543" s="11">
        <f t="shared" si="239"/>
        <v>41543.240949074068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1.0357142857142858</v>
      </c>
      <c r="P2544" s="7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41509.218252314815</v>
      </c>
      <c r="T2544" s="11">
        <f t="shared" si="239"/>
        <v>41547.957638888889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1.5640000000000001</v>
      </c>
      <c r="P2545" s="7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40513.899282407401</v>
      </c>
      <c r="T2545" s="11">
        <f t="shared" si="239"/>
        <v>40544.916666666664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1.0082</v>
      </c>
      <c r="P2546" s="7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41068.3121412037</v>
      </c>
      <c r="T2546" s="11">
        <f t="shared" si="239"/>
        <v>41098.3121412037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1.9530000000000001</v>
      </c>
      <c r="P2547" s="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42026.929837962954</v>
      </c>
      <c r="T2547" s="11">
        <f t="shared" si="239"/>
        <v>42061.812499999993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1.1171428571428572</v>
      </c>
      <c r="P2548" s="7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41524.650219907402</v>
      </c>
      <c r="T2548" s="11">
        <f t="shared" si="239"/>
        <v>41552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1.1985454545454546</v>
      </c>
      <c r="P2549" s="7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40973.564849537033</v>
      </c>
      <c r="T2549" s="11">
        <f t="shared" si="239"/>
        <v>41003.523182870369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1.0185</v>
      </c>
      <c r="P2550" s="7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42618.417094907411</v>
      </c>
      <c r="T2550" s="11">
        <f t="shared" si="239"/>
        <v>42642.977083333331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1.0280254777070064</v>
      </c>
      <c r="P2551" s="7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41390.549421296295</v>
      </c>
      <c r="T2551" s="11">
        <f t="shared" si="239"/>
        <v>41425.5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1.0084615384615385</v>
      </c>
      <c r="P2552" s="7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42228.425995370366</v>
      </c>
      <c r="T2552" s="11">
        <f t="shared" si="239"/>
        <v>42284.957638888889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1.0273469387755103</v>
      </c>
      <c r="P2553" s="7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40961.043807870366</v>
      </c>
      <c r="T2553" s="11">
        <f t="shared" si="239"/>
        <v>40989.658333333333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1.0649999999999999</v>
      </c>
      <c r="P2554" s="7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42769.601631944439</v>
      </c>
      <c r="T2554" s="11">
        <f t="shared" si="239"/>
        <v>42799.601631944439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1.5553333333333332</v>
      </c>
      <c r="P2555" s="7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41112.99082175926</v>
      </c>
      <c r="T2555" s="11">
        <f t="shared" si="239"/>
        <v>41172.99082175926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1.228</v>
      </c>
      <c r="P2556" s="7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42124.869942129626</v>
      </c>
      <c r="T2556" s="11">
        <f t="shared" si="239"/>
        <v>42155.957638888889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1.0734999999999999</v>
      </c>
      <c r="P2557" s="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41026.44667824074</v>
      </c>
      <c r="T2557" s="11">
        <f t="shared" si="239"/>
        <v>41057.44667824074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1.0550335570469798</v>
      </c>
      <c r="P2558" s="7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41222.783067129625</v>
      </c>
      <c r="T2558" s="11">
        <f t="shared" si="239"/>
        <v>41267.783067129625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1.1844444444444444</v>
      </c>
      <c r="P2559" s="7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41744.536874999998</v>
      </c>
      <c r="T2559" s="11">
        <f t="shared" si="239"/>
        <v>41774.536874999998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1.0888</v>
      </c>
      <c r="P2560" s="7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42093.651689814818</v>
      </c>
      <c r="T2560" s="11">
        <f t="shared" si="239"/>
        <v>42125.374305555553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1.1125</v>
      </c>
      <c r="P2561" s="7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40829.665324074071</v>
      </c>
      <c r="T2561" s="11">
        <f t="shared" si="239"/>
        <v>40862.609027777777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1.0009999999999999</v>
      </c>
      <c r="P2562" s="7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1">
        <f t="shared" si="238"/>
        <v>42039.742754629631</v>
      </c>
      <c r="T2562" s="11">
        <f t="shared" si="239"/>
        <v>42069.742754629631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E2563/D2563</f>
        <v>0</v>
      </c>
      <c r="P2563" s="7" t="e">
        <f t="shared" ref="P2563:P2626" si="241">E2563/L2563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1">
        <f t="shared" ref="S2563:S2626" si="244">((($J2563/60)/60)/24)+DATE(1970,1,1)+(-5/24)</f>
        <v>42260.320474537039</v>
      </c>
      <c r="T2563" s="11">
        <f t="shared" ref="T2563:T2626" si="245">((($I2563/60)/60)/24)+DATE(1970,1,1)+(-5/24)</f>
        <v>42290.320474537039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7.4999999999999997E-3</v>
      </c>
      <c r="P2564" s="7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42594.316423611112</v>
      </c>
      <c r="T2564" s="11">
        <f t="shared" si="245"/>
        <v>42654.316423611112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7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42154.931145833332</v>
      </c>
      <c r="T2565" s="11">
        <f t="shared" si="245"/>
        <v>42214.931145833332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7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41821.83216435185</v>
      </c>
      <c r="T2566" s="11">
        <f t="shared" si="245"/>
        <v>41851.83216435185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0.01</v>
      </c>
      <c r="P2567" s="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42440.442002314812</v>
      </c>
      <c r="T2567" s="11">
        <f t="shared" si="245"/>
        <v>42499.659722222219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7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41842.772546296292</v>
      </c>
      <c r="T2568" s="11">
        <f t="shared" si="245"/>
        <v>41872.772546296292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2.6666666666666666E-3</v>
      </c>
      <c r="P2569" s="7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42087.670578703699</v>
      </c>
      <c r="T2569" s="11">
        <f t="shared" si="245"/>
        <v>42117.670578703699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5.0000000000000001E-3</v>
      </c>
      <c r="P2570" s="7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42584.45826388889</v>
      </c>
      <c r="T2570" s="11">
        <f t="shared" si="245"/>
        <v>42614.45826388889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2.2307692307692306E-2</v>
      </c>
      <c r="P2571" s="7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42233.897129629629</v>
      </c>
      <c r="T2571" s="11">
        <f t="shared" si="245"/>
        <v>42263.897129629629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8.4285714285714294E-3</v>
      </c>
      <c r="P2572" s="7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42744.694849537038</v>
      </c>
      <c r="T2572" s="11">
        <f t="shared" si="245"/>
        <v>42774.694849537038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2.5000000000000001E-3</v>
      </c>
      <c r="P2573" s="7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42449.133344907408</v>
      </c>
      <c r="T2573" s="11">
        <f t="shared" si="245"/>
        <v>42509.133344907408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7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42076.911076388882</v>
      </c>
      <c r="T2574" s="11">
        <f t="shared" si="245"/>
        <v>42106.911076388882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7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41829.383668981478</v>
      </c>
      <c r="T2575" s="11">
        <f t="shared" si="245"/>
        <v>41874.383668981478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7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42487.617418981477</v>
      </c>
      <c r="T2576" s="11">
        <f t="shared" si="245"/>
        <v>42508.617418981477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1">
        <f t="shared" si="244"/>
        <v>41985.90039351851</v>
      </c>
      <c r="T2577" s="11">
        <f t="shared" si="245"/>
        <v>42015.90039351851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7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42059.801469907405</v>
      </c>
      <c r="T2578" s="11">
        <f t="shared" si="245"/>
        <v>42104.759803240733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7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41830.612233796295</v>
      </c>
      <c r="T2579" s="11">
        <f t="shared" si="245"/>
        <v>41855.612233796295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7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42237.814571759263</v>
      </c>
      <c r="T2580" s="11">
        <f t="shared" si="245"/>
        <v>42286.499999999993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1.3849999999999999E-3</v>
      </c>
      <c r="P2581" s="7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41837.621562499997</v>
      </c>
      <c r="T2581" s="11">
        <f t="shared" si="245"/>
        <v>41897.621562499997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6.0000000000000001E-3</v>
      </c>
      <c r="P2582" s="7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42110.118090277778</v>
      </c>
      <c r="T2582" s="11">
        <f t="shared" si="245"/>
        <v>42139.916666666664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0.106</v>
      </c>
      <c r="P2583" s="7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42294.420115740737</v>
      </c>
      <c r="T2583" s="11">
        <f t="shared" si="245"/>
        <v>42324.461782407401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1.1111111111111112E-5</v>
      </c>
      <c r="P2584" s="7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42642.780486111107</v>
      </c>
      <c r="T2584" s="11">
        <f t="shared" si="245"/>
        <v>42672.780486111107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5.0000000000000001E-3</v>
      </c>
      <c r="P2585" s="7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42019.561111111114</v>
      </c>
      <c r="T2585" s="11">
        <f t="shared" si="245"/>
        <v>42079.519444444442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7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42139.964918981481</v>
      </c>
      <c r="T2586" s="11">
        <f t="shared" si="245"/>
        <v>42169.964918981481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1.6666666666666668E-3</v>
      </c>
      <c r="P2587" s="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41795.754999999997</v>
      </c>
      <c r="T2587" s="11">
        <f t="shared" si="245"/>
        <v>41825.754999999997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1.6666666666666668E-3</v>
      </c>
      <c r="P2588" s="7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42333.121944444443</v>
      </c>
      <c r="T2588" s="11">
        <f t="shared" si="245"/>
        <v>42363.121944444443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2.4340000000000001E-2</v>
      </c>
      <c r="P2589" s="7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42338.467048611106</v>
      </c>
      <c r="T2589" s="11">
        <f t="shared" si="245"/>
        <v>42368.467048611106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3.8833333333333331E-2</v>
      </c>
      <c r="P2590" s="7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42042.467893518515</v>
      </c>
      <c r="T2590" s="11">
        <f t="shared" si="245"/>
        <v>42094.343055555553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1E-4</v>
      </c>
      <c r="P2591" s="7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42422.327858796292</v>
      </c>
      <c r="T2591" s="11">
        <f t="shared" si="245"/>
        <v>42452.286192129628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7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42388.380752314813</v>
      </c>
      <c r="T2592" s="11">
        <f t="shared" si="245"/>
        <v>42395.380752314813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1.7333333333333333E-2</v>
      </c>
      <c r="P2593" s="7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42382.698194444441</v>
      </c>
      <c r="T2593" s="11">
        <f t="shared" si="245"/>
        <v>42442.656527777777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1.6666666666666668E-3</v>
      </c>
      <c r="P2594" s="7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41887.592835648145</v>
      </c>
      <c r="T2594" s="11">
        <f t="shared" si="245"/>
        <v>41917.592835648145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7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42089.636875000004</v>
      </c>
      <c r="T2595" s="11">
        <f t="shared" si="245"/>
        <v>42119.636875000004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1.2500000000000001E-5</v>
      </c>
      <c r="P2596" s="7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41828.759583333333</v>
      </c>
      <c r="T2596" s="11">
        <f t="shared" si="245"/>
        <v>41858.759583333333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0.12166666666666667</v>
      </c>
      <c r="P2597" s="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42760.035879629628</v>
      </c>
      <c r="T2597" s="11">
        <f t="shared" si="245"/>
        <v>42790.035879629628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0.23588571428571428</v>
      </c>
      <c r="P2598" s="7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41828.45612268518</v>
      </c>
      <c r="T2598" s="11">
        <f t="shared" si="245"/>
        <v>41858.45612268518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5.6666666666666664E-2</v>
      </c>
      <c r="P2599" s="7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42510.133298611108</v>
      </c>
      <c r="T2599" s="11">
        <f t="shared" si="245"/>
        <v>42540.133298611108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0.39</v>
      </c>
      <c r="P2600" s="7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42240.631956018515</v>
      </c>
      <c r="T2600" s="11">
        <f t="shared" si="245"/>
        <v>42270.631956018515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9.9546510341776348E-3</v>
      </c>
      <c r="P2601" s="7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41809.545682870368</v>
      </c>
      <c r="T2601" s="11">
        <f t="shared" si="245"/>
        <v>41854.545682870368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6.9320000000000007E-2</v>
      </c>
      <c r="P2602" s="7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42394.692129629628</v>
      </c>
      <c r="T2602" s="11">
        <f t="shared" si="245"/>
        <v>42454.650462962956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6.6139999999999999</v>
      </c>
      <c r="P2603" s="7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41150.69385416666</v>
      </c>
      <c r="T2603" s="11">
        <f t="shared" si="245"/>
        <v>41164.957638888889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3.2609166666666667</v>
      </c>
      <c r="P2604" s="7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41915.538981481477</v>
      </c>
      <c r="T2604" s="11">
        <f t="shared" si="245"/>
        <v>41955.680555555555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1.0148571428571429</v>
      </c>
      <c r="P2605" s="7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41617.704328703701</v>
      </c>
      <c r="T2605" s="11">
        <f t="shared" si="245"/>
        <v>41631.704328703701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1.0421799999999999</v>
      </c>
      <c r="P2606" s="7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40997.842858796292</v>
      </c>
      <c r="T2606" s="11">
        <f t="shared" si="245"/>
        <v>41027.842858796292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1.0742157000000001</v>
      </c>
      <c r="P2607" s="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42508.33321759259</v>
      </c>
      <c r="T2607" s="11">
        <f t="shared" si="245"/>
        <v>42538.33321759259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1.1005454545454545</v>
      </c>
      <c r="P2608" s="7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41726.504421296297</v>
      </c>
      <c r="T2608" s="11">
        <f t="shared" si="245"/>
        <v>41758.504421296297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4.077</v>
      </c>
      <c r="P2609" s="7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42184.666342592587</v>
      </c>
      <c r="T2609" s="11">
        <f t="shared" si="245"/>
        <v>42227.874999999993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2.2392500000000002</v>
      </c>
      <c r="P2610" s="7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42767.593379629623</v>
      </c>
      <c r="T2610" s="11">
        <f t="shared" si="245"/>
        <v>42808.791666666664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3.038011142857143</v>
      </c>
      <c r="P2611" s="7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41075.02952546296</v>
      </c>
      <c r="T2611" s="11">
        <f t="shared" si="245"/>
        <v>41105.02952546296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1.4132510432681749</v>
      </c>
      <c r="P2612" s="7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42564.672743055555</v>
      </c>
      <c r="T2612" s="11">
        <f t="shared" si="245"/>
        <v>42604.082638888889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27.906363636363636</v>
      </c>
      <c r="P2613" s="7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42704.127476851849</v>
      </c>
      <c r="T2613" s="11">
        <f t="shared" si="245"/>
        <v>42737.749305555553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1.7176130000000001</v>
      </c>
      <c r="P2614" s="7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41981.934837962959</v>
      </c>
      <c r="T2614" s="11">
        <f t="shared" si="245"/>
        <v>42012.934837962959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1.0101333333333333</v>
      </c>
      <c r="P2615" s="7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41143.609884259255</v>
      </c>
      <c r="T2615" s="11">
        <f t="shared" si="245"/>
        <v>41173.609884259255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1.02</v>
      </c>
      <c r="P2616" s="7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41730.500138888885</v>
      </c>
      <c r="T2616" s="11">
        <f t="shared" si="245"/>
        <v>41759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1.6976511744127936</v>
      </c>
      <c r="P2617" s="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42453.288935185185</v>
      </c>
      <c r="T2617" s="11">
        <f t="shared" si="245"/>
        <v>42490.291666666664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1.14534</v>
      </c>
      <c r="P2618" s="7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42211.786215277774</v>
      </c>
      <c r="T2618" s="11">
        <f t="shared" si="245"/>
        <v>42241.786215277774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8.7759999999999998</v>
      </c>
      <c r="P2619" s="7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41902.666099537033</v>
      </c>
      <c r="T2619" s="11">
        <f t="shared" si="245"/>
        <v>41932.666099537033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1.0538666666666667</v>
      </c>
      <c r="P2620" s="7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42279.584039351852</v>
      </c>
      <c r="T2620" s="11">
        <f t="shared" si="245"/>
        <v>42339.625706018516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1.8839999999999999</v>
      </c>
      <c r="P2621" s="7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42273.67597222222</v>
      </c>
      <c r="T2621" s="11">
        <f t="shared" si="245"/>
        <v>42300.249999999993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1.436523076923077</v>
      </c>
      <c r="P2622" s="7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42250.958819444444</v>
      </c>
      <c r="T2622" s="11">
        <f t="shared" si="245"/>
        <v>42287.833333333336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1.4588000000000001</v>
      </c>
      <c r="P2623" s="7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42115.539212962954</v>
      </c>
      <c r="T2623" s="11">
        <f t="shared" si="245"/>
        <v>42145.539212962954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1.3118399999999999</v>
      </c>
      <c r="P2624" s="7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42689.534907407404</v>
      </c>
      <c r="T2624" s="11">
        <f t="shared" si="245"/>
        <v>42734.534907407404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1.1399999999999999</v>
      </c>
      <c r="P2625" s="7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42692.048217592594</v>
      </c>
      <c r="T2625" s="11">
        <f t="shared" si="245"/>
        <v>42706.048217592594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13.794206249999998</v>
      </c>
      <c r="P2626" s="7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1">
        <f t="shared" si="244"/>
        <v>41144.213217592594</v>
      </c>
      <c r="T2626" s="11">
        <f t="shared" si="245"/>
        <v>41165.213217592594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E2627/D2627</f>
        <v>9.56</v>
      </c>
      <c r="P2627" s="7">
        <f t="shared" ref="P2627:P2690" si="247">E2627/L2627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1">
        <f t="shared" ref="S2627:S2690" si="250">((($J2627/60)/60)/24)+DATE(1970,1,1)+(-5/24)</f>
        <v>42658.601944444446</v>
      </c>
      <c r="T2627" s="11">
        <f t="shared" ref="T2627:T2690" si="251">((($I2627/60)/60)/24)+DATE(1970,1,1)+(-5/24)</f>
        <v>42683.643611111103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1.1200000000000001</v>
      </c>
      <c r="P2628" s="7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42128.41978009259</v>
      </c>
      <c r="T2628" s="11">
        <f t="shared" si="251"/>
        <v>42158.41978009259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6.4666666666666668</v>
      </c>
      <c r="P2629" s="7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42304.621076388888</v>
      </c>
      <c r="T2629" s="11">
        <f t="shared" si="251"/>
        <v>42334.66274305556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1.1036948748510131</v>
      </c>
      <c r="P2630" s="7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41953.757719907408</v>
      </c>
      <c r="T2630" s="11">
        <f t="shared" si="251"/>
        <v>41973.757719907408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1.2774000000000001</v>
      </c>
      <c r="P2631" s="7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42108.330115740733</v>
      </c>
      <c r="T2631" s="11">
        <f t="shared" si="251"/>
        <v>42138.330115740733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1.579</v>
      </c>
      <c r="P2632" s="7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42523.897129629629</v>
      </c>
      <c r="T2632" s="11">
        <f t="shared" si="251"/>
        <v>42551.208333333336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1.1466525000000001</v>
      </c>
      <c r="P2633" s="7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42217.960960648146</v>
      </c>
      <c r="T2633" s="11">
        <f t="shared" si="251"/>
        <v>42245.960960648146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1.3700934579439252</v>
      </c>
      <c r="P2634" s="7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42493.853460648148</v>
      </c>
      <c r="T2634" s="11">
        <f t="shared" si="251"/>
        <v>42518.853460648148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3.5461999999999998</v>
      </c>
      <c r="P2635" s="7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41667.614953703705</v>
      </c>
      <c r="T2635" s="11">
        <f t="shared" si="251"/>
        <v>41697.75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1.0602150537634409</v>
      </c>
      <c r="P2636" s="7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42612.448159722226</v>
      </c>
      <c r="T2636" s="11">
        <f t="shared" si="251"/>
        <v>42642.448159722226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</v>
      </c>
      <c r="P2637" s="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42037.742604166669</v>
      </c>
      <c r="T2637" s="11">
        <f t="shared" si="251"/>
        <v>42072.700937499998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1.873</v>
      </c>
      <c r="P2638" s="7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42636.406412037039</v>
      </c>
      <c r="T2638" s="11">
        <f t="shared" si="251"/>
        <v>42658.833333333336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1.6619999999999999</v>
      </c>
      <c r="P2639" s="7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42639.341145833336</v>
      </c>
      <c r="T2639" s="11">
        <f t="shared" si="251"/>
        <v>42655.341145833336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1.0172910662824208</v>
      </c>
      <c r="P2640" s="7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41989.70480324074</v>
      </c>
      <c r="T2640" s="11">
        <f t="shared" si="251"/>
        <v>42019.70480324074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1.64</v>
      </c>
      <c r="P2641" s="7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42024.656805555554</v>
      </c>
      <c r="T2641" s="11">
        <f t="shared" si="251"/>
        <v>42054.656805555554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1.0566666666666666</v>
      </c>
      <c r="P2642" s="7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42102.952245370368</v>
      </c>
      <c r="T2642" s="11">
        <f t="shared" si="251"/>
        <v>42162.952245370368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0.01</v>
      </c>
      <c r="P2643" s="7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41880.618784722217</v>
      </c>
      <c r="T2643" s="11">
        <f t="shared" si="251"/>
        <v>41897.631249999999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7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42536.03828703703</v>
      </c>
      <c r="T2644" s="11">
        <f t="shared" si="251"/>
        <v>42566.081249999996</v>
      </c>
    </row>
    <row r="2645" spans="1:20" ht="57.6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0.33559730999999998</v>
      </c>
      <c r="P2645" s="7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42689.374016203699</v>
      </c>
      <c r="T2645" s="11">
        <f t="shared" si="251"/>
        <v>42725.124305555553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2.053E-2</v>
      </c>
      <c r="P2646" s="7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42774.583738425928</v>
      </c>
      <c r="T2646" s="11">
        <f t="shared" si="251"/>
        <v>42804.583738425928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0.105</v>
      </c>
      <c r="P2647" s="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41921.634293981479</v>
      </c>
      <c r="T2647" s="11">
        <f t="shared" si="251"/>
        <v>41951.675960648143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8.4172839999999999E-2</v>
      </c>
      <c r="P2648" s="7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42226.10496527778</v>
      </c>
      <c r="T2648" s="11">
        <f t="shared" si="251"/>
        <v>42256.10496527778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1.44E-2</v>
      </c>
      <c r="P2649" s="7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42200.053460648145</v>
      </c>
      <c r="T2649" s="11">
        <f t="shared" si="251"/>
        <v>42230.053460648145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8.8333333333333337E-3</v>
      </c>
      <c r="P2650" s="7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42408.506481481476</v>
      </c>
      <c r="T2650" s="11">
        <f t="shared" si="251"/>
        <v>42438.506481481476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9.9200000000000004E-4</v>
      </c>
      <c r="P2651" s="7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42341.788668981484</v>
      </c>
      <c r="T2651" s="11">
        <f t="shared" si="251"/>
        <v>42401.788668981484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5.966666666666667E-3</v>
      </c>
      <c r="P2652" s="7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42695.416006944441</v>
      </c>
      <c r="T2652" s="11">
        <f t="shared" si="251"/>
        <v>42725.416006944441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1.8689285714285714E-2</v>
      </c>
      <c r="P2653" s="7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42327.597326388881</v>
      </c>
      <c r="T2653" s="11">
        <f t="shared" si="251"/>
        <v>42355.597326388881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8.8500000000000002E-3</v>
      </c>
      <c r="P2654" s="7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41952.950520833336</v>
      </c>
      <c r="T2654" s="11">
        <f t="shared" si="251"/>
        <v>41982.950520833336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0.1152156862745098</v>
      </c>
      <c r="P2655" s="7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41771.443599537037</v>
      </c>
      <c r="T2655" s="11">
        <f t="shared" si="251"/>
        <v>41802.958333333328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5.1000000000000004E-4</v>
      </c>
      <c r="P2656" s="7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42055.39266203704</v>
      </c>
      <c r="T2656" s="11">
        <f t="shared" si="251"/>
        <v>42115.350995370369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0.21033333333333334</v>
      </c>
      <c r="P2657" s="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42381.657951388886</v>
      </c>
      <c r="T2657" s="11">
        <f t="shared" si="251"/>
        <v>42409.624999999993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0.11436666666666667</v>
      </c>
      <c r="P2658" s="7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42767.480185185181</v>
      </c>
      <c r="T2658" s="11">
        <f t="shared" si="251"/>
        <v>42806.583333333336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0.18737933333333334</v>
      </c>
      <c r="P2659" s="7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42551.720520833333</v>
      </c>
      <c r="T2659" s="11">
        <f t="shared" si="251"/>
        <v>42584.854166666664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9.2857142857142856E-4</v>
      </c>
      <c r="P2660" s="7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42551.675856481481</v>
      </c>
      <c r="T2660" s="11">
        <f t="shared" si="251"/>
        <v>42581.675856481481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2.720408163265306E-2</v>
      </c>
      <c r="P2661" s="7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42081.861226851855</v>
      </c>
      <c r="T2661" s="11">
        <f t="shared" si="251"/>
        <v>42111.861226851855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9.5E-4</v>
      </c>
      <c r="P2662" s="7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42272.504837962959</v>
      </c>
      <c r="T2662" s="11">
        <f t="shared" si="251"/>
        <v>42332.546504629623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1.0289999999999999</v>
      </c>
      <c r="P2663" s="7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41542.750115740739</v>
      </c>
      <c r="T2663" s="11">
        <f t="shared" si="251"/>
        <v>41572.750115740739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1.0680000000000001</v>
      </c>
      <c r="P2664" s="7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42207.538344907407</v>
      </c>
      <c r="T2664" s="11">
        <f t="shared" si="251"/>
        <v>42237.538344907407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1.0459624999999999</v>
      </c>
      <c r="P2665" s="7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42222.41443287037</v>
      </c>
      <c r="T2665" s="11">
        <f t="shared" si="251"/>
        <v>42251.416666666664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1.0342857142857143</v>
      </c>
      <c r="P2666" s="7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42312.817094907405</v>
      </c>
      <c r="T2666" s="11">
        <f t="shared" si="251"/>
        <v>42347.082638888889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1.2314285714285715</v>
      </c>
      <c r="P2667" s="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42083.687199074069</v>
      </c>
      <c r="T2667" s="11">
        <f t="shared" si="251"/>
        <v>42128.687199074069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1.592951</v>
      </c>
      <c r="P2668" s="7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42235.55600694444</v>
      </c>
      <c r="T2668" s="11">
        <f t="shared" si="251"/>
        <v>42272.666666666664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1.1066666666666667</v>
      </c>
      <c r="P2669" s="7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42380.717777777776</v>
      </c>
      <c r="T2669" s="11">
        <f t="shared" si="251"/>
        <v>42410.717777777776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1.7070000000000001</v>
      </c>
      <c r="P2670" s="7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42275.380381944437</v>
      </c>
      <c r="T2670" s="11">
        <f t="shared" si="251"/>
        <v>42317.397222222215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1.25125</v>
      </c>
      <c r="P2671" s="7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42318.827499999999</v>
      </c>
      <c r="T2671" s="11">
        <f t="shared" si="251"/>
        <v>42378.827499999999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6.4158609339642042E-2</v>
      </c>
      <c r="P2672" s="7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41820.812268518515</v>
      </c>
      <c r="T2672" s="11">
        <f t="shared" si="251"/>
        <v>41848.812268518515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0.11344</v>
      </c>
      <c r="P2673" s="7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41962.540694444448</v>
      </c>
      <c r="T2673" s="11">
        <f t="shared" si="251"/>
        <v>41992.609722222223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0.33189999999999997</v>
      </c>
      <c r="P2674" s="7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42344.675810185181</v>
      </c>
      <c r="T2674" s="11">
        <f t="shared" si="251"/>
        <v>42366.041666666664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0.27579999999999999</v>
      </c>
      <c r="P2675" s="7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41912.333321759259</v>
      </c>
      <c r="T2675" s="11">
        <f t="shared" si="251"/>
        <v>41941.739583333328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0.62839999999999996</v>
      </c>
      <c r="P2676" s="7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42529.424421296295</v>
      </c>
      <c r="T2676" s="11">
        <f t="shared" si="251"/>
        <v>42555.999305555553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7.5880000000000003E-2</v>
      </c>
      <c r="P2677" s="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41923.649178240739</v>
      </c>
      <c r="T2677" s="11">
        <f t="shared" si="251"/>
        <v>41953.690844907404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0.50380952380952382</v>
      </c>
      <c r="P2678" s="7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42482.416365740741</v>
      </c>
      <c r="T2678" s="11">
        <f t="shared" si="251"/>
        <v>42512.416365740741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0.17512820512820512</v>
      </c>
      <c r="P2679" s="7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41792.821099537032</v>
      </c>
      <c r="T2679" s="11">
        <f t="shared" si="251"/>
        <v>41822.821099537032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1.3750000000000001E-4</v>
      </c>
      <c r="P2680" s="7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42241.589872685181</v>
      </c>
      <c r="T2680" s="11">
        <f t="shared" si="251"/>
        <v>42271.589872685181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3.3E-3</v>
      </c>
      <c r="P2681" s="7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42032.792754629627</v>
      </c>
      <c r="T2681" s="11">
        <f t="shared" si="251"/>
        <v>42062.792754629627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8.6250000000000007E-3</v>
      </c>
      <c r="P2682" s="7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42436.003368055557</v>
      </c>
      <c r="T2682" s="11">
        <f t="shared" si="251"/>
        <v>42465.961701388886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6.875E-3</v>
      </c>
      <c r="P2683" s="7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41805.686921296292</v>
      </c>
      <c r="T2683" s="11">
        <f t="shared" si="251"/>
        <v>41830.686921296292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0.28299999999999997</v>
      </c>
      <c r="P2684" s="7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41932.663657407407</v>
      </c>
      <c r="T2684" s="11">
        <f t="shared" si="251"/>
        <v>41965.040972222218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2.3999999999999998E-3</v>
      </c>
      <c r="P2685" s="7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42034.546759259254</v>
      </c>
      <c r="T2685" s="11">
        <f t="shared" si="251"/>
        <v>42064.546759259254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1.1428571428571429E-2</v>
      </c>
      <c r="P2686" s="7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41820.706307870365</v>
      </c>
      <c r="T2686" s="11">
        <f t="shared" si="251"/>
        <v>41860.706307870365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2.0000000000000001E-4</v>
      </c>
      <c r="P2687" s="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42061.487615740734</v>
      </c>
      <c r="T2687" s="11">
        <f t="shared" si="251"/>
        <v>42121.445949074077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7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41892.766469907401</v>
      </c>
      <c r="T2688" s="11">
        <f t="shared" si="251"/>
        <v>41912.766469907401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7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42154.431921296295</v>
      </c>
      <c r="T2689" s="11">
        <f t="shared" si="251"/>
        <v>42184.431921296295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1.48E-3</v>
      </c>
      <c r="P2690" s="7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1">
        <f t="shared" si="250"/>
        <v>42027.910532407412</v>
      </c>
      <c r="T2690" s="11">
        <f t="shared" si="251"/>
        <v>42058.916666666664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E2691/D2691</f>
        <v>2.8571428571428571E-5</v>
      </c>
      <c r="P2691" s="7">
        <f t="shared" ref="P2691:P2754" si="253">E2691/L2691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1">
        <f t="shared" ref="S2691:S2754" si="256">((($J2691/60)/60)/24)+DATE(1970,1,1)+(-5/24)</f>
        <v>42551.753356481473</v>
      </c>
      <c r="T2691" s="11">
        <f t="shared" ref="T2691:T2754" si="257">((($I2691/60)/60)/24)+DATE(1970,1,1)+(-5/24)</f>
        <v>42581.753356481473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0.107325</v>
      </c>
      <c r="P2692" s="7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42112.89671296296</v>
      </c>
      <c r="T2692" s="11">
        <f t="shared" si="257"/>
        <v>42157.89671296296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5.3846153846153844E-4</v>
      </c>
      <c r="P2693" s="7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42089.515706018516</v>
      </c>
      <c r="T2693" s="11">
        <f t="shared" si="257"/>
        <v>42134.515706018516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7.1428571428571426E-3</v>
      </c>
      <c r="P2694" s="7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42058.125694444439</v>
      </c>
      <c r="T2694" s="11">
        <f t="shared" si="257"/>
        <v>42088.084027777775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8.0000000000000002E-3</v>
      </c>
      <c r="P2695" s="7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41833.930162037032</v>
      </c>
      <c r="T2695" s="11">
        <f t="shared" si="257"/>
        <v>41863.930162037032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3.3333333333333335E-5</v>
      </c>
      <c r="P2696" s="7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41877.932164351849</v>
      </c>
      <c r="T2696" s="11">
        <f t="shared" si="257"/>
        <v>41907.932164351849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4.7333333333333333E-3</v>
      </c>
      <c r="P2697" s="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42047.973587962959</v>
      </c>
      <c r="T2697" s="11">
        <f t="shared" si="257"/>
        <v>42107.931921296295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5.6500000000000002E-2</v>
      </c>
      <c r="P2698" s="7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41964.636111111111</v>
      </c>
      <c r="T2698" s="11">
        <f t="shared" si="257"/>
        <v>41998.636111111111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0.26352173913043481</v>
      </c>
      <c r="P2699" s="7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42187.731747685182</v>
      </c>
      <c r="T2699" s="11">
        <f t="shared" si="257"/>
        <v>42218.708333333336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3.2512500000000002E-3</v>
      </c>
      <c r="P2700" s="7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41787.689907407403</v>
      </c>
      <c r="T2700" s="11">
        <f t="shared" si="257"/>
        <v>41817.689907407403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7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41829.688229166662</v>
      </c>
      <c r="T2701" s="11">
        <f t="shared" si="257"/>
        <v>41859.688229166662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7.0007000700070005E-3</v>
      </c>
      <c r="P2702" s="7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41870.666342592594</v>
      </c>
      <c r="T2702" s="11">
        <f t="shared" si="257"/>
        <v>41900.666342592594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0.46176470588235297</v>
      </c>
      <c r="P2703" s="7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6"/>
        <v>42801.566365740735</v>
      </c>
      <c r="T2703" s="11">
        <f t="shared" si="257"/>
        <v>42832.524699074071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0.34410000000000002</v>
      </c>
      <c r="P2704" s="7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6"/>
        <v>42800.593483796292</v>
      </c>
      <c r="T2704" s="11">
        <f t="shared" si="257"/>
        <v>42830.551817129628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1.0375000000000001</v>
      </c>
      <c r="P2705" s="7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6"/>
        <v>42756.481828703698</v>
      </c>
      <c r="T2705" s="11">
        <f t="shared" si="257"/>
        <v>42816.440162037034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6.0263157894736845E-2</v>
      </c>
      <c r="P2706" s="7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6"/>
        <v>42787.654097222221</v>
      </c>
      <c r="T2706" s="11">
        <f t="shared" si="257"/>
        <v>42830.61243055555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0.10539393939393939</v>
      </c>
      <c r="P2707" s="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6"/>
        <v>42773.70784722222</v>
      </c>
      <c r="T2707" s="11">
        <f t="shared" si="257"/>
        <v>42818.666180555556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1.1229714285714285</v>
      </c>
      <c r="P2708" s="7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6"/>
        <v>41899.086608796293</v>
      </c>
      <c r="T2708" s="11">
        <f t="shared" si="257"/>
        <v>41928.082638888889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3.50844625</v>
      </c>
      <c r="P2709" s="7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6"/>
        <v>41391.574571759258</v>
      </c>
      <c r="T2709" s="11">
        <f t="shared" si="257"/>
        <v>41421.082638888889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2.3321535</v>
      </c>
      <c r="P2710" s="7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6"/>
        <v>42512.489884259259</v>
      </c>
      <c r="T2710" s="11">
        <f t="shared" si="257"/>
        <v>42572.489884259259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1.01606</v>
      </c>
      <c r="P2711" s="7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6"/>
        <v>42611.941446759258</v>
      </c>
      <c r="T2711" s="11">
        <f t="shared" si="257"/>
        <v>42646.957638888889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1.5390035000000002</v>
      </c>
      <c r="P2712" s="7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6"/>
        <v>41828.021157407406</v>
      </c>
      <c r="T2712" s="11">
        <f t="shared" si="257"/>
        <v>41859.875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1.007161125319693</v>
      </c>
      <c r="P2713" s="7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6"/>
        <v>41780.536921296298</v>
      </c>
      <c r="T2713" s="11">
        <f t="shared" si="257"/>
        <v>41810.709027777775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1.3138181818181818</v>
      </c>
      <c r="P2714" s="7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41431.853703703702</v>
      </c>
      <c r="T2714" s="11">
        <f t="shared" si="257"/>
        <v>41468.541666666664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1.0224133333333334</v>
      </c>
      <c r="P2715" s="7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6"/>
        <v>42322.445416666662</v>
      </c>
      <c r="T2715" s="11">
        <f t="shared" si="257"/>
        <v>42362.445416666662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1.1635599999999999</v>
      </c>
      <c r="P2716" s="7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6"/>
        <v>42629.446712962956</v>
      </c>
      <c r="T2716" s="11">
        <f t="shared" si="257"/>
        <v>42657.749999999993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2.6462241666666664</v>
      </c>
      <c r="P2717" s="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6"/>
        <v>42387.190138888887</v>
      </c>
      <c r="T2717" s="11">
        <f t="shared" si="257"/>
        <v>42421.190138888887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1.1998010000000001</v>
      </c>
      <c r="P2718" s="7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42255.124918981477</v>
      </c>
      <c r="T2718" s="11">
        <f t="shared" si="257"/>
        <v>42285.124918981477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1.2010400000000001</v>
      </c>
      <c r="P2719" s="7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6"/>
        <v>41934.706585648149</v>
      </c>
      <c r="T2719" s="11">
        <f t="shared" si="257"/>
        <v>41979.748252314814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1.0358333333333334</v>
      </c>
      <c r="P2720" s="7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6"/>
        <v>42465.388252314813</v>
      </c>
      <c r="T2720" s="11">
        <f t="shared" si="257"/>
        <v>42493.749999999993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1.0883333333333334</v>
      </c>
      <c r="P2721" s="7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6"/>
        <v>42417.822847222218</v>
      </c>
      <c r="T2721" s="11">
        <f t="shared" si="257"/>
        <v>42477.781180555547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1.1812400000000001</v>
      </c>
      <c r="P2722" s="7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6"/>
        <v>42655.257557870362</v>
      </c>
      <c r="T2722" s="11">
        <f t="shared" si="257"/>
        <v>42685.299224537033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14.62</v>
      </c>
      <c r="P2723" s="7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41493.335625</v>
      </c>
      <c r="T2723" s="11">
        <f t="shared" si="257"/>
        <v>41523.583333333328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2.5253999999999999</v>
      </c>
      <c r="P2724" s="7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42704.64876157407</v>
      </c>
      <c r="T2724" s="11">
        <f t="shared" si="257"/>
        <v>42764.64876157407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1.4005000000000001</v>
      </c>
      <c r="P2725" s="7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41944.630648148144</v>
      </c>
      <c r="T2725" s="11">
        <f t="shared" si="257"/>
        <v>42004.672314814808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2.9687520259319289</v>
      </c>
      <c r="P2726" s="7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42199.118738425925</v>
      </c>
      <c r="T2726" s="11">
        <f t="shared" si="257"/>
        <v>42231.118738425925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1.445425</v>
      </c>
      <c r="P2727" s="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42745.53628472222</v>
      </c>
      <c r="T2727" s="11">
        <f t="shared" si="257"/>
        <v>42795.53628472222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1.05745</v>
      </c>
      <c r="P2728" s="7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42452.371655092589</v>
      </c>
      <c r="T2728" s="11">
        <f t="shared" si="257"/>
        <v>42482.371655092589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4.9321000000000002</v>
      </c>
      <c r="P2729" s="7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42198.468321759261</v>
      </c>
      <c r="T2729" s="11">
        <f t="shared" si="257"/>
        <v>42223.468321759261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2.0182666666666669</v>
      </c>
      <c r="P2730" s="7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42333.391597222224</v>
      </c>
      <c r="T2730" s="11">
        <f t="shared" si="257"/>
        <v>42368.391597222224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1.0444</v>
      </c>
      <c r="P2731" s="7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42095.032372685186</v>
      </c>
      <c r="T2731" s="11">
        <f t="shared" si="257"/>
        <v>42125.032372685186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1.7029262962962963</v>
      </c>
      <c r="P2732" s="7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41351.333043981482</v>
      </c>
      <c r="T2732" s="11">
        <f t="shared" si="257"/>
        <v>41386.333043981482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1.0430333333333333</v>
      </c>
      <c r="P2733" s="7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41872.317384259259</v>
      </c>
      <c r="T2733" s="11">
        <f t="shared" si="257"/>
        <v>41929.958333333328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1.1825000000000001</v>
      </c>
      <c r="P2734" s="7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41389.599861111106</v>
      </c>
      <c r="T2734" s="11">
        <f t="shared" si="257"/>
        <v>41421.791666666664</v>
      </c>
    </row>
    <row r="2735" spans="1:20" ht="57.6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1.07538</v>
      </c>
      <c r="P2735" s="7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42044.064513888887</v>
      </c>
      <c r="T2735" s="11">
        <f t="shared" si="257"/>
        <v>42104.022847222215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</v>
      </c>
      <c r="P2736" s="7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42626.460555555554</v>
      </c>
      <c r="T2736" s="11">
        <f t="shared" si="257"/>
        <v>42656.707638888889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9.7813466666666677</v>
      </c>
      <c r="P2737" s="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41315.912615740737</v>
      </c>
      <c r="T2737" s="11">
        <f t="shared" si="257"/>
        <v>41346.625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1.2290000000000001</v>
      </c>
      <c r="P2738" s="7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41722.458020833328</v>
      </c>
      <c r="T2738" s="11">
        <f t="shared" si="257"/>
        <v>41752.458020833328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2.4606080000000001</v>
      </c>
      <c r="P2739" s="7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41611.709340277775</v>
      </c>
      <c r="T2739" s="11">
        <f t="shared" si="257"/>
        <v>41654.583333333328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1.4794</v>
      </c>
      <c r="P2740" s="7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42619.935231481482</v>
      </c>
      <c r="T2740" s="11">
        <f t="shared" si="257"/>
        <v>42679.935231481482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3.8409090909090908</v>
      </c>
      <c r="P2741" s="7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41719.679594907408</v>
      </c>
      <c r="T2741" s="11">
        <f t="shared" si="257"/>
        <v>41764.679594907408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1.0333333333333334</v>
      </c>
      <c r="P2742" s="7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42044.823518518511</v>
      </c>
      <c r="T2742" s="11">
        <f t="shared" si="257"/>
        <v>42074.781851851854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4.3750000000000004E-3</v>
      </c>
      <c r="P2743" s="7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41911.449097222219</v>
      </c>
      <c r="T2743" s="11">
        <f t="shared" si="257"/>
        <v>41931.879861111105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0.29239999999999999</v>
      </c>
      <c r="P2744" s="7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41030.511423611111</v>
      </c>
      <c r="T2744" s="11">
        <f t="shared" si="257"/>
        <v>41044.511423611111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7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42632.120451388888</v>
      </c>
      <c r="T2745" s="11">
        <f t="shared" si="257"/>
        <v>42662.120451388888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5.2187499999999998E-2</v>
      </c>
      <c r="P2746" s="7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40937.854143518518</v>
      </c>
      <c r="T2746" s="11">
        <f t="shared" si="257"/>
        <v>40967.854143518518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0.21887499999999999</v>
      </c>
      <c r="P2747" s="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41044.779722222222</v>
      </c>
      <c r="T2747" s="11">
        <f t="shared" si="257"/>
        <v>41104.779722222222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0.26700000000000002</v>
      </c>
      <c r="P2748" s="7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41850.57304398148</v>
      </c>
      <c r="T2748" s="11">
        <f t="shared" si="257"/>
        <v>41880.57304398148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0.28000000000000003</v>
      </c>
      <c r="P2749" s="7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41044.439780092594</v>
      </c>
      <c r="T2749" s="11">
        <f t="shared" si="257"/>
        <v>41075.923611111109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1.06E-2</v>
      </c>
      <c r="P2750" s="7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42585.502337962964</v>
      </c>
      <c r="T2750" s="11">
        <f t="shared" si="257"/>
        <v>42615.502337962964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1.0999999999999999E-2</v>
      </c>
      <c r="P2751" s="7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42068.59070601852</v>
      </c>
      <c r="T2751" s="11">
        <f t="shared" si="257"/>
        <v>42098.549039351848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7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41078.69149305555</v>
      </c>
      <c r="T2752" s="11">
        <f t="shared" si="257"/>
        <v>41090.625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7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41747.678726851853</v>
      </c>
      <c r="T2753" s="11">
        <f t="shared" si="257"/>
        <v>41807.678726851853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0.11458333333333333</v>
      </c>
      <c r="P2754" s="7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1">
        <f t="shared" si="256"/>
        <v>40855.556759259256</v>
      </c>
      <c r="T2754" s="11">
        <f t="shared" si="257"/>
        <v>40895.556759259256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E2755/D2755</f>
        <v>0.19</v>
      </c>
      <c r="P2755" s="7">
        <f t="shared" ref="P2755:P2818" si="259">E2755/L2755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1">
        <f t="shared" ref="S2755:S2818" si="262">((($J2755/60)/60)/24)+DATE(1970,1,1)+(-5/24)</f>
        <v>41117.692395833328</v>
      </c>
      <c r="T2755" s="11">
        <f t="shared" ref="T2755:T2818" si="263">((($I2755/60)/60)/24)+DATE(1970,1,1)+(-5/24)</f>
        <v>41147.692395833328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7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41863.427673611113</v>
      </c>
      <c r="T2756" s="11">
        <f t="shared" si="263"/>
        <v>41893.427673611113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0.52</v>
      </c>
      <c r="P2757" s="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42072.582488425927</v>
      </c>
      <c r="T2757" s="11">
        <f t="shared" si="263"/>
        <v>42102.582488425927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0.1048</v>
      </c>
      <c r="P2758" s="7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41620.692141203705</v>
      </c>
      <c r="T2758" s="11">
        <f t="shared" si="263"/>
        <v>41650.692141203705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6.6666666666666671E-3</v>
      </c>
      <c r="P2759" s="7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42573.448287037034</v>
      </c>
      <c r="T2759" s="11">
        <f t="shared" si="263"/>
        <v>42588.448287037034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0.11700000000000001</v>
      </c>
      <c r="P2760" s="7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42639.23359953703</v>
      </c>
      <c r="T2760" s="11">
        <f t="shared" si="263"/>
        <v>42653.23359953703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0.105</v>
      </c>
      <c r="P2761" s="7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42524.158171296294</v>
      </c>
      <c r="T2761" s="11">
        <f t="shared" si="263"/>
        <v>42567.158171296294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7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41415.252986111111</v>
      </c>
      <c r="T2762" s="11">
        <f t="shared" si="263"/>
        <v>41445.252986111111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7.1999999999999998E-3</v>
      </c>
      <c r="P2763" s="7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41246.85524305555</v>
      </c>
      <c r="T2763" s="11">
        <f t="shared" si="263"/>
        <v>41276.85524305555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7.6923076923076927E-3</v>
      </c>
      <c r="P2764" s="7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40926.828645833331</v>
      </c>
      <c r="T2764" s="11">
        <f t="shared" si="263"/>
        <v>40986.786979166667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2.2842639593908631E-3</v>
      </c>
      <c r="P2765" s="7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41373.371342592589</v>
      </c>
      <c r="T2765" s="11">
        <f t="shared" si="263"/>
        <v>41418.371342592589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1.125E-2</v>
      </c>
      <c r="P2766" s="7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41030.083692129629</v>
      </c>
      <c r="T2766" s="11">
        <f t="shared" si="263"/>
        <v>41059.583333333328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41194.370694444442</v>
      </c>
      <c r="T2767" s="11">
        <f t="shared" si="263"/>
        <v>41210.370694444442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0.02</v>
      </c>
      <c r="P2768" s="7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40736.459699074068</v>
      </c>
      <c r="T2768" s="11">
        <f t="shared" si="263"/>
        <v>40766.459699074068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8.5000000000000006E-3</v>
      </c>
      <c r="P2769" s="7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42172.750578703701</v>
      </c>
      <c r="T2769" s="11">
        <f t="shared" si="263"/>
        <v>42232.750578703701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0.14314285714285716</v>
      </c>
      <c r="P2770" s="7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40967.4065162037</v>
      </c>
      <c r="T2770" s="11">
        <f t="shared" si="263"/>
        <v>40997.364849537036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2.5000000000000001E-3</v>
      </c>
      <c r="P2771" s="7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41745.617939814809</v>
      </c>
      <c r="T2771" s="11">
        <f t="shared" si="263"/>
        <v>41795.617939814809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0.1041125</v>
      </c>
      <c r="P2772" s="7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41686.496874999997</v>
      </c>
      <c r="T2772" s="11">
        <f t="shared" si="263"/>
        <v>41716.455208333333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7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41257.323379629626</v>
      </c>
      <c r="T2773" s="11">
        <f t="shared" si="263"/>
        <v>41306.5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7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41537.660810185182</v>
      </c>
      <c r="T2774" s="11">
        <f t="shared" si="263"/>
        <v>41552.660810185182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1.8867924528301887E-3</v>
      </c>
      <c r="P2775" s="7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42474.656493055554</v>
      </c>
      <c r="T2775" s="11">
        <f t="shared" si="263"/>
        <v>42484.656493055554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0.14249999999999999</v>
      </c>
      <c r="P2776" s="7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41310.918148148143</v>
      </c>
      <c r="T2776" s="11">
        <f t="shared" si="263"/>
        <v>41340.918148148143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0.03</v>
      </c>
      <c r="P2777" s="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40862.805023148147</v>
      </c>
      <c r="T2777" s="11">
        <f t="shared" si="263"/>
        <v>40892.805023148147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7.8809523809523815E-2</v>
      </c>
      <c r="P2778" s="7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42136.088842592588</v>
      </c>
      <c r="T2778" s="11">
        <f t="shared" si="263"/>
        <v>42167.088842592588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3.3333333333333335E-3</v>
      </c>
      <c r="P2779" s="7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42172.460694444446</v>
      </c>
      <c r="T2779" s="11">
        <f t="shared" si="263"/>
        <v>42202.460694444446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0.25545454545454543</v>
      </c>
      <c r="P2780" s="7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41846.769745370366</v>
      </c>
      <c r="T2780" s="11">
        <f t="shared" si="263"/>
        <v>41876.769745370366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2.12E-2</v>
      </c>
      <c r="P2781" s="7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42300.377557870372</v>
      </c>
      <c r="T2781" s="11">
        <f t="shared" si="263"/>
        <v>42330.419224537036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7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42774.239444444444</v>
      </c>
      <c r="T2782" s="11">
        <f t="shared" si="263"/>
        <v>42804.239444444444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1.0528</v>
      </c>
      <c r="P2783" s="7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42018.733263888884</v>
      </c>
      <c r="T2783" s="11">
        <f t="shared" si="263"/>
        <v>42047.083333333336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1.2</v>
      </c>
      <c r="P2784" s="7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2"/>
        <v>42026.716643518514</v>
      </c>
      <c r="T2784" s="11">
        <f t="shared" si="263"/>
        <v>42051.999305555553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1.145</v>
      </c>
      <c r="P2785" s="7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2"/>
        <v>42103.326921296299</v>
      </c>
      <c r="T2785" s="11">
        <f t="shared" si="263"/>
        <v>42117.326921296299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1.19</v>
      </c>
      <c r="P2786" s="7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2"/>
        <v>41920.579201388886</v>
      </c>
      <c r="T2786" s="11">
        <f t="shared" si="263"/>
        <v>41941.579201388886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1.0468</v>
      </c>
      <c r="P2787" s="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2"/>
        <v>42557.981099537035</v>
      </c>
      <c r="T2787" s="11">
        <f t="shared" si="263"/>
        <v>42587.666666666664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1.1783999999999999</v>
      </c>
      <c r="P2788" s="7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2"/>
        <v>41815.360879629625</v>
      </c>
      <c r="T2788" s="11">
        <f t="shared" si="263"/>
        <v>41829.360879629625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1.1970000000000001</v>
      </c>
      <c r="P2789" s="7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41807.990185185183</v>
      </c>
      <c r="T2789" s="11">
        <f t="shared" si="263"/>
        <v>41837.990185185183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1.0249999999999999</v>
      </c>
      <c r="P2790" s="7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42550.493553240733</v>
      </c>
      <c r="T2790" s="11">
        <f t="shared" si="263"/>
        <v>42580.493553240733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1.0116666666666667</v>
      </c>
      <c r="P2791" s="7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2"/>
        <v>42055.804791666662</v>
      </c>
      <c r="T2791" s="11">
        <f t="shared" si="263"/>
        <v>42074.958333333336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1.0533333333333332</v>
      </c>
      <c r="P2792" s="7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2"/>
        <v>42016.730358796289</v>
      </c>
      <c r="T2792" s="11">
        <f t="shared" si="263"/>
        <v>42046.730358796289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1.0249999999999999</v>
      </c>
      <c r="P2793" s="7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2"/>
        <v>42591.691655092589</v>
      </c>
      <c r="T2793" s="11">
        <f t="shared" si="263"/>
        <v>42621.958333333336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1.0760000000000001</v>
      </c>
      <c r="P2794" s="7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2"/>
        <v>42183.022673611107</v>
      </c>
      <c r="T2794" s="11">
        <f t="shared" si="263"/>
        <v>42228.022673611107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1.105675</v>
      </c>
      <c r="P2795" s="7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2"/>
        <v>42176.210706018515</v>
      </c>
      <c r="T2795" s="11">
        <f t="shared" si="263"/>
        <v>42206.210706018515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1.5</v>
      </c>
      <c r="P2796" s="7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42416.48332175926</v>
      </c>
      <c r="T2796" s="11">
        <f t="shared" si="263"/>
        <v>42432.583333333336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1.0428571428571429</v>
      </c>
      <c r="P2797" s="7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41780.317604166667</v>
      </c>
      <c r="T2797" s="11">
        <f t="shared" si="263"/>
        <v>41796.75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1.155</v>
      </c>
      <c r="P2798" s="7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41795.319768518515</v>
      </c>
      <c r="T2798" s="11">
        <f t="shared" si="263"/>
        <v>41825.319768518515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1.02645125</v>
      </c>
      <c r="P2799" s="7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2"/>
        <v>41798.731944444444</v>
      </c>
      <c r="T2799" s="11">
        <f t="shared" si="263"/>
        <v>41828.731944444444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1.014</v>
      </c>
      <c r="P2800" s="7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2"/>
        <v>42201.466678240737</v>
      </c>
      <c r="T2800" s="11">
        <f t="shared" si="263"/>
        <v>42216.458333333336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1.1663479999999999</v>
      </c>
      <c r="P2801" s="7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2"/>
        <v>42507.05636574074</v>
      </c>
      <c r="T2801" s="11">
        <f t="shared" si="263"/>
        <v>42538.458333333336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1.33</v>
      </c>
      <c r="P2802" s="7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2"/>
        <v>41948.344513888886</v>
      </c>
      <c r="T2802" s="11">
        <f t="shared" si="263"/>
        <v>42008.344513888886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1.3320000000000001</v>
      </c>
      <c r="P2803" s="7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2"/>
        <v>41900.034826388888</v>
      </c>
      <c r="T2803" s="11">
        <f t="shared" si="263"/>
        <v>41922.25</v>
      </c>
    </row>
    <row r="2804" spans="1:20" ht="57.6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1.0183333333333333</v>
      </c>
      <c r="P2804" s="7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2"/>
        <v>42192.438738425924</v>
      </c>
      <c r="T2804" s="11">
        <f t="shared" si="263"/>
        <v>42222.438738425924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1.2795000000000001</v>
      </c>
      <c r="P2805" s="7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2"/>
        <v>42157.857361111113</v>
      </c>
      <c r="T2805" s="11">
        <f t="shared" si="263"/>
        <v>42200.791666666664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1.1499999999999999</v>
      </c>
      <c r="P2806" s="7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41881.245254629626</v>
      </c>
      <c r="T2806" s="11">
        <f t="shared" si="263"/>
        <v>41911.245254629626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1.1000000000000001</v>
      </c>
      <c r="P2807" s="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2"/>
        <v>42213.2971412037</v>
      </c>
      <c r="T2807" s="11">
        <f t="shared" si="263"/>
        <v>42238.2971412037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1.121</v>
      </c>
      <c r="P2808" s="7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42185.058912037035</v>
      </c>
      <c r="T2808" s="11">
        <f t="shared" si="263"/>
        <v>42221.249999999993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1.26</v>
      </c>
      <c r="P2809" s="7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2"/>
        <v>42154.664791666662</v>
      </c>
      <c r="T2809" s="11">
        <f t="shared" si="263"/>
        <v>42184.664791666662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1.0024444444444445</v>
      </c>
      <c r="P2810" s="7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2"/>
        <v>42208.638136574074</v>
      </c>
      <c r="T2810" s="11">
        <f t="shared" si="263"/>
        <v>42238.638136574074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1.024</v>
      </c>
      <c r="P2811" s="7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42451.288483796299</v>
      </c>
      <c r="T2811" s="11">
        <f t="shared" si="263"/>
        <v>42459.402083333327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1.0820000000000001</v>
      </c>
      <c r="P2812" s="7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2"/>
        <v>41758.931296296294</v>
      </c>
      <c r="T2812" s="11">
        <f t="shared" si="263"/>
        <v>41790.957638888889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1.0026999999999999</v>
      </c>
      <c r="P2813" s="7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2"/>
        <v>42028.288229166668</v>
      </c>
      <c r="T2813" s="11">
        <f t="shared" si="263"/>
        <v>42058.288229166668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1.133</v>
      </c>
      <c r="P2814" s="7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2"/>
        <v>42054.535856481474</v>
      </c>
      <c r="T2814" s="11">
        <f t="shared" si="263"/>
        <v>42099.958333333336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1.2757571428571428</v>
      </c>
      <c r="P2815" s="7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2"/>
        <v>42693.534270833326</v>
      </c>
      <c r="T2815" s="11">
        <f t="shared" si="263"/>
        <v>42718.534270833326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1.0773333333333333</v>
      </c>
      <c r="P2816" s="7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42103.191145833327</v>
      </c>
      <c r="T2816" s="11">
        <f t="shared" si="263"/>
        <v>42133.191145833327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2.42</v>
      </c>
      <c r="P2817" s="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2"/>
        <v>42559.568391203698</v>
      </c>
      <c r="T2817" s="11">
        <f t="shared" si="263"/>
        <v>42589.568391203698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1.4156666666666666</v>
      </c>
      <c r="P2818" s="7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1">
        <f t="shared" si="262"/>
        <v>42188.259166666663</v>
      </c>
      <c r="T2818" s="11">
        <f t="shared" si="263"/>
        <v>42218.458333333336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E2819/D2819</f>
        <v>1.3</v>
      </c>
      <c r="P2819" s="7">
        <f t="shared" ref="P2819:P2882" si="265">E2819/L2819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1">
        <f t="shared" ref="S2819:S2882" si="268">((($J2819/60)/60)/24)+DATE(1970,1,1)+(-5/24)</f>
        <v>42023.42664351852</v>
      </c>
      <c r="T2819" s="11">
        <f t="shared" ref="T2819:T2882" si="269">((($I2819/60)/60)/24)+DATE(1970,1,1)+(-5/24)</f>
        <v>42063.42664351852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1.0603</v>
      </c>
      <c r="P2820" s="7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si="268"/>
        <v>42250.389884259253</v>
      </c>
      <c r="T2820" s="11">
        <f t="shared" si="269"/>
        <v>42270.389884259253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1.048</v>
      </c>
      <c r="P2821" s="7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8"/>
        <v>42139.317233796297</v>
      </c>
      <c r="T2821" s="11">
        <f t="shared" si="269"/>
        <v>42169.317233796297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1.36</v>
      </c>
      <c r="P2822" s="7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42401.402650462966</v>
      </c>
      <c r="T2822" s="11">
        <f t="shared" si="269"/>
        <v>42425.791666666664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</v>
      </c>
      <c r="P2823" s="7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8"/>
        <v>41875.714525462965</v>
      </c>
      <c r="T2823" s="11">
        <f t="shared" si="269"/>
        <v>41905.714525462965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</v>
      </c>
      <c r="P2824" s="7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8"/>
        <v>42060.475601851846</v>
      </c>
      <c r="T2824" s="11">
        <f t="shared" si="269"/>
        <v>42090.433935185189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1.24</v>
      </c>
      <c r="P2825" s="7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8"/>
        <v>42066.803310185183</v>
      </c>
      <c r="T2825" s="11">
        <f t="shared" si="269"/>
        <v>42094.749305555553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1.1692307692307693</v>
      </c>
      <c r="P2826" s="7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8"/>
        <v>42136.0624537037</v>
      </c>
      <c r="T2826" s="11">
        <f t="shared" si="269"/>
        <v>42167.863194444442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1.0333333333333334</v>
      </c>
      <c r="P2827" s="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8"/>
        <v>42312.584328703706</v>
      </c>
      <c r="T2827" s="11">
        <f t="shared" si="269"/>
        <v>42342.584328703706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1.0774999999999999</v>
      </c>
      <c r="P2828" s="7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8"/>
        <v>42170.826527777775</v>
      </c>
      <c r="T2828" s="11">
        <f t="shared" si="269"/>
        <v>42195.083333333336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1.2024999999999999</v>
      </c>
      <c r="P2829" s="7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8"/>
        <v>42494.475300925922</v>
      </c>
      <c r="T2829" s="11">
        <f t="shared" si="269"/>
        <v>42524.479166666664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1.0037894736842106</v>
      </c>
      <c r="P2830" s="7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8"/>
        <v>42254.056354166663</v>
      </c>
      <c r="T2830" s="11">
        <f t="shared" si="269"/>
        <v>42279.749999999993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1.0651999999999999</v>
      </c>
      <c r="P2831" s="7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8"/>
        <v>42495.225902777776</v>
      </c>
      <c r="T2831" s="11">
        <f t="shared" si="269"/>
        <v>42523.225902777776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</v>
      </c>
      <c r="P2832" s="7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8"/>
        <v>41758.631342592591</v>
      </c>
      <c r="T2832" s="11">
        <f t="shared" si="269"/>
        <v>41770.957638888889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1.1066666666666667</v>
      </c>
      <c r="P2833" s="7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8"/>
        <v>42171.616550925923</v>
      </c>
      <c r="T2833" s="11">
        <f t="shared" si="269"/>
        <v>42201.616550925923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1.1471959999999999</v>
      </c>
      <c r="P2834" s="7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8"/>
        <v>41938.501087962963</v>
      </c>
      <c r="T2834" s="11">
        <f t="shared" si="269"/>
        <v>41966.708333333336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1.0825925925925926</v>
      </c>
      <c r="P2835" s="7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8"/>
        <v>42267.919363425921</v>
      </c>
      <c r="T2835" s="11">
        <f t="shared" si="269"/>
        <v>42287.874999999993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1.7</v>
      </c>
      <c r="P2836" s="7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8"/>
        <v>42019.751504629625</v>
      </c>
      <c r="T2836" s="11">
        <f t="shared" si="269"/>
        <v>42034.751504629625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1.8709899999999999</v>
      </c>
      <c r="P2837" s="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8"/>
        <v>42313.495567129627</v>
      </c>
      <c r="T2837" s="11">
        <f t="shared" si="269"/>
        <v>42342.791666666664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1.0777777777777777</v>
      </c>
      <c r="P2838" s="7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8"/>
        <v>42746.053449074076</v>
      </c>
      <c r="T2838" s="11">
        <f t="shared" si="269"/>
        <v>42783.999305555553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</v>
      </c>
      <c r="P2839" s="7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8"/>
        <v>42307.700046296297</v>
      </c>
      <c r="T2839" s="11">
        <f t="shared" si="269"/>
        <v>42347.741712962961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1.2024999999999999</v>
      </c>
      <c r="P2840" s="7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8"/>
        <v>41842.399259259255</v>
      </c>
      <c r="T2840" s="11">
        <f t="shared" si="269"/>
        <v>41864.708333333328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1.1142857142857143</v>
      </c>
      <c r="P2841" s="7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8"/>
        <v>41853.031874999993</v>
      </c>
      <c r="T2841" s="11">
        <f t="shared" si="269"/>
        <v>41875.999305555553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1.04</v>
      </c>
      <c r="P2842" s="7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8"/>
        <v>42059.827303240738</v>
      </c>
      <c r="T2842" s="11">
        <f t="shared" si="269"/>
        <v>42081.499999999993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0.01</v>
      </c>
      <c r="P2843" s="7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42291.53121527777</v>
      </c>
      <c r="T2843" s="11">
        <f t="shared" si="269"/>
        <v>42351.572881944441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7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1">
        <f t="shared" si="268"/>
        <v>41784.744155092587</v>
      </c>
      <c r="T2844" s="11">
        <f t="shared" si="269"/>
        <v>41811.25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7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1">
        <f t="shared" si="268"/>
        <v>42492.529513888883</v>
      </c>
      <c r="T2845" s="11">
        <f t="shared" si="269"/>
        <v>42533.958333333336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5.4545454545454543E-2</v>
      </c>
      <c r="P2846" s="7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42709.337731481479</v>
      </c>
      <c r="T2846" s="11">
        <f t="shared" si="269"/>
        <v>42739.337731481479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0.31546666666666667</v>
      </c>
      <c r="P2847" s="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8"/>
        <v>42102.808252314811</v>
      </c>
      <c r="T2847" s="11">
        <f t="shared" si="269"/>
        <v>42162.808252314811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7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1">
        <f t="shared" si="268"/>
        <v>42108.483726851853</v>
      </c>
      <c r="T2848" s="11">
        <f t="shared" si="269"/>
        <v>42153.483726851853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7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1">
        <f t="shared" si="268"/>
        <v>42453.597974537035</v>
      </c>
      <c r="T2849" s="11">
        <f t="shared" si="269"/>
        <v>42513.597974537035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2E-3</v>
      </c>
      <c r="P2850" s="7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8"/>
        <v>42123.440497685187</v>
      </c>
      <c r="T2850" s="11">
        <f t="shared" si="269"/>
        <v>42153.440497685187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0.01</v>
      </c>
      <c r="P2851" s="7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42453.219907407409</v>
      </c>
      <c r="T2851" s="11">
        <f t="shared" si="269"/>
        <v>42483.219907407409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3.8875E-2</v>
      </c>
      <c r="P2852" s="7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8"/>
        <v>41857.798738425925</v>
      </c>
      <c r="T2852" s="11">
        <f t="shared" si="269"/>
        <v>41887.798738425925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7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1">
        <f t="shared" si="268"/>
        <v>42389.794317129628</v>
      </c>
      <c r="T2853" s="11">
        <f t="shared" si="269"/>
        <v>42398.761805555558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1.9E-2</v>
      </c>
      <c r="P2854" s="7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8"/>
        <v>41780.836840277778</v>
      </c>
      <c r="T2854" s="11">
        <f t="shared" si="269"/>
        <v>41810.836840277778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7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1">
        <f t="shared" si="268"/>
        <v>41835.98260416666</v>
      </c>
      <c r="T2855" s="11">
        <f t="shared" si="269"/>
        <v>41895.98260416666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0.41699999999999998</v>
      </c>
      <c r="P2856" s="7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8"/>
        <v>42111.508321759255</v>
      </c>
      <c r="T2856" s="11">
        <f t="shared" si="269"/>
        <v>42131.508321759255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0.5</v>
      </c>
      <c r="P2857" s="7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42369.799432870372</v>
      </c>
      <c r="T2857" s="11">
        <f t="shared" si="269"/>
        <v>42398.773611111108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4.8666666666666664E-2</v>
      </c>
      <c r="P2858" s="7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8"/>
        <v>42164.829247685186</v>
      </c>
      <c r="T2858" s="11">
        <f t="shared" si="269"/>
        <v>42224.69027777778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0.19736842105263158</v>
      </c>
      <c r="P2859" s="7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42726.711747685178</v>
      </c>
      <c r="T2859" s="11">
        <f t="shared" si="269"/>
        <v>42786.541666666664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7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1">
        <f t="shared" si="268"/>
        <v>41954.336747685178</v>
      </c>
      <c r="T2860" s="11">
        <f t="shared" si="269"/>
        <v>41978.269444444442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1.7500000000000002E-2</v>
      </c>
      <c r="P2861" s="7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42233.153981481482</v>
      </c>
      <c r="T2861" s="11">
        <f t="shared" si="269"/>
        <v>42293.153981481482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6.6500000000000004E-2</v>
      </c>
      <c r="P2862" s="7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8"/>
        <v>42480.592314814807</v>
      </c>
      <c r="T2862" s="11">
        <f t="shared" si="269"/>
        <v>42540.592314814807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0.32</v>
      </c>
      <c r="P2863" s="7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8"/>
        <v>42257.3825</v>
      </c>
      <c r="T2863" s="11">
        <f t="shared" si="269"/>
        <v>42271.3825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4.3307086614173228E-3</v>
      </c>
      <c r="P2864" s="7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8"/>
        <v>41784.581354166665</v>
      </c>
      <c r="T2864" s="11">
        <f t="shared" si="269"/>
        <v>41814.581354166665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4.0000000000000002E-4</v>
      </c>
      <c r="P2865" s="7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41831.46670138889</v>
      </c>
      <c r="T2865" s="11">
        <f t="shared" si="269"/>
        <v>41891.46670138889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1.6E-2</v>
      </c>
      <c r="P2866" s="7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8"/>
        <v>42172.405173611107</v>
      </c>
      <c r="T2866" s="11">
        <f t="shared" si="269"/>
        <v>42202.345833333333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1">
        <f t="shared" si="268"/>
        <v>41949.905775462961</v>
      </c>
      <c r="T2867" s="11">
        <f t="shared" si="269"/>
        <v>42009.905775462961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8.9999999999999993E-3</v>
      </c>
      <c r="P2868" s="7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42627.746770833335</v>
      </c>
      <c r="T2868" s="11">
        <f t="shared" si="269"/>
        <v>42657.708333333336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0.2016</v>
      </c>
      <c r="P2869" s="7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42530.986944444441</v>
      </c>
      <c r="T2869" s="11">
        <f t="shared" si="269"/>
        <v>42554.958333333336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0.42011733333333334</v>
      </c>
      <c r="P2870" s="7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8"/>
        <v>42618.618680555555</v>
      </c>
      <c r="T2870" s="11">
        <f t="shared" si="269"/>
        <v>42648.618680555555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8.8500000000000002E-3</v>
      </c>
      <c r="P2871" s="7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42540.385196759256</v>
      </c>
      <c r="T2871" s="11">
        <f t="shared" si="269"/>
        <v>42570.385196759256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0.15</v>
      </c>
      <c r="P2872" s="7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8"/>
        <v>41745.981076388889</v>
      </c>
      <c r="T2872" s="11">
        <f t="shared" si="269"/>
        <v>41775.981076388889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4.6699999999999998E-2</v>
      </c>
      <c r="P2873" s="7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41974.530243055553</v>
      </c>
      <c r="T2873" s="11">
        <f t="shared" si="269"/>
        <v>41994.530243055553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7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1">
        <f t="shared" si="268"/>
        <v>42114.907847222225</v>
      </c>
      <c r="T2874" s="11">
        <f t="shared" si="269"/>
        <v>42174.907847222225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0.38119999999999998</v>
      </c>
      <c r="P2875" s="7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8"/>
        <v>42002.609155092585</v>
      </c>
      <c r="T2875" s="11">
        <f t="shared" si="269"/>
        <v>42032.609155092585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5.4199999999999998E-2</v>
      </c>
      <c r="P2876" s="7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8"/>
        <v>42722.636412037034</v>
      </c>
      <c r="T2876" s="11">
        <f t="shared" si="269"/>
        <v>42752.636412037034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3.5E-4</v>
      </c>
      <c r="P2877" s="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8"/>
        <v>42464.920057870368</v>
      </c>
      <c r="T2877" s="11">
        <f t="shared" si="269"/>
        <v>42494.920057870368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7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1">
        <f t="shared" si="268"/>
        <v>42171.535636574066</v>
      </c>
      <c r="T2878" s="11">
        <f t="shared" si="269"/>
        <v>42201.535636574066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0.10833333333333334</v>
      </c>
      <c r="P2879" s="7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8"/>
        <v>42672.746805555551</v>
      </c>
      <c r="T2879" s="11">
        <f t="shared" si="269"/>
        <v>42704.499999999993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2.1000000000000001E-2</v>
      </c>
      <c r="P2880" s="7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42128.407349537032</v>
      </c>
      <c r="T2880" s="11">
        <f t="shared" si="269"/>
        <v>42188.407349537032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2.5892857142857141E-3</v>
      </c>
      <c r="P2881" s="7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42359.516909722217</v>
      </c>
      <c r="T2881" s="11">
        <f t="shared" si="269"/>
        <v>42389.516909722217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0.23333333333333334</v>
      </c>
      <c r="P2882" s="7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1">
        <f t="shared" si="268"/>
        <v>42192.69736111111</v>
      </c>
      <c r="T2882" s="11">
        <f t="shared" si="269"/>
        <v>42236.503472222219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E2883/D2883</f>
        <v>0</v>
      </c>
      <c r="P2883" s="7" t="e">
        <f t="shared" ref="P2883:P2946" si="271">E2883/L2883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1">
        <f t="shared" ref="S2883:S2946" si="274">((($J2883/60)/60)/24)+DATE(1970,1,1)+(-5/24)</f>
        <v>41916.389305555553</v>
      </c>
      <c r="T2883" s="11">
        <f t="shared" ref="T2883:T2946" si="275">((($I2883/60)/60)/24)+DATE(1970,1,1)+(-5/24)</f>
        <v>41976.430972222217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0.33600000000000002</v>
      </c>
      <c r="P2884" s="7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42461.387939814813</v>
      </c>
      <c r="T2884" s="11">
        <f t="shared" si="275"/>
        <v>42491.387939814813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0.1908</v>
      </c>
      <c r="P2885" s="7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42370.694872685184</v>
      </c>
      <c r="T2885" s="11">
        <f t="shared" si="275"/>
        <v>42405.999305555553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4.1111111111111114E-3</v>
      </c>
      <c r="P2886" s="7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41948.518923611111</v>
      </c>
      <c r="T2886" s="11">
        <f t="shared" si="275"/>
        <v>41978.518923611111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0.32500000000000001</v>
      </c>
      <c r="P2887" s="7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42046.868067129624</v>
      </c>
      <c r="T2887" s="11">
        <f t="shared" si="275"/>
        <v>42076.82640046296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0.05</v>
      </c>
      <c r="P2888" s="7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42261.424583333333</v>
      </c>
      <c r="T2888" s="11">
        <f t="shared" si="275"/>
        <v>42265.957638888889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1.6666666666666668E-3</v>
      </c>
      <c r="P2889" s="7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41985.219027777777</v>
      </c>
      <c r="T2889" s="11">
        <f t="shared" si="275"/>
        <v>42015.219027777777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7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1">
        <f t="shared" si="274"/>
        <v>41922.326851851853</v>
      </c>
      <c r="T2890" s="11">
        <f t="shared" si="275"/>
        <v>41929.999305555553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0.38066666666666665</v>
      </c>
      <c r="P2891" s="7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4"/>
        <v>41850.654918981476</v>
      </c>
      <c r="T2891" s="11">
        <f t="shared" si="275"/>
        <v>41880.654918981476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1.0500000000000001E-2</v>
      </c>
      <c r="P2892" s="7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41831.534629629627</v>
      </c>
      <c r="T2892" s="11">
        <f t="shared" si="275"/>
        <v>41859.916666666664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2.7300000000000001E-2</v>
      </c>
      <c r="P2893" s="7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42415.675092592595</v>
      </c>
      <c r="T2893" s="11">
        <f t="shared" si="275"/>
        <v>42475.633425925924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9.0909090909090912E-2</v>
      </c>
      <c r="P2894" s="7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4"/>
        <v>41869.505833333329</v>
      </c>
      <c r="T2894" s="11">
        <f t="shared" si="275"/>
        <v>41876.666666666664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5.0000000000000001E-3</v>
      </c>
      <c r="P2895" s="7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41953.564756944441</v>
      </c>
      <c r="T2895" s="11">
        <f t="shared" si="275"/>
        <v>42012.874999999993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7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1">
        <f t="shared" si="274"/>
        <v>42037.777951388889</v>
      </c>
      <c r="T2896" s="11">
        <f t="shared" si="275"/>
        <v>42097.736284722218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4.5999999999999999E-2</v>
      </c>
      <c r="P2897" s="7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41811.347129629627</v>
      </c>
      <c r="T2897" s="11">
        <f t="shared" si="275"/>
        <v>41812.666666666664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0.20833333333333334</v>
      </c>
      <c r="P2898" s="7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4"/>
        <v>42701.700474537036</v>
      </c>
      <c r="T2898" s="11">
        <f t="shared" si="275"/>
        <v>42716.041666666664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4.583333333333333E-2</v>
      </c>
      <c r="P2899" s="7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4"/>
        <v>42258.438171296293</v>
      </c>
      <c r="T2899" s="11">
        <f t="shared" si="275"/>
        <v>42288.436863425923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4.2133333333333335E-2</v>
      </c>
      <c r="P2900" s="7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4"/>
        <v>42278.456631944442</v>
      </c>
      <c r="T2900" s="11">
        <f t="shared" si="275"/>
        <v>42308.456631944442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7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1">
        <f t="shared" si="274"/>
        <v>42514.869884259257</v>
      </c>
      <c r="T2901" s="11">
        <f t="shared" si="275"/>
        <v>42574.869884259257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0.61909090909090914</v>
      </c>
      <c r="P2902" s="7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4"/>
        <v>41830.025833333333</v>
      </c>
      <c r="T2902" s="11">
        <f t="shared" si="275"/>
        <v>41860.025833333333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8.0000000000000002E-3</v>
      </c>
      <c r="P2903" s="7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41982.696053240739</v>
      </c>
      <c r="T2903" s="11">
        <f t="shared" si="275"/>
        <v>42042.696053240739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1.6666666666666666E-4</v>
      </c>
      <c r="P2904" s="7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42210.231435185182</v>
      </c>
      <c r="T2904" s="11">
        <f t="shared" si="275"/>
        <v>42240.231435185182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7.7999999999999996E-3</v>
      </c>
      <c r="P2905" s="7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42195.95854166666</v>
      </c>
      <c r="T2905" s="11">
        <f t="shared" si="275"/>
        <v>42255.95854166666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0.05</v>
      </c>
      <c r="P2906" s="7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41940.759618055556</v>
      </c>
      <c r="T2906" s="11">
        <f t="shared" si="275"/>
        <v>41952.291666666664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0.17771428571428571</v>
      </c>
      <c r="P2907" s="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4"/>
        <v>42605.848530092589</v>
      </c>
      <c r="T2907" s="11">
        <f t="shared" si="275"/>
        <v>42619.848530092589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9.4166666666666662E-2</v>
      </c>
      <c r="P2908" s="7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4"/>
        <v>42199.440578703703</v>
      </c>
      <c r="T2908" s="11">
        <f t="shared" si="275"/>
        <v>42216.833333333336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8.0000000000000004E-4</v>
      </c>
      <c r="P2909" s="7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42444.669409722213</v>
      </c>
      <c r="T2909" s="11">
        <f t="shared" si="275"/>
        <v>42504.669409722213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2.75E-2</v>
      </c>
      <c r="P2910" s="7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42499.523368055547</v>
      </c>
      <c r="T2910" s="11">
        <f t="shared" si="275"/>
        <v>42529.523368055547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1.1111111111111112E-4</v>
      </c>
      <c r="P2911" s="7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41929.057881944442</v>
      </c>
      <c r="T2911" s="11">
        <f t="shared" si="275"/>
        <v>41968.615277777775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3.3333333333333335E-5</v>
      </c>
      <c r="P2912" s="7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42107.632951388885</v>
      </c>
      <c r="T2912" s="11">
        <f t="shared" si="275"/>
        <v>42167.632951388885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0.36499999999999999</v>
      </c>
      <c r="P2913" s="7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4"/>
        <v>42142.560486111113</v>
      </c>
      <c r="T2913" s="11">
        <f t="shared" si="275"/>
        <v>42182.560486111113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0.14058171745152354</v>
      </c>
      <c r="P2914" s="7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42353.923310185179</v>
      </c>
      <c r="T2914" s="11">
        <f t="shared" si="275"/>
        <v>42383.923310185179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2.0000000000000001E-4</v>
      </c>
      <c r="P2915" s="7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41828.714571759258</v>
      </c>
      <c r="T2915" s="11">
        <f t="shared" si="275"/>
        <v>41888.714571759258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4.0000000000000003E-5</v>
      </c>
      <c r="P2916" s="7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42017.699004629627</v>
      </c>
      <c r="T2916" s="11">
        <f t="shared" si="275"/>
        <v>42077.657337962963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0.61099999999999999</v>
      </c>
      <c r="P2917" s="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4"/>
        <v>42415.189699074072</v>
      </c>
      <c r="T2917" s="11">
        <f t="shared" si="275"/>
        <v>42445.1480324074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7.8378378378378383E-2</v>
      </c>
      <c r="P2918" s="7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4"/>
        <v>41755.268391203703</v>
      </c>
      <c r="T2918" s="11">
        <f t="shared" si="275"/>
        <v>41778.268391203703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0.2185</v>
      </c>
      <c r="P2919" s="7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4"/>
        <v>42245.026006944441</v>
      </c>
      <c r="T2919" s="11">
        <f t="shared" si="275"/>
        <v>42263.026006944441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0.27239999999999998</v>
      </c>
      <c r="P2920" s="7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42278.421377314815</v>
      </c>
      <c r="T2920" s="11">
        <f t="shared" si="275"/>
        <v>42306.421377314815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8.5000000000000006E-2</v>
      </c>
      <c r="P2921" s="7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41826.411215277774</v>
      </c>
      <c r="T2921" s="11">
        <f t="shared" si="275"/>
        <v>41856.411215277774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0.26840000000000003</v>
      </c>
      <c r="P2922" s="7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4"/>
        <v>42058.584143518521</v>
      </c>
      <c r="T2922" s="11">
        <f t="shared" si="275"/>
        <v>42088.54247685185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1.29</v>
      </c>
      <c r="P2923" s="7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41877.678287037037</v>
      </c>
      <c r="T2923" s="11">
        <f t="shared" si="275"/>
        <v>41907.678287037037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</v>
      </c>
      <c r="P2924" s="7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4"/>
        <v>42097.665821759256</v>
      </c>
      <c r="T2924" s="11">
        <f t="shared" si="275"/>
        <v>42142.665821759256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</v>
      </c>
      <c r="P2925" s="7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42012.944201388884</v>
      </c>
      <c r="T2925" s="11">
        <f t="shared" si="275"/>
        <v>42027.916666666664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1.032</v>
      </c>
      <c r="P2926" s="7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42103.348495370366</v>
      </c>
      <c r="T2926" s="11">
        <f t="shared" si="275"/>
        <v>42132.957638888889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1.0244597777777777</v>
      </c>
      <c r="P2927" s="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41863.375787037032</v>
      </c>
      <c r="T2927" s="11">
        <f t="shared" si="275"/>
        <v>41893.375787037032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1.25</v>
      </c>
      <c r="P2928" s="7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42044.557627314811</v>
      </c>
      <c r="T2928" s="11">
        <f t="shared" si="275"/>
        <v>42058.557627314811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1.3083333333333333</v>
      </c>
      <c r="P2929" s="7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41806.460983796293</v>
      </c>
      <c r="T2929" s="11">
        <f t="shared" si="275"/>
        <v>41835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</v>
      </c>
      <c r="P2930" s="7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42403.789884259262</v>
      </c>
      <c r="T2930" s="11">
        <f t="shared" si="275"/>
        <v>42433.789884259262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1.02069375</v>
      </c>
      <c r="P2931" s="7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41754.355995370366</v>
      </c>
      <c r="T2931" s="11">
        <f t="shared" si="275"/>
        <v>41784.355995370366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1.0092000000000001</v>
      </c>
      <c r="P2932" s="7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42101.375740740739</v>
      </c>
      <c r="T2932" s="11">
        <f t="shared" si="275"/>
        <v>42131.375740740739</v>
      </c>
    </row>
    <row r="2933" spans="1:20" ht="57.6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1.06</v>
      </c>
      <c r="P2933" s="7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41872.082905092589</v>
      </c>
      <c r="T2933" s="11">
        <f t="shared" si="275"/>
        <v>41897.047222222223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1.0509677419354839</v>
      </c>
      <c r="P2934" s="7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42024.956446759257</v>
      </c>
      <c r="T2934" s="11">
        <f t="shared" si="275"/>
        <v>42056.249999999993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1.0276000000000001</v>
      </c>
      <c r="P2935" s="7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4"/>
        <v>42495.748298611106</v>
      </c>
      <c r="T2935" s="11">
        <f t="shared" si="275"/>
        <v>42525.748298611106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1.08</v>
      </c>
      <c r="P2936" s="7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4"/>
        <v>41775.427824074075</v>
      </c>
      <c r="T2936" s="11">
        <f t="shared" si="275"/>
        <v>41805.427824074075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1.0088571428571429</v>
      </c>
      <c r="P2937" s="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4"/>
        <v>42553.375092592592</v>
      </c>
      <c r="T2937" s="11">
        <f t="shared" si="275"/>
        <v>42611.499999999993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1.28</v>
      </c>
      <c r="P2938" s="7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41912.442395833328</v>
      </c>
      <c r="T2938" s="11">
        <f t="shared" si="275"/>
        <v>41924.999305555553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1.3333333333333333</v>
      </c>
      <c r="P2939" s="7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41803.248993055553</v>
      </c>
      <c r="T2939" s="11">
        <f t="shared" si="275"/>
        <v>41833.248993055553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1.0137499999999999</v>
      </c>
      <c r="P2940" s="7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42004.495532407404</v>
      </c>
      <c r="T2940" s="11">
        <f t="shared" si="275"/>
        <v>42034.495532407404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1.0287500000000001</v>
      </c>
      <c r="P2941" s="7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41845.60083333333</v>
      </c>
      <c r="T2941" s="11">
        <f t="shared" si="275"/>
        <v>41878.833333333328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1.0724</v>
      </c>
      <c r="P2942" s="7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4"/>
        <v>41982.565023148149</v>
      </c>
      <c r="T2942" s="11">
        <f t="shared" si="275"/>
        <v>42022.565023148149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4.0000000000000003E-5</v>
      </c>
      <c r="P2943" s="7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42034.751793981479</v>
      </c>
      <c r="T2943" s="11">
        <f t="shared" si="275"/>
        <v>42064.751793981479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0.20424999999999999</v>
      </c>
      <c r="P2944" s="7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4"/>
        <v>42334.595590277771</v>
      </c>
      <c r="T2944" s="11">
        <f t="shared" si="275"/>
        <v>42354.637499999997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7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1">
        <f t="shared" si="274"/>
        <v>42076.921064814807</v>
      </c>
      <c r="T2945" s="11">
        <f t="shared" si="275"/>
        <v>42106.921064814807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0.01</v>
      </c>
      <c r="P2946" s="7">
        <f t="shared" si="271"/>
        <v>100</v>
      </c>
      <c r="Q2946" t="str">
        <f t="shared" si="272"/>
        <v>theater</v>
      </c>
      <c r="R2946" t="str">
        <f t="shared" si="273"/>
        <v>spaces</v>
      </c>
      <c r="S2946" s="11">
        <f t="shared" si="274"/>
        <v>42132.705995370365</v>
      </c>
      <c r="T2946" s="11">
        <f t="shared" si="275"/>
        <v>42162.705995370365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E2947/D2947</f>
        <v>0</v>
      </c>
      <c r="P2947" s="7" t="e">
        <f t="shared" ref="P2947:P3010" si="277">E2947/L2947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1">
        <f t="shared" ref="S2947:S3010" si="280">((($J2947/60)/60)/24)+DATE(1970,1,1)+(-5/24)</f>
        <v>42117.931250000001</v>
      </c>
      <c r="T2947" s="11">
        <f t="shared" ref="T2947:T3010" si="281">((($I2947/60)/60)/24)+DATE(1970,1,1)+(-5/24)</f>
        <v>42147.931250000001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1E-3</v>
      </c>
      <c r="P2948" s="7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42567.322824074072</v>
      </c>
      <c r="T2948" s="11">
        <f t="shared" si="281"/>
        <v>42597.322824074072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4.2880000000000001E-2</v>
      </c>
      <c r="P2949" s="7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si="280"/>
        <v>42649.353784722225</v>
      </c>
      <c r="T2949" s="11">
        <f t="shared" si="281"/>
        <v>42698.507638888892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4.8000000000000001E-5</v>
      </c>
      <c r="P2950" s="7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0"/>
        <v>42097.440891203696</v>
      </c>
      <c r="T2950" s="11">
        <f t="shared" si="281"/>
        <v>42157.440891203696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2.5000000000000001E-2</v>
      </c>
      <c r="P2951" s="7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42297.61478009259</v>
      </c>
      <c r="T2951" s="11">
        <f t="shared" si="281"/>
        <v>42327.656446759262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7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1">
        <f t="shared" si="280"/>
        <v>42362.156851851854</v>
      </c>
      <c r="T2952" s="11">
        <f t="shared" si="281"/>
        <v>42392.156851851854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2.1919999999999999E-2</v>
      </c>
      <c r="P2953" s="7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0"/>
        <v>41872.594594907401</v>
      </c>
      <c r="T2953" s="11">
        <f t="shared" si="281"/>
        <v>41917.594594907401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8.0250000000000002E-2</v>
      </c>
      <c r="P2954" s="7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0"/>
        <v>42628.481932870367</v>
      </c>
      <c r="T2954" s="11">
        <f t="shared" si="281"/>
        <v>42659.958333333336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1.5125E-3</v>
      </c>
      <c r="P2955" s="7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0"/>
        <v>42255.583576388883</v>
      </c>
      <c r="T2955" s="11">
        <f t="shared" si="281"/>
        <v>42285.583576388883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7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1">
        <f t="shared" si="280"/>
        <v>42790.375034722216</v>
      </c>
      <c r="T2956" s="11">
        <f t="shared" si="281"/>
        <v>42810.333368055559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0.59583333333333333</v>
      </c>
      <c r="P2957" s="7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42141.532974537033</v>
      </c>
      <c r="T2957" s="11">
        <f t="shared" si="281"/>
        <v>42171.532974537033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0.16734177215189874</v>
      </c>
      <c r="P2958" s="7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42464.750578703701</v>
      </c>
      <c r="T2958" s="11">
        <f t="shared" si="281"/>
        <v>42494.750578703701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1.8666666666666668E-2</v>
      </c>
      <c r="P2959" s="7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0"/>
        <v>42030.80291666666</v>
      </c>
      <c r="T2959" s="11">
        <f t="shared" si="281"/>
        <v>42090.761249999996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7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1">
        <f t="shared" si="280"/>
        <v>42438.570798611108</v>
      </c>
      <c r="T2960" s="11">
        <f t="shared" si="281"/>
        <v>42498.529131944444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7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1">
        <f t="shared" si="280"/>
        <v>42497.800057870372</v>
      </c>
      <c r="T2961" s="11">
        <f t="shared" si="281"/>
        <v>42527.800057870372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7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1">
        <f t="shared" si="280"/>
        <v>41863.54887731481</v>
      </c>
      <c r="T2962" s="11">
        <f t="shared" si="281"/>
        <v>41893.54887731481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1.0962000000000001</v>
      </c>
      <c r="P2963" s="7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42061.004155092589</v>
      </c>
      <c r="T2963" s="11">
        <f t="shared" si="281"/>
        <v>42088.958333333336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1.218</v>
      </c>
      <c r="P2964" s="7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42036.035949074074</v>
      </c>
      <c r="T2964" s="11">
        <f t="shared" si="281"/>
        <v>42064.082638888889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1.0685</v>
      </c>
      <c r="P2965" s="7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0"/>
        <v>42157.26185185185</v>
      </c>
      <c r="T2965" s="11">
        <f t="shared" si="281"/>
        <v>42187.26185185185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1.0071379999999999</v>
      </c>
      <c r="P2966" s="7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0"/>
        <v>41827.701608796291</v>
      </c>
      <c r="T2966" s="11">
        <f t="shared" si="281"/>
        <v>41857.688888888886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1.0900000000000001</v>
      </c>
      <c r="P2967" s="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42162.521215277775</v>
      </c>
      <c r="T2967" s="11">
        <f t="shared" si="281"/>
        <v>42192.521215277775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1.1363000000000001</v>
      </c>
      <c r="P2968" s="7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0"/>
        <v>42233.530231481483</v>
      </c>
      <c r="T2968" s="11">
        <f t="shared" si="281"/>
        <v>42263.530231481483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1.1392</v>
      </c>
      <c r="P2969" s="7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0"/>
        <v>42041.989490740736</v>
      </c>
      <c r="T2969" s="11">
        <f t="shared" si="281"/>
        <v>42071.947824074072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1.06</v>
      </c>
      <c r="P2970" s="7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0"/>
        <v>42585.315509259257</v>
      </c>
      <c r="T2970" s="11">
        <f t="shared" si="281"/>
        <v>42598.957638888889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1.625</v>
      </c>
      <c r="P2971" s="7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0"/>
        <v>42097.578159722216</v>
      </c>
      <c r="T2971" s="11">
        <f t="shared" si="281"/>
        <v>42127.743750000001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1.06</v>
      </c>
      <c r="P2972" s="7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0"/>
        <v>41808.461238425924</v>
      </c>
      <c r="T2972" s="11">
        <f t="shared" si="281"/>
        <v>41838.461238425924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1.0015624999999999</v>
      </c>
      <c r="P2973" s="7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0"/>
        <v>41852.449976851851</v>
      </c>
      <c r="T2973" s="11">
        <f t="shared" si="281"/>
        <v>41882.449976851851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1.0535000000000001</v>
      </c>
      <c r="P2974" s="7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0"/>
        <v>42693.90185185185</v>
      </c>
      <c r="T2974" s="11">
        <f t="shared" si="281"/>
        <v>42708.833333333336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1.748</v>
      </c>
      <c r="P2975" s="7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0"/>
        <v>42341.610046296293</v>
      </c>
      <c r="T2975" s="11">
        <f t="shared" si="281"/>
        <v>42369.958333333336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1.02</v>
      </c>
      <c r="P2976" s="7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0"/>
        <v>41879.852673611109</v>
      </c>
      <c r="T2976" s="11">
        <f t="shared" si="281"/>
        <v>41907.857638888883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1.00125</v>
      </c>
      <c r="P2977" s="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0"/>
        <v>41941.475532407407</v>
      </c>
      <c r="T2977" s="11">
        <f t="shared" si="281"/>
        <v>41969.916666666664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1.7142857142857142</v>
      </c>
      <c r="P2978" s="7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0"/>
        <v>42425.522337962961</v>
      </c>
      <c r="T2978" s="11">
        <f t="shared" si="281"/>
        <v>42442.291666666664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1.1356666666666666</v>
      </c>
      <c r="P2979" s="7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0"/>
        <v>42026.672847222224</v>
      </c>
      <c r="T2979" s="11">
        <f t="shared" si="281"/>
        <v>42085.884722222218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1.2946666666666666</v>
      </c>
      <c r="P2980" s="7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0"/>
        <v>41922.432256944441</v>
      </c>
      <c r="T2980" s="11">
        <f t="shared" si="281"/>
        <v>41932.040972222218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1.014</v>
      </c>
      <c r="P2981" s="7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0"/>
        <v>41993.616006944438</v>
      </c>
      <c r="T2981" s="11">
        <f t="shared" si="281"/>
        <v>42010.041666666664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1.0916666666666666</v>
      </c>
      <c r="P2982" s="7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0"/>
        <v>42219.70752314815</v>
      </c>
      <c r="T2982" s="11">
        <f t="shared" si="281"/>
        <v>42239.874999999993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1.28925</v>
      </c>
      <c r="P2983" s="7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0"/>
        <v>42225.351342592585</v>
      </c>
      <c r="T2983" s="11">
        <f t="shared" si="281"/>
        <v>42270.351342592585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1.0206</v>
      </c>
      <c r="P2984" s="7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0"/>
        <v>42381.478506944441</v>
      </c>
      <c r="T2984" s="11">
        <f t="shared" si="281"/>
        <v>42411.478506944441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1.465395775862069</v>
      </c>
      <c r="P2985" s="7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0"/>
        <v>41894.424027777779</v>
      </c>
      <c r="T2985" s="11">
        <f t="shared" si="281"/>
        <v>41954.465694444443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1.00352</v>
      </c>
      <c r="P2986" s="7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0"/>
        <v>42576.070381944439</v>
      </c>
      <c r="T2986" s="11">
        <f t="shared" si="281"/>
        <v>42606.070381944439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1.2164999999999999</v>
      </c>
      <c r="P2987" s="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0"/>
        <v>42654.765370370362</v>
      </c>
      <c r="T2987" s="11">
        <f t="shared" si="281"/>
        <v>42673.958333333336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1.0549999999999999</v>
      </c>
      <c r="P2988" s="7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0"/>
        <v>42431.29173611111</v>
      </c>
      <c r="T2988" s="11">
        <f t="shared" si="281"/>
        <v>42491.250069444439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1.1040080000000001</v>
      </c>
      <c r="P2989" s="7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0"/>
        <v>42627.098969907405</v>
      </c>
      <c r="T2989" s="11">
        <f t="shared" si="281"/>
        <v>42655.791666666664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</v>
      </c>
      <c r="P2990" s="7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0"/>
        <v>42511.153715277782</v>
      </c>
      <c r="T2990" s="11">
        <f t="shared" si="281"/>
        <v>42541.153715277782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1.76535</v>
      </c>
      <c r="P2991" s="7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0"/>
        <v>42336.812060185184</v>
      </c>
      <c r="T2991" s="11">
        <f t="shared" si="281"/>
        <v>42358.999305555553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</v>
      </c>
      <c r="P2992" s="7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0"/>
        <v>42341.365972222215</v>
      </c>
      <c r="T2992" s="11">
        <f t="shared" si="281"/>
        <v>42376.365972222215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1.0329411764705883</v>
      </c>
      <c r="P2993" s="7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0"/>
        <v>42740.628819444442</v>
      </c>
      <c r="T2993" s="11">
        <f t="shared" si="281"/>
        <v>42762.628819444442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1.0449999999999999</v>
      </c>
      <c r="P2994" s="7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0"/>
        <v>42622.559143518512</v>
      </c>
      <c r="T2994" s="11">
        <f t="shared" si="281"/>
        <v>42652.559143518512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1.0029999999999999</v>
      </c>
      <c r="P2995" s="7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0"/>
        <v>42390.63040509259</v>
      </c>
      <c r="T2995" s="11">
        <f t="shared" si="281"/>
        <v>42420.63040509259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4.577466666666667</v>
      </c>
      <c r="P2996" s="7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0"/>
        <v>41885.270509259259</v>
      </c>
      <c r="T2996" s="11">
        <f t="shared" si="281"/>
        <v>41915.270509259259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1.0496000000000001</v>
      </c>
      <c r="P2997" s="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0"/>
        <v>42724.456840277773</v>
      </c>
      <c r="T2997" s="11">
        <f t="shared" si="281"/>
        <v>42754.456840277773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1.7194285714285715</v>
      </c>
      <c r="P2998" s="7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0"/>
        <v>42090.70416666667</v>
      </c>
      <c r="T2998" s="11">
        <f t="shared" si="281"/>
        <v>42150.70416666667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1.0373000000000001</v>
      </c>
      <c r="P2999" s="7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42775.525381944441</v>
      </c>
      <c r="T2999" s="11">
        <f t="shared" si="281"/>
        <v>42792.999305555553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1.0302899999999999</v>
      </c>
      <c r="P3000" s="7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0"/>
        <v>41777.985289351847</v>
      </c>
      <c r="T3000" s="11">
        <f t="shared" si="281"/>
        <v>41805.975694444445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1.1888888888888889</v>
      </c>
      <c r="P3001" s="7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42780.531944444439</v>
      </c>
      <c r="T3001" s="11">
        <f t="shared" si="281"/>
        <v>42794.874999999993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</v>
      </c>
      <c r="P3002" s="7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42752.61886574074</v>
      </c>
      <c r="T3002" s="11">
        <f t="shared" si="281"/>
        <v>42766.541666666664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3.1869988910451896</v>
      </c>
      <c r="P3003" s="7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0"/>
        <v>42534.687291666669</v>
      </c>
      <c r="T3003" s="11">
        <f t="shared" si="281"/>
        <v>42564.687291666669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1.0850614285714286</v>
      </c>
      <c r="P3004" s="7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0"/>
        <v>41239.627916666665</v>
      </c>
      <c r="T3004" s="11">
        <f t="shared" si="281"/>
        <v>41269.627916666665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1.0116666666666667</v>
      </c>
      <c r="P3005" s="7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0"/>
        <v>42398.640925925924</v>
      </c>
      <c r="T3005" s="11">
        <f t="shared" si="281"/>
        <v>42430.040972222218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1.12815</v>
      </c>
      <c r="P3006" s="7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0"/>
        <v>41928.672731481478</v>
      </c>
      <c r="T3006" s="11">
        <f t="shared" si="281"/>
        <v>41958.714398148142</v>
      </c>
    </row>
    <row r="3007" spans="1:20" ht="57.6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1.2049622641509434</v>
      </c>
      <c r="P3007" s="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0"/>
        <v>41888.466493055552</v>
      </c>
      <c r="T3007" s="11">
        <f t="shared" si="281"/>
        <v>41918.466493055552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1.0774999999999999</v>
      </c>
      <c r="P3008" s="7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0"/>
        <v>41957.548506944448</v>
      </c>
      <c r="T3008" s="11">
        <f t="shared" si="281"/>
        <v>41987.548506944448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1.8</v>
      </c>
      <c r="P3009" s="7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42098.007905092592</v>
      </c>
      <c r="T3009" s="11">
        <f t="shared" si="281"/>
        <v>42119.007905092592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1.0116666666666667</v>
      </c>
      <c r="P3010" s="7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1">
        <f t="shared" si="280"/>
        <v>42360.003692129627</v>
      </c>
      <c r="T3010" s="11">
        <f t="shared" si="281"/>
        <v>42390.003692129627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E3011/D3011</f>
        <v>1.19756</v>
      </c>
      <c r="P3011" s="7">
        <f t="shared" ref="P3011:P3074" si="283">E3011/L3011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1">
        <f t="shared" ref="S3011:S3074" si="286">((($J3011/60)/60)/24)+DATE(1970,1,1)+(-5/24)</f>
        <v>41939.361574074072</v>
      </c>
      <c r="T3011" s="11">
        <f t="shared" ref="T3011:T3074" si="287">((($I3011/60)/60)/24)+DATE(1970,1,1)+(-5/24)</f>
        <v>41969.403240740743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1.58</v>
      </c>
      <c r="P3012" s="7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41996.624062499999</v>
      </c>
      <c r="T3012" s="11">
        <f t="shared" si="287"/>
        <v>42056.624062499999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1.2366666666666666</v>
      </c>
      <c r="P3013" s="7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42334.260601851849</v>
      </c>
      <c r="T3013" s="11">
        <f t="shared" si="287"/>
        <v>42361.749305555553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1.1712499999999999</v>
      </c>
      <c r="P3014" s="7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6"/>
        <v>42024.494560185187</v>
      </c>
      <c r="T3014" s="11">
        <f t="shared" si="287"/>
        <v>42045.494560185187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1.5696000000000001</v>
      </c>
      <c r="P3015" s="7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6"/>
        <v>42146.627881944441</v>
      </c>
      <c r="T3015" s="11">
        <f t="shared" si="287"/>
        <v>42176.627881944441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1.13104</v>
      </c>
      <c r="P3016" s="7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6"/>
        <v>41919.915277777778</v>
      </c>
      <c r="T3016" s="11">
        <f t="shared" si="287"/>
        <v>41948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1.0317647058823529</v>
      </c>
      <c r="P3017" s="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41785.518958333334</v>
      </c>
      <c r="T3017" s="11">
        <f t="shared" si="287"/>
        <v>41800.958333333328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1.0261176470588236</v>
      </c>
      <c r="P3018" s="7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6"/>
        <v>41778.339722222219</v>
      </c>
      <c r="T3018" s="11">
        <f t="shared" si="287"/>
        <v>41838.339722222219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1.0584090909090909</v>
      </c>
      <c r="P3019" s="7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6"/>
        <v>41841.641701388886</v>
      </c>
      <c r="T3019" s="11">
        <f t="shared" si="287"/>
        <v>41871.641701388886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1.0071428571428571</v>
      </c>
      <c r="P3020" s="7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6"/>
        <v>42163.090000000004</v>
      </c>
      <c r="T3020" s="11">
        <f t="shared" si="287"/>
        <v>42205.708333333336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1.2123333333333333</v>
      </c>
      <c r="P3021" s="7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6"/>
        <v>41758.625231481477</v>
      </c>
      <c r="T3021" s="11">
        <f t="shared" si="287"/>
        <v>41785.916666666664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1.0057142857142858</v>
      </c>
      <c r="P3022" s="7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6"/>
        <v>42170.638113425921</v>
      </c>
      <c r="T3022" s="11">
        <f t="shared" si="287"/>
        <v>42230.638113425921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1.1602222222222223</v>
      </c>
      <c r="P3023" s="7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6"/>
        <v>42660.410520833328</v>
      </c>
      <c r="T3023" s="11">
        <f t="shared" si="287"/>
        <v>42696.040972222218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1.0087999999999999</v>
      </c>
      <c r="P3024" s="7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6"/>
        <v>42564.745474537034</v>
      </c>
      <c r="T3024" s="11">
        <f t="shared" si="287"/>
        <v>42609.745474537034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1.03</v>
      </c>
      <c r="P3025" s="7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42121.46743055556</v>
      </c>
      <c r="T3025" s="11">
        <f t="shared" si="287"/>
        <v>42166.46743055556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2.4641999999999999</v>
      </c>
      <c r="P3026" s="7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6"/>
        <v>41158.785590277774</v>
      </c>
      <c r="T3026" s="11">
        <f t="shared" si="287"/>
        <v>41188.785590277774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3.0219999999999998</v>
      </c>
      <c r="P3027" s="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41761.301076388889</v>
      </c>
      <c r="T3027" s="11">
        <f t="shared" si="287"/>
        <v>41789.458333333328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1.4333333333333333</v>
      </c>
      <c r="P3028" s="7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42783.251064814809</v>
      </c>
      <c r="T3028" s="11">
        <f t="shared" si="287"/>
        <v>42797.251064814809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1.3144</v>
      </c>
      <c r="P3029" s="7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42053.49596064815</v>
      </c>
      <c r="T3029" s="11">
        <f t="shared" si="287"/>
        <v>42083.454293981478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1.6801999999999999</v>
      </c>
      <c r="P3030" s="7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6"/>
        <v>42567.055844907409</v>
      </c>
      <c r="T3030" s="11">
        <f t="shared" si="287"/>
        <v>42597.055844907409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1.0967666666666667</v>
      </c>
      <c r="P3031" s="7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41932.500543981478</v>
      </c>
      <c r="T3031" s="11">
        <f t="shared" si="287"/>
        <v>41960.982638888883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1.0668571428571429</v>
      </c>
      <c r="P3032" s="7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6"/>
        <v>42233.5390162037</v>
      </c>
      <c r="T3032" s="11">
        <f t="shared" si="287"/>
        <v>42263.5390162037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</v>
      </c>
      <c r="P3033" s="7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6"/>
        <v>42597.674155092587</v>
      </c>
      <c r="T3033" s="11">
        <f t="shared" si="287"/>
        <v>42657.674155092587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1.272</v>
      </c>
      <c r="P3034" s="7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42227.836331018516</v>
      </c>
      <c r="T3034" s="11">
        <f t="shared" si="287"/>
        <v>42257.836331018516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1.4653333333333334</v>
      </c>
      <c r="P3035" s="7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6"/>
        <v>42569.901909722219</v>
      </c>
      <c r="T3035" s="11">
        <f t="shared" si="287"/>
        <v>42599.901909722219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1.1253599999999999</v>
      </c>
      <c r="P3036" s="7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6"/>
        <v>42644.327025462961</v>
      </c>
      <c r="T3036" s="11">
        <f t="shared" si="287"/>
        <v>42674.957638888889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1.0878684000000001</v>
      </c>
      <c r="P3037" s="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6"/>
        <v>41368.351956018516</v>
      </c>
      <c r="T3037" s="11">
        <f t="shared" si="287"/>
        <v>41398.351956018516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1.26732</v>
      </c>
      <c r="P3038" s="7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6"/>
        <v>41466.576898148145</v>
      </c>
      <c r="T3038" s="11">
        <f t="shared" si="287"/>
        <v>41502.290972222218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2.1320000000000001</v>
      </c>
      <c r="P3039" s="7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6"/>
        <v>40378.684872685182</v>
      </c>
      <c r="T3039" s="11">
        <f t="shared" si="287"/>
        <v>40452.999305555553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1.0049999999999999</v>
      </c>
      <c r="P3040" s="7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6"/>
        <v>42373.043946759259</v>
      </c>
      <c r="T3040" s="11">
        <f t="shared" si="287"/>
        <v>42433.043946759259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1.0871389999999999</v>
      </c>
      <c r="P3041" s="7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6"/>
        <v>41610.586087962962</v>
      </c>
      <c r="T3041" s="11">
        <f t="shared" si="287"/>
        <v>41637.124305555553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1.075</v>
      </c>
      <c r="P3042" s="7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6"/>
        <v>42177.583576388883</v>
      </c>
      <c r="T3042" s="11">
        <f t="shared" si="287"/>
        <v>42181.749999999993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1.1048192771084338</v>
      </c>
      <c r="P3043" s="7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6"/>
        <v>42359.660277777781</v>
      </c>
      <c r="T3043" s="11">
        <f t="shared" si="287"/>
        <v>42389.660277777781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1.28</v>
      </c>
      <c r="P3044" s="7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6"/>
        <v>42253.479710648149</v>
      </c>
      <c r="T3044" s="11">
        <f t="shared" si="287"/>
        <v>42283.479710648149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1.1000666666666667</v>
      </c>
      <c r="P3045" s="7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6"/>
        <v>42082.862256944441</v>
      </c>
      <c r="T3045" s="11">
        <f t="shared" si="287"/>
        <v>42109.909722222219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1.0934166666666667</v>
      </c>
      <c r="P3046" s="7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6"/>
        <v>42387.518495370365</v>
      </c>
      <c r="T3046" s="11">
        <f t="shared" si="287"/>
        <v>42402.518495370365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1.3270650000000002</v>
      </c>
      <c r="P3047" s="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6"/>
        <v>41842.947395833333</v>
      </c>
      <c r="T3047" s="11">
        <f t="shared" si="287"/>
        <v>41872.947395833333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1.9084810126582279</v>
      </c>
      <c r="P3048" s="7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41862.59474537037</v>
      </c>
      <c r="T3048" s="11">
        <f t="shared" si="287"/>
        <v>41891.994444444441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1.49</v>
      </c>
      <c r="P3049" s="7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42443.780717592592</v>
      </c>
      <c r="T3049" s="11">
        <f t="shared" si="287"/>
        <v>42487.344444444439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1.6639999999999999</v>
      </c>
      <c r="P3050" s="7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6"/>
        <v>41975.692847222213</v>
      </c>
      <c r="T3050" s="11">
        <f t="shared" si="287"/>
        <v>42004.681944444441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1.0666666666666667</v>
      </c>
      <c r="P3051" s="7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6"/>
        <v>42138.806192129625</v>
      </c>
      <c r="T3051" s="11">
        <f t="shared" si="287"/>
        <v>42168.806192129625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1.06</v>
      </c>
      <c r="P3052" s="7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6"/>
        <v>42464.960185185184</v>
      </c>
      <c r="T3052" s="11">
        <f t="shared" si="287"/>
        <v>42494.960185185184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0.23628571428571429</v>
      </c>
      <c r="P3053" s="7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42744.207696759251</v>
      </c>
      <c r="T3053" s="11">
        <f t="shared" si="287"/>
        <v>42774.207696759251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1.5E-3</v>
      </c>
      <c r="P3054" s="7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42122.461736111109</v>
      </c>
      <c r="T3054" s="11">
        <f t="shared" si="287"/>
        <v>42152.457638888889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4.0000000000000001E-3</v>
      </c>
      <c r="P3055" s="7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6"/>
        <v>41862.553391203699</v>
      </c>
      <c r="T3055" s="11">
        <f t="shared" si="287"/>
        <v>41913.957638888889</v>
      </c>
    </row>
    <row r="3056" spans="1:20" ht="57.6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7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1">
        <f t="shared" si="286"/>
        <v>42027.624467592592</v>
      </c>
      <c r="T3056" s="11">
        <f t="shared" si="287"/>
        <v>42064.836111111108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5.0000000000000002E-5</v>
      </c>
      <c r="P3057" s="7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41953.749884259254</v>
      </c>
      <c r="T3057" s="11">
        <f t="shared" si="287"/>
        <v>42013.749884259254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7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1">
        <f t="shared" si="286"/>
        <v>41851.428055555552</v>
      </c>
      <c r="T3058" s="11">
        <f t="shared" si="287"/>
        <v>41911.428055555552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7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1">
        <f t="shared" si="286"/>
        <v>42433.442256944443</v>
      </c>
      <c r="T3059" s="11">
        <f t="shared" si="287"/>
        <v>42463.400590277779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1.6666666666666666E-4</v>
      </c>
      <c r="P3060" s="7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42460.165972222218</v>
      </c>
      <c r="T3060" s="11">
        <f t="shared" si="287"/>
        <v>42510.165972222218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3.0066666666666665E-2</v>
      </c>
      <c r="P3061" s="7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41829.727384259255</v>
      </c>
      <c r="T3061" s="11">
        <f t="shared" si="287"/>
        <v>41859.727384259255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1.5227272727272728E-3</v>
      </c>
      <c r="P3062" s="7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6"/>
        <v>42245.066365740735</v>
      </c>
      <c r="T3062" s="11">
        <f t="shared" si="287"/>
        <v>42275.066365740735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7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1">
        <f t="shared" si="286"/>
        <v>41834.575787037036</v>
      </c>
      <c r="T3063" s="11">
        <f t="shared" si="287"/>
        <v>41864.575787037036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0.66839999999999999</v>
      </c>
      <c r="P3064" s="7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6"/>
        <v>42248.3274537037</v>
      </c>
      <c r="T3064" s="11">
        <f t="shared" si="287"/>
        <v>42277.541666666664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0.19566666666666666</v>
      </c>
      <c r="P3065" s="7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6"/>
        <v>42630.714560185181</v>
      </c>
      <c r="T3065" s="11">
        <f t="shared" si="287"/>
        <v>42665.714560185181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0.11294666666666667</v>
      </c>
      <c r="P3066" s="7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6"/>
        <v>42298.9218287037</v>
      </c>
      <c r="T3066" s="11">
        <f t="shared" si="287"/>
        <v>42330.082638888889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4.0000000000000002E-4</v>
      </c>
      <c r="P3067" s="7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41824.846898148149</v>
      </c>
      <c r="T3067" s="11">
        <f t="shared" si="287"/>
        <v>41849.846898148149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0.11985714285714286</v>
      </c>
      <c r="P3068" s="7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6"/>
        <v>42531.020104166666</v>
      </c>
      <c r="T3068" s="11">
        <f t="shared" si="287"/>
        <v>42561.020104166666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2.5000000000000001E-2</v>
      </c>
      <c r="P3069" s="7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42226.730081018519</v>
      </c>
      <c r="T3069" s="11">
        <f t="shared" si="287"/>
        <v>42256.730081018519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6.9999999999999999E-4</v>
      </c>
      <c r="P3070" s="7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42263.483240740738</v>
      </c>
      <c r="T3070" s="11">
        <f t="shared" si="287"/>
        <v>42293.483240740738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0.14099999999999999</v>
      </c>
      <c r="P3071" s="7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6"/>
        <v>41957.625393518516</v>
      </c>
      <c r="T3071" s="11">
        <f t="shared" si="287"/>
        <v>41987.625393518516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3.3399999999999999E-2</v>
      </c>
      <c r="P3072" s="7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6"/>
        <v>42690.525104166663</v>
      </c>
      <c r="T3072" s="11">
        <f t="shared" si="287"/>
        <v>42711.525104166663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0.59775</v>
      </c>
      <c r="P3073" s="7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6"/>
        <v>42097.524085648147</v>
      </c>
      <c r="T3073" s="11">
        <f t="shared" si="287"/>
        <v>42115.040972222218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1.6666666666666666E-4</v>
      </c>
      <c r="P3074" s="7">
        <f t="shared" si="283"/>
        <v>1</v>
      </c>
      <c r="Q3074" t="str">
        <f t="shared" si="284"/>
        <v>theater</v>
      </c>
      <c r="R3074" t="str">
        <f t="shared" si="285"/>
        <v>spaces</v>
      </c>
      <c r="S3074" s="11">
        <f t="shared" si="286"/>
        <v>42658.482199074067</v>
      </c>
      <c r="T3074" s="11">
        <f t="shared" si="287"/>
        <v>42672.865277777775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E3075/D3075</f>
        <v>2.3035714285714285E-4</v>
      </c>
      <c r="P3075" s="7">
        <f t="shared" ref="P3075:P3138" si="289">E3075/L3075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1">
        <f t="shared" ref="S3075:S3138" si="292">((($J3075/60)/60)/24)+DATE(1970,1,1)+(-5/24)</f>
        <v>42111.475694444445</v>
      </c>
      <c r="T3075" s="11">
        <f t="shared" ref="T3075:T3138" si="293">((($I3075/60)/60)/24)+DATE(1970,1,1)+(-5/24)</f>
        <v>42169.59652777778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8.8000000000000003E-4</v>
      </c>
      <c r="P3076" s="7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42409.362951388881</v>
      </c>
      <c r="T3076" s="11">
        <f t="shared" si="293"/>
        <v>42439.362951388881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8.6400000000000005E-2</v>
      </c>
      <c r="P3077" s="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42550.893981481473</v>
      </c>
      <c r="T3077" s="11">
        <f t="shared" si="293"/>
        <v>42600.893981481473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0.15060000000000001</v>
      </c>
      <c r="P3078" s="7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42226.443553240737</v>
      </c>
      <c r="T3078" s="11">
        <f t="shared" si="293"/>
        <v>42286.443553240737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4.7727272727272731E-3</v>
      </c>
      <c r="P3079" s="7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42766.74858796296</v>
      </c>
      <c r="T3079" s="11">
        <f t="shared" si="293"/>
        <v>42796.74858796296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1.1833333333333333E-3</v>
      </c>
      <c r="P3080" s="7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2"/>
        <v>42030.930497685178</v>
      </c>
      <c r="T3080" s="11">
        <f t="shared" si="293"/>
        <v>42060.930497685178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8.4173998587352451E-3</v>
      </c>
      <c r="P3081" s="7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2"/>
        <v>42055.50503472222</v>
      </c>
      <c r="T3081" s="11">
        <f t="shared" si="293"/>
        <v>42085.463368055549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1.8799999999999999E-4</v>
      </c>
      <c r="P3082" s="7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2"/>
        <v>41939.8199537037</v>
      </c>
      <c r="T3082" s="11">
        <f t="shared" si="293"/>
        <v>41999.861620370364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2.1029999999999998E-3</v>
      </c>
      <c r="P3083" s="7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42236.973275462959</v>
      </c>
      <c r="T3083" s="11">
        <f t="shared" si="293"/>
        <v>42266.973275462959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7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1">
        <f t="shared" si="292"/>
        <v>42293.714652777773</v>
      </c>
      <c r="T3084" s="11">
        <f t="shared" si="293"/>
        <v>42323.756319444445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2.8E-3</v>
      </c>
      <c r="P3085" s="7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2"/>
        <v>41853.355069444442</v>
      </c>
      <c r="T3085" s="11">
        <f t="shared" si="293"/>
        <v>41883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0.11579206701157921</v>
      </c>
      <c r="P3086" s="7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2"/>
        <v>42100.515405092585</v>
      </c>
      <c r="T3086" s="11">
        <f t="shared" si="293"/>
        <v>42129.574999999997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2.4400000000000002E-2</v>
      </c>
      <c r="P3087" s="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2"/>
        <v>42246.675451388881</v>
      </c>
      <c r="T3087" s="11">
        <f t="shared" si="293"/>
        <v>42276.675451388881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2.5000000000000001E-3</v>
      </c>
      <c r="P3088" s="7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2"/>
        <v>42173.462488425925</v>
      </c>
      <c r="T3088" s="11">
        <f t="shared" si="293"/>
        <v>42233.462488425925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6.2500000000000003E-3</v>
      </c>
      <c r="P3089" s="7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42664.942013888889</v>
      </c>
      <c r="T3089" s="11">
        <f t="shared" si="293"/>
        <v>42724.983680555553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1.9384615384615384E-3</v>
      </c>
      <c r="P3090" s="7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41981.363969907405</v>
      </c>
      <c r="T3090" s="11">
        <f t="shared" si="293"/>
        <v>42012.361805555549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0.23416000000000001</v>
      </c>
      <c r="P3091" s="7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42528.334293981483</v>
      </c>
      <c r="T3091" s="11">
        <f t="shared" si="293"/>
        <v>42559.874305555553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5.080888888888889E-2</v>
      </c>
      <c r="P3092" s="7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42065.610474537032</v>
      </c>
      <c r="T3092" s="11">
        <f t="shared" si="293"/>
        <v>42125.568807870368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0.15920000000000001</v>
      </c>
      <c r="P3093" s="7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2"/>
        <v>42566.740081018514</v>
      </c>
      <c r="T3093" s="11">
        <f t="shared" si="293"/>
        <v>42596.740081018514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1.1831900000000001E-2</v>
      </c>
      <c r="P3094" s="7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2"/>
        <v>42255.41101851852</v>
      </c>
      <c r="T3094" s="11">
        <f t="shared" si="293"/>
        <v>42292.708333333336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0.22750000000000001</v>
      </c>
      <c r="P3095" s="7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2"/>
        <v>41760.700706018513</v>
      </c>
      <c r="T3095" s="11">
        <f t="shared" si="293"/>
        <v>41790.957638888889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2.5000000000000001E-4</v>
      </c>
      <c r="P3096" s="7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42207.587453703702</v>
      </c>
      <c r="T3096" s="11">
        <f t="shared" si="293"/>
        <v>42267.587453703702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3.351206434316354E-3</v>
      </c>
      <c r="P3097" s="7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42522.81689814815</v>
      </c>
      <c r="T3097" s="11">
        <f t="shared" si="293"/>
        <v>42582.81689814815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3.9750000000000001E-2</v>
      </c>
      <c r="P3098" s="7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2"/>
        <v>42114.617199074077</v>
      </c>
      <c r="T3098" s="11">
        <f t="shared" si="293"/>
        <v>42144.617199074077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0.17150000000000001</v>
      </c>
      <c r="P3099" s="7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2"/>
        <v>42629.29515046296</v>
      </c>
      <c r="T3099" s="11">
        <f t="shared" si="293"/>
        <v>42650.374999999993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3.608004104669061E-2</v>
      </c>
      <c r="P3100" s="7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2"/>
        <v>42359.58390046296</v>
      </c>
      <c r="T3100" s="11">
        <f t="shared" si="293"/>
        <v>42407.803472222215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0.13900000000000001</v>
      </c>
      <c r="P3101" s="7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42381.981377314813</v>
      </c>
      <c r="T3101" s="11">
        <f t="shared" si="293"/>
        <v>42411.981377314813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0.15225</v>
      </c>
      <c r="P3102" s="7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2"/>
        <v>41902.4140625</v>
      </c>
      <c r="T3102" s="11">
        <f t="shared" si="293"/>
        <v>41932.4140625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0.12</v>
      </c>
      <c r="P3103" s="7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42171.175196759257</v>
      </c>
      <c r="T3103" s="11">
        <f t="shared" si="293"/>
        <v>42201.12222222222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0.391125</v>
      </c>
      <c r="P3104" s="7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2"/>
        <v>42555.132152777776</v>
      </c>
      <c r="T3104" s="11">
        <f t="shared" si="293"/>
        <v>42605.132152777776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2.6829268292682929E-3</v>
      </c>
      <c r="P3105" s="7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42106.94798611111</v>
      </c>
      <c r="T3105" s="11">
        <f t="shared" si="293"/>
        <v>42166.94798611111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0.29625000000000001</v>
      </c>
      <c r="P3106" s="7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42006.70035879629</v>
      </c>
      <c r="T3106" s="11">
        <f t="shared" si="293"/>
        <v>42037.874999999993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0.4236099230111206</v>
      </c>
      <c r="P3107" s="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2"/>
        <v>41876.510601851849</v>
      </c>
      <c r="T3107" s="11">
        <f t="shared" si="293"/>
        <v>41931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4.1000000000000002E-2</v>
      </c>
      <c r="P3108" s="7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42241.22078703704</v>
      </c>
      <c r="T3108" s="11">
        <f t="shared" si="293"/>
        <v>42263.708333333336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0.197625</v>
      </c>
      <c r="P3109" s="7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2"/>
        <v>42128.605914351843</v>
      </c>
      <c r="T3109" s="11">
        <f t="shared" si="293"/>
        <v>42135.605914351843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5.1999999999999995E-4</v>
      </c>
      <c r="P3110" s="7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42062.47215277778</v>
      </c>
      <c r="T3110" s="11">
        <f t="shared" si="293"/>
        <v>42122.430486111109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0.25030188679245285</v>
      </c>
      <c r="P3111" s="7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41843.916782407403</v>
      </c>
      <c r="T3111" s="11">
        <f t="shared" si="293"/>
        <v>41878.916782407403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4.0000000000000002E-4</v>
      </c>
      <c r="P3112" s="7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42744.823136574072</v>
      </c>
      <c r="T3112" s="11">
        <f t="shared" si="293"/>
        <v>42784.823136574072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0.26640000000000003</v>
      </c>
      <c r="P3113" s="7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2"/>
        <v>41885.38680555555</v>
      </c>
      <c r="T3113" s="11">
        <f t="shared" si="293"/>
        <v>41916.38680555555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4.7363636363636365E-2</v>
      </c>
      <c r="P3114" s="7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2"/>
        <v>42614.913587962961</v>
      </c>
      <c r="T3114" s="11">
        <f t="shared" si="293"/>
        <v>42674.913587962961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4.2435339894712751E-2</v>
      </c>
      <c r="P3115" s="7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42081.522939814815</v>
      </c>
      <c r="T3115" s="11">
        <f t="shared" si="293"/>
        <v>42111.522939814815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7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1">
        <f t="shared" si="292"/>
        <v>41843.42418981481</v>
      </c>
      <c r="T3116" s="11">
        <f t="shared" si="293"/>
        <v>41903.42418981481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0.03</v>
      </c>
      <c r="P3117" s="7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42496.238738425927</v>
      </c>
      <c r="T3117" s="11">
        <f t="shared" si="293"/>
        <v>42526.238738425927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0.57333333333333336</v>
      </c>
      <c r="P3118" s="7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42081.30700231481</v>
      </c>
      <c r="T3118" s="11">
        <f t="shared" si="293"/>
        <v>42095.30700231481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1E-3</v>
      </c>
      <c r="P3119" s="7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42509.166203703695</v>
      </c>
      <c r="T3119" s="11">
        <f t="shared" si="293"/>
        <v>42517.341666666667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3.0999999999999999E-3</v>
      </c>
      <c r="P3120" s="7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42534.441238425927</v>
      </c>
      <c r="T3120" s="11">
        <f t="shared" si="293"/>
        <v>42553.441238425927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5.0000000000000001E-4</v>
      </c>
      <c r="P3121" s="7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42059.837175925924</v>
      </c>
      <c r="T3121" s="11">
        <f t="shared" si="293"/>
        <v>42089.795509259253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9.8461538461538464E-5</v>
      </c>
      <c r="P3122" s="7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42435.733749999999</v>
      </c>
      <c r="T3122" s="11">
        <f t="shared" si="293"/>
        <v>42495.692083333335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6.6666666666666671E-3</v>
      </c>
      <c r="P3123" s="7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41848.471469907403</v>
      </c>
      <c r="T3123" s="11">
        <f t="shared" si="293"/>
        <v>41908.471469907403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0.58291457286432158</v>
      </c>
      <c r="P3124" s="7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42678.723749999997</v>
      </c>
      <c r="T3124" s="11">
        <f t="shared" si="293"/>
        <v>42683.765416666669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0.68153600000000003</v>
      </c>
      <c r="P3125" s="7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2"/>
        <v>42530.784699074073</v>
      </c>
      <c r="T3125" s="11">
        <f t="shared" si="293"/>
        <v>42560.784699074073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3.2499999999999997E-5</v>
      </c>
      <c r="P3126" s="7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41977.571770833332</v>
      </c>
      <c r="T3126" s="11">
        <f t="shared" si="293"/>
        <v>42037.571770833332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1">
        <f t="shared" si="292"/>
        <v>42345.998518518514</v>
      </c>
      <c r="T3127" s="11">
        <f t="shared" si="293"/>
        <v>42375.998518518514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4.1599999999999998E-2</v>
      </c>
      <c r="P3128" s="7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2"/>
        <v>42426.809745370374</v>
      </c>
      <c r="T3128" s="11">
        <f t="shared" si="293"/>
        <v>42456.768078703702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7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1">
        <f t="shared" si="292"/>
        <v>42034.648483796293</v>
      </c>
      <c r="T3129" s="11">
        <f t="shared" si="293"/>
        <v>42064.648483796293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1.0860666666666667</v>
      </c>
      <c r="P3130" s="7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2"/>
        <v>42780.617372685178</v>
      </c>
      <c r="T3130" s="11">
        <f t="shared" si="293"/>
        <v>42810.575706018521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8.0000000000000002E-3</v>
      </c>
      <c r="P3131" s="7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42803.634479166663</v>
      </c>
      <c r="T3131" s="11">
        <f t="shared" si="293"/>
        <v>42843.592812499999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3.7499999999999999E-2</v>
      </c>
      <c r="P3132" s="7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42808.431898148141</v>
      </c>
      <c r="T3132" s="11">
        <f t="shared" si="293"/>
        <v>42838.999305555553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0.15731707317073171</v>
      </c>
      <c r="P3133" s="7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42803.370891203704</v>
      </c>
      <c r="T3133" s="11">
        <f t="shared" si="293"/>
        <v>42833.329224537032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3.3333333333333332E-4</v>
      </c>
      <c r="P3134" s="7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42786.141898148147</v>
      </c>
      <c r="T3134" s="11">
        <f t="shared" si="293"/>
        <v>42846.100231481476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1.08</v>
      </c>
      <c r="P3135" s="7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42788.356874999998</v>
      </c>
      <c r="T3135" s="11">
        <f t="shared" si="293"/>
        <v>42818.315208333333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0.22500000000000001</v>
      </c>
      <c r="P3136" s="7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42800.511793981481</v>
      </c>
      <c r="T3136" s="11">
        <f t="shared" si="293"/>
        <v>42821.470127314817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0.20849420849420849</v>
      </c>
      <c r="P3137" s="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2"/>
        <v>42806.943530092591</v>
      </c>
      <c r="T3137" s="11">
        <f t="shared" si="293"/>
        <v>42828.943530092591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1.278</v>
      </c>
      <c r="P3138" s="7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1">
        <f t="shared" si="292"/>
        <v>42789.25409722222</v>
      </c>
      <c r="T3138" s="11">
        <f t="shared" si="293"/>
        <v>42825.749305555553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E3139/D3139</f>
        <v>3.3333333333333333E-2</v>
      </c>
      <c r="P3139" s="7">
        <f t="shared" ref="P3139:P3202" si="295">E3139/L3139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1">
        <f t="shared" ref="S3139:S3202" si="298">((($J3139/60)/60)/24)+DATE(1970,1,1)+(-5/24)</f>
        <v>42807.676724537036</v>
      </c>
      <c r="T3139" s="11">
        <f t="shared" ref="T3139:T3202" si="299">((($I3139/60)/60)/24)+DATE(1970,1,1)+(-5/24)</f>
        <v>42858.591666666667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7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1">
        <f t="shared" si="298"/>
        <v>42809.437581018516</v>
      </c>
      <c r="T3140" s="11">
        <f t="shared" si="299"/>
        <v>42828.437581018516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5.3999999999999999E-2</v>
      </c>
      <c r="P3141" s="7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42785.062037037038</v>
      </c>
      <c r="T3141" s="11">
        <f t="shared" si="299"/>
        <v>42818.981249999997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9.5999999999999992E-3</v>
      </c>
      <c r="P3142" s="7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42802.510451388887</v>
      </c>
      <c r="T3142" s="11">
        <f t="shared" si="299"/>
        <v>42832.468784722216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0.51600000000000001</v>
      </c>
      <c r="P3143" s="7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42800.544999999998</v>
      </c>
      <c r="T3143" s="11">
        <f t="shared" si="299"/>
        <v>42841.624999999993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1.6363636363636365E-2</v>
      </c>
      <c r="P3144" s="7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42783.304849537039</v>
      </c>
      <c r="T3144" s="11">
        <f t="shared" si="299"/>
        <v>42813.263182870367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7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1">
        <f t="shared" si="298"/>
        <v>42808.149953703702</v>
      </c>
      <c r="T3145" s="11">
        <f t="shared" si="299"/>
        <v>42834.149953703702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0.754</v>
      </c>
      <c r="P3146" s="7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1">
        <f t="shared" si="298"/>
        <v>42796.329942129632</v>
      </c>
      <c r="T3146" s="11">
        <f t="shared" si="299"/>
        <v>42813.041666666664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1">
        <f t="shared" si="298"/>
        <v>42761.832569444443</v>
      </c>
      <c r="T3147" s="11">
        <f t="shared" si="299"/>
        <v>42821.790902777771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0.105</v>
      </c>
      <c r="P3148" s="7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42796.474143518521</v>
      </c>
      <c r="T3148" s="11">
        <f t="shared" si="299"/>
        <v>42841.432476851849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1.1752499999999999</v>
      </c>
      <c r="P3149" s="7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1">
        <f t="shared" si="298"/>
        <v>41909.761053240742</v>
      </c>
      <c r="T3149" s="11">
        <f t="shared" si="299"/>
        <v>41949.802719907406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1.3116666666666668</v>
      </c>
      <c r="P3150" s="7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1">
        <f t="shared" si="298"/>
        <v>41891.456990740735</v>
      </c>
      <c r="T3150" s="11">
        <f t="shared" si="299"/>
        <v>41912.958333333328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1.04</v>
      </c>
      <c r="P3151" s="7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41225.809027777774</v>
      </c>
      <c r="T3151" s="11">
        <f t="shared" si="299"/>
        <v>41249.875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1.01</v>
      </c>
      <c r="P3152" s="7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1">
        <f t="shared" si="298"/>
        <v>40478.055590277778</v>
      </c>
      <c r="T3152" s="11">
        <f t="shared" si="299"/>
        <v>40567.958333333328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1.004</v>
      </c>
      <c r="P3153" s="7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1">
        <f t="shared" si="298"/>
        <v>41862.631643518514</v>
      </c>
      <c r="T3153" s="11">
        <f t="shared" si="299"/>
        <v>41892.631643518514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1.0595454545454546</v>
      </c>
      <c r="P3154" s="7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1">
        <f t="shared" si="298"/>
        <v>41550.659340277773</v>
      </c>
      <c r="T3154" s="11">
        <f t="shared" si="299"/>
        <v>41580.659340277773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3.3558333333333334</v>
      </c>
      <c r="P3155" s="7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1">
        <f t="shared" si="298"/>
        <v>40632.946030092593</v>
      </c>
      <c r="T3155" s="11">
        <f t="shared" si="299"/>
        <v>40663.999305555553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1.1292857142857142</v>
      </c>
      <c r="P3156" s="7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1">
        <f t="shared" si="298"/>
        <v>40970.667337962957</v>
      </c>
      <c r="T3156" s="11">
        <f t="shared" si="299"/>
        <v>41000.625671296293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1.885046</v>
      </c>
      <c r="P3157" s="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1">
        <f t="shared" si="298"/>
        <v>41233.290798611109</v>
      </c>
      <c r="T3157" s="11">
        <f t="shared" si="299"/>
        <v>41263.290798611109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1.0181818181818181</v>
      </c>
      <c r="P3158" s="7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1">
        <f t="shared" si="298"/>
        <v>41026.744722222218</v>
      </c>
      <c r="T3158" s="11">
        <f t="shared" si="299"/>
        <v>41061.744722222218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1.01</v>
      </c>
      <c r="P3159" s="7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41829.579918981479</v>
      </c>
      <c r="T3159" s="11">
        <f t="shared" si="299"/>
        <v>41839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1.1399999999999999</v>
      </c>
      <c r="P3160" s="7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1">
        <f t="shared" si="298"/>
        <v>41447.631388888884</v>
      </c>
      <c r="T3160" s="11">
        <f t="shared" si="299"/>
        <v>41477.631388888884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1.3348133333333334</v>
      </c>
      <c r="P3161" s="7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1">
        <f t="shared" si="298"/>
        <v>40883.858344907407</v>
      </c>
      <c r="T3161" s="11">
        <f t="shared" si="299"/>
        <v>40926.75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1.0153333333333334</v>
      </c>
      <c r="P3162" s="7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1">
        <f t="shared" si="298"/>
        <v>41841.056562499994</v>
      </c>
      <c r="T3162" s="11">
        <f t="shared" si="299"/>
        <v>41863.999305555553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1.0509999999999999</v>
      </c>
      <c r="P3163" s="7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1">
        <f t="shared" si="298"/>
        <v>41897.327800925923</v>
      </c>
      <c r="T3163" s="11">
        <f t="shared" si="299"/>
        <v>41927.327800925923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1.2715000000000001</v>
      </c>
      <c r="P3164" s="7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1">
        <f t="shared" si="298"/>
        <v>41799.47756944444</v>
      </c>
      <c r="T3164" s="11">
        <f t="shared" si="299"/>
        <v>41826.875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1.1115384615384616</v>
      </c>
      <c r="P3165" s="7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1">
        <f t="shared" si="298"/>
        <v>41775.545428240737</v>
      </c>
      <c r="T3165" s="11">
        <f t="shared" si="299"/>
        <v>41805.545428240737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1.0676000000000001</v>
      </c>
      <c r="P3166" s="7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1">
        <f t="shared" si="298"/>
        <v>41766.597395833334</v>
      </c>
      <c r="T3166" s="11">
        <f t="shared" si="299"/>
        <v>41799.597395833334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1.6266666666666667</v>
      </c>
      <c r="P3167" s="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1">
        <f t="shared" si="298"/>
        <v>40643.950925925921</v>
      </c>
      <c r="T3167" s="11">
        <f t="shared" si="299"/>
        <v>40665.957638888889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1.6022808571428573</v>
      </c>
      <c r="P3168" s="7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1">
        <f t="shared" si="298"/>
        <v>41940.483252314814</v>
      </c>
      <c r="T3168" s="11">
        <f t="shared" si="299"/>
        <v>41969.124305555553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1.1616666666666666</v>
      </c>
      <c r="P3169" s="7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1">
        <f t="shared" si="298"/>
        <v>41838.967372685183</v>
      </c>
      <c r="T3169" s="11">
        <f t="shared" si="299"/>
        <v>41852.967372685183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1.242</v>
      </c>
      <c r="P3170" s="7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1">
        <f t="shared" si="298"/>
        <v>41771.897604166668</v>
      </c>
      <c r="T3170" s="11">
        <f t="shared" si="299"/>
        <v>41803.708333333328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1.030125</v>
      </c>
      <c r="P3171" s="7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41591.529641203699</v>
      </c>
      <c r="T3171" s="11">
        <f t="shared" si="299"/>
        <v>41620.999305555553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1.1225000000000001</v>
      </c>
      <c r="P3172" s="7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1">
        <f t="shared" si="298"/>
        <v>41788.872037037036</v>
      </c>
      <c r="T3172" s="11">
        <f t="shared" si="299"/>
        <v>41821.958333333328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1.0881428571428571</v>
      </c>
      <c r="P3173" s="7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1">
        <f t="shared" si="298"/>
        <v>42466.399976851848</v>
      </c>
      <c r="T3173" s="11">
        <f t="shared" si="299"/>
        <v>42496.399976851848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1.1499999999999999</v>
      </c>
      <c r="P3174" s="7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1">
        <f t="shared" si="298"/>
        <v>40923.521620370368</v>
      </c>
      <c r="T3174" s="11">
        <f t="shared" si="299"/>
        <v>40953.521620370368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1.03</v>
      </c>
      <c r="P3175" s="7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1">
        <f t="shared" si="298"/>
        <v>41878.670046296291</v>
      </c>
      <c r="T3175" s="11">
        <f t="shared" si="299"/>
        <v>41908.670046296291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1.0113333333333334</v>
      </c>
      <c r="P3176" s="7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1">
        <f t="shared" si="298"/>
        <v>41862.656342592592</v>
      </c>
      <c r="T3176" s="11">
        <f t="shared" si="299"/>
        <v>41876.656342592592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1.0955999999999999</v>
      </c>
      <c r="P3177" s="7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40531.678553240738</v>
      </c>
      <c r="T3177" s="11">
        <f t="shared" si="299"/>
        <v>40591.678553240738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1.148421052631579</v>
      </c>
      <c r="P3178" s="7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1">
        <f t="shared" si="298"/>
        <v>41477.722581018512</v>
      </c>
      <c r="T3178" s="11">
        <f t="shared" si="299"/>
        <v>41504.416666666664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1.1739999999999999</v>
      </c>
      <c r="P3179" s="7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1">
        <f t="shared" si="298"/>
        <v>41781.458437499998</v>
      </c>
      <c r="T3179" s="11">
        <f t="shared" si="299"/>
        <v>41811.458437499998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1.7173333333333334</v>
      </c>
      <c r="P3180" s="7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1">
        <f t="shared" si="298"/>
        <v>41806.396701388883</v>
      </c>
      <c r="T3180" s="11">
        <f t="shared" si="299"/>
        <v>41836.396701388883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1.1416238095238094</v>
      </c>
      <c r="P3181" s="7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1">
        <f t="shared" si="298"/>
        <v>41375.49387731481</v>
      </c>
      <c r="T3181" s="11">
        <f t="shared" si="299"/>
        <v>41400.49387731481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1.1975</v>
      </c>
      <c r="P3182" s="7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1">
        <f t="shared" si="298"/>
        <v>41780.204270833332</v>
      </c>
      <c r="T3182" s="11">
        <f t="shared" si="299"/>
        <v>41810.204270833332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1.0900000000000001</v>
      </c>
      <c r="P3183" s="7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1">
        <f t="shared" si="298"/>
        <v>41779.101701388885</v>
      </c>
      <c r="T3183" s="11">
        <f t="shared" si="299"/>
        <v>41805.458333333328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1.0088571428571429</v>
      </c>
      <c r="P3184" s="7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1">
        <f t="shared" si="298"/>
        <v>40883.740983796291</v>
      </c>
      <c r="T3184" s="11">
        <f t="shared" si="299"/>
        <v>40939.5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1.0900000000000001</v>
      </c>
      <c r="P3185" s="7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1">
        <f t="shared" si="298"/>
        <v>41491.586446759255</v>
      </c>
      <c r="T3185" s="11">
        <f t="shared" si="299"/>
        <v>41509.586446759255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1.0720930232558139</v>
      </c>
      <c r="P3186" s="7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1">
        <f t="shared" si="298"/>
        <v>41791.785081018512</v>
      </c>
      <c r="T3186" s="11">
        <f t="shared" si="299"/>
        <v>41821.785081018512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</v>
      </c>
      <c r="P3187" s="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8"/>
        <v>41829.768993055557</v>
      </c>
      <c r="T3187" s="11">
        <f t="shared" si="299"/>
        <v>41836.768993055557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1.0218750000000001</v>
      </c>
      <c r="P3188" s="7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1">
        <f t="shared" si="298"/>
        <v>41868.715717592589</v>
      </c>
      <c r="T3188" s="11">
        <f t="shared" si="299"/>
        <v>41898.666666666664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1.1629333333333334</v>
      </c>
      <c r="P3189" s="7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1">
        <f t="shared" si="298"/>
        <v>41835.458020833328</v>
      </c>
      <c r="T3189" s="11">
        <f t="shared" si="299"/>
        <v>41855.458020833328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0.65</v>
      </c>
      <c r="P3190" s="7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42144.207199074073</v>
      </c>
      <c r="T3190" s="11">
        <f t="shared" si="299"/>
        <v>42165.207199074073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0.12327272727272727</v>
      </c>
      <c r="P3191" s="7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42118.138101851851</v>
      </c>
      <c r="T3191" s="11">
        <f t="shared" si="299"/>
        <v>42148.138101851851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7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1">
        <f t="shared" si="298"/>
        <v>42682.942997685182</v>
      </c>
      <c r="T3192" s="11">
        <f t="shared" si="299"/>
        <v>42712.984664351847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4.0266666666666666E-2</v>
      </c>
      <c r="P3193" s="7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42538.547094907401</v>
      </c>
      <c r="T3193" s="11">
        <f t="shared" si="299"/>
        <v>42598.547094907401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1.0200000000000001E-2</v>
      </c>
      <c r="P3194" s="7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42018.732164351844</v>
      </c>
      <c r="T3194" s="11">
        <f t="shared" si="299"/>
        <v>42063.708333333336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0.1174</v>
      </c>
      <c r="P3195" s="7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42010.759907407402</v>
      </c>
      <c r="T3195" s="11">
        <f t="shared" si="299"/>
        <v>42055.759907407402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7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1">
        <f t="shared" si="298"/>
        <v>42181.854143518511</v>
      </c>
      <c r="T3196" s="11">
        <f t="shared" si="299"/>
        <v>42211.854143518511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0.59142857142857141</v>
      </c>
      <c r="P3197" s="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42017.385902777773</v>
      </c>
      <c r="T3197" s="11">
        <f t="shared" si="299"/>
        <v>42047.385902777773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5.9999999999999995E-4</v>
      </c>
      <c r="P3198" s="7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42157.389756944445</v>
      </c>
      <c r="T3198" s="11">
        <f t="shared" si="299"/>
        <v>42217.374999999993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0.1145</v>
      </c>
      <c r="P3199" s="7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42009.28493055555</v>
      </c>
      <c r="T3199" s="11">
        <f t="shared" si="299"/>
        <v>42039.28493055555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3.6666666666666666E-3</v>
      </c>
      <c r="P3200" s="7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42013.216168981475</v>
      </c>
      <c r="T3200" s="11">
        <f t="shared" si="299"/>
        <v>42051.216168981475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0.52159999999999995</v>
      </c>
      <c r="P3201" s="7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41858.553449074068</v>
      </c>
      <c r="T3201" s="11">
        <f t="shared" si="299"/>
        <v>41888.666666666664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2.0000000000000002E-5</v>
      </c>
      <c r="P3202" s="7">
        <f t="shared" si="295"/>
        <v>1</v>
      </c>
      <c r="Q3202" t="str">
        <f t="shared" si="296"/>
        <v>theater</v>
      </c>
      <c r="R3202" t="str">
        <f t="shared" si="297"/>
        <v>musical</v>
      </c>
      <c r="S3202" s="11">
        <f t="shared" si="298"/>
        <v>42460.112280092588</v>
      </c>
      <c r="T3202" s="11">
        <f t="shared" si="299"/>
        <v>42490.023611111108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E3203/D3203</f>
        <v>1.2500000000000001E-2</v>
      </c>
      <c r="P3203" s="7">
        <f t="shared" ref="P3203:P3266" si="301">E3203/L3203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1">
        <f t="shared" ref="S3203:S3266" si="304">((($J3203/60)/60)/24)+DATE(1970,1,1)+(-5/24)</f>
        <v>41861.558761574073</v>
      </c>
      <c r="T3203" s="11">
        <f t="shared" ref="T3203:T3266" si="305">((($I3203/60)/60)/24)+DATE(1970,1,1)+(-5/24)</f>
        <v>41882.558761574073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0.54520000000000002</v>
      </c>
      <c r="P3204" s="7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42293.645208333335</v>
      </c>
      <c r="T3204" s="11">
        <f t="shared" si="305"/>
        <v>42352.040972222218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0.25</v>
      </c>
      <c r="P3205" s="7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42242.780347222222</v>
      </c>
      <c r="T3205" s="11">
        <f t="shared" si="305"/>
        <v>42272.780347222222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7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1">
        <f t="shared" si="304"/>
        <v>42172.477766203701</v>
      </c>
      <c r="T3206" s="11">
        <f t="shared" si="305"/>
        <v>42202.468055555553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3.4125000000000003E-2</v>
      </c>
      <c r="P3207" s="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42095.166342592587</v>
      </c>
      <c r="T3207" s="11">
        <f t="shared" si="305"/>
        <v>42125.166342592587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7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42236.067719907405</v>
      </c>
      <c r="T3208" s="11">
        <f t="shared" si="305"/>
        <v>42266.067719907405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0.46363636363636362</v>
      </c>
      <c r="P3209" s="7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1">
        <f t="shared" si="304"/>
        <v>42057.069525462961</v>
      </c>
      <c r="T3209" s="11">
        <f t="shared" si="305"/>
        <v>42117.027858796289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1.0349999999999999</v>
      </c>
      <c r="P3210" s="7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1">
        <f t="shared" si="304"/>
        <v>41827.396724537037</v>
      </c>
      <c r="T3210" s="11">
        <f t="shared" si="305"/>
        <v>41848.396724537037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1.1932315789473684</v>
      </c>
      <c r="P3211" s="7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1">
        <f t="shared" si="304"/>
        <v>41778.428912037038</v>
      </c>
      <c r="T3211" s="11">
        <f t="shared" si="305"/>
        <v>41810.75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1.2576666666666667</v>
      </c>
      <c r="P3212" s="7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1">
        <f t="shared" si="304"/>
        <v>41013.728229166663</v>
      </c>
      <c r="T3212" s="11">
        <f t="shared" si="305"/>
        <v>41060.957638888889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1.1974347826086957</v>
      </c>
      <c r="P3213" s="7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1">
        <f t="shared" si="304"/>
        <v>41834.378240740742</v>
      </c>
      <c r="T3213" s="11">
        <f t="shared" si="305"/>
        <v>41865.875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1.2625</v>
      </c>
      <c r="P3214" s="7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1">
        <f t="shared" si="304"/>
        <v>41829.587395833332</v>
      </c>
      <c r="T3214" s="11">
        <f t="shared" si="305"/>
        <v>41859.587395833332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1.0011666666666668</v>
      </c>
      <c r="P3215" s="7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1">
        <f t="shared" si="304"/>
        <v>42171.555081018516</v>
      </c>
      <c r="T3215" s="11">
        <f t="shared" si="305"/>
        <v>42211.555081018516</v>
      </c>
    </row>
    <row r="3216" spans="1:20" ht="57.6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1.0213333333333334</v>
      </c>
      <c r="P3216" s="7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1">
        <f t="shared" si="304"/>
        <v>42337.584178240737</v>
      </c>
      <c r="T3216" s="11">
        <f t="shared" si="305"/>
        <v>42374.788194444445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1.0035142857142858</v>
      </c>
      <c r="P3217" s="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1">
        <f t="shared" si="304"/>
        <v>42219.456840277773</v>
      </c>
      <c r="T3217" s="11">
        <f t="shared" si="305"/>
        <v>42256.957638888889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1.0004999999999999</v>
      </c>
      <c r="P3218" s="7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1">
        <f t="shared" si="304"/>
        <v>42165.254293981481</v>
      </c>
      <c r="T3218" s="11">
        <f t="shared" si="305"/>
        <v>42196.395833333336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1.1602222222222223</v>
      </c>
      <c r="P3219" s="7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1">
        <f t="shared" si="304"/>
        <v>42648.337777777771</v>
      </c>
      <c r="T3219" s="11">
        <f t="shared" si="305"/>
        <v>42678.337777777771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1.0209999999999999</v>
      </c>
      <c r="P3220" s="7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1">
        <f t="shared" si="304"/>
        <v>41970.793819444443</v>
      </c>
      <c r="T3220" s="11">
        <f t="shared" si="305"/>
        <v>42003.791666666664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1.0011000000000001</v>
      </c>
      <c r="P3221" s="7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1">
        <f t="shared" si="304"/>
        <v>42050.77484953704</v>
      </c>
      <c r="T3221" s="11">
        <f t="shared" si="305"/>
        <v>42085.733182870368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1.0084</v>
      </c>
      <c r="P3222" s="7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1">
        <f t="shared" si="304"/>
        <v>42772.625046296293</v>
      </c>
      <c r="T3222" s="11">
        <f t="shared" si="305"/>
        <v>42806.666666666664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1.0342499999999999</v>
      </c>
      <c r="P3223" s="7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1">
        <f t="shared" si="304"/>
        <v>42155.488460648143</v>
      </c>
      <c r="T3223" s="11">
        <f t="shared" si="305"/>
        <v>42190.488460648143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1.248</v>
      </c>
      <c r="P3224" s="7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1">
        <f t="shared" si="304"/>
        <v>42270.373807870368</v>
      </c>
      <c r="T3224" s="11">
        <f t="shared" si="305"/>
        <v>42301.686805555553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1.0951612903225807</v>
      </c>
      <c r="P3225" s="7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1">
        <f t="shared" si="304"/>
        <v>42206.62703703704</v>
      </c>
      <c r="T3225" s="11">
        <f t="shared" si="305"/>
        <v>42236.62703703704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1.0203333333333333</v>
      </c>
      <c r="P3226" s="7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1">
        <f t="shared" si="304"/>
        <v>42697.642511574071</v>
      </c>
      <c r="T3226" s="11">
        <f t="shared" si="305"/>
        <v>42744.999999999993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1.0235000000000001</v>
      </c>
      <c r="P3227" s="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1">
        <f t="shared" si="304"/>
        <v>42503.351134259261</v>
      </c>
      <c r="T3227" s="11">
        <f t="shared" si="305"/>
        <v>42524.666666666664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1.0416666666666667</v>
      </c>
      <c r="P3228" s="7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1">
        <f t="shared" si="304"/>
        <v>42277.375138888885</v>
      </c>
      <c r="T3228" s="11">
        <f t="shared" si="305"/>
        <v>42307.375138888885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1.25</v>
      </c>
      <c r="P3229" s="7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42722.674027777779</v>
      </c>
      <c r="T3229" s="11">
        <f t="shared" si="305"/>
        <v>42752.674027777779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1.0234285714285714</v>
      </c>
      <c r="P3230" s="7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1">
        <f t="shared" si="304"/>
        <v>42323.500972222224</v>
      </c>
      <c r="T3230" s="11">
        <f t="shared" si="305"/>
        <v>42354.999305555553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1.0786500000000001</v>
      </c>
      <c r="P3231" s="7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1">
        <f t="shared" si="304"/>
        <v>41933.083310185182</v>
      </c>
      <c r="T3231" s="11">
        <f t="shared" si="305"/>
        <v>41963.124976851854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1.0988461538461538</v>
      </c>
      <c r="P3232" s="7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1">
        <f t="shared" si="304"/>
        <v>41897.959791666668</v>
      </c>
      <c r="T3232" s="11">
        <f t="shared" si="305"/>
        <v>41912.957638888889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1.61</v>
      </c>
      <c r="P3233" s="7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42446.735497685186</v>
      </c>
      <c r="T3233" s="11">
        <f t="shared" si="305"/>
        <v>42476.735497685186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1.3120000000000001</v>
      </c>
      <c r="P3234" s="7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42463.605520833335</v>
      </c>
      <c r="T3234" s="11">
        <f t="shared" si="305"/>
        <v>42493.957638888889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1.1879999999999999</v>
      </c>
      <c r="P3235" s="7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1">
        <f t="shared" si="304"/>
        <v>42766.596701388888</v>
      </c>
      <c r="T3235" s="11">
        <f t="shared" si="305"/>
        <v>42796.596701388888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1.0039275000000001</v>
      </c>
      <c r="P3236" s="7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1">
        <f t="shared" si="304"/>
        <v>42734.581111111103</v>
      </c>
      <c r="T3236" s="11">
        <f t="shared" si="305"/>
        <v>42767.771527777775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1.0320666666666667</v>
      </c>
      <c r="P3237" s="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1">
        <f t="shared" si="304"/>
        <v>42522.139479166661</v>
      </c>
      <c r="T3237" s="11">
        <f t="shared" si="305"/>
        <v>42552.139479166661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1.006</v>
      </c>
      <c r="P3238" s="7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42702.708715277775</v>
      </c>
      <c r="T3238" s="11">
        <f t="shared" si="305"/>
        <v>42732.708715277775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1.0078754285714286</v>
      </c>
      <c r="P3239" s="7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1">
        <f t="shared" si="304"/>
        <v>42252.266018518516</v>
      </c>
      <c r="T3239" s="11">
        <f t="shared" si="305"/>
        <v>42275.957638888889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1.1232142857142857</v>
      </c>
      <c r="P3240" s="7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1">
        <f t="shared" si="304"/>
        <v>42156.302060185182</v>
      </c>
      <c r="T3240" s="11">
        <f t="shared" si="305"/>
        <v>42186.302060185182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1.0591914022517912</v>
      </c>
      <c r="P3241" s="7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1">
        <f t="shared" si="304"/>
        <v>42277.880706018514</v>
      </c>
      <c r="T3241" s="11">
        <f t="shared" si="305"/>
        <v>42302.790972222218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1.0056666666666667</v>
      </c>
      <c r="P3242" s="7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1">
        <f t="shared" si="304"/>
        <v>42754.485509259255</v>
      </c>
      <c r="T3242" s="11">
        <f t="shared" si="305"/>
        <v>42782.749999999993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1.1530588235294117</v>
      </c>
      <c r="P3243" s="7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1">
        <f t="shared" si="304"/>
        <v>41893.116550925923</v>
      </c>
      <c r="T3243" s="11">
        <f t="shared" si="305"/>
        <v>41926.082638888889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1.273042</v>
      </c>
      <c r="P3244" s="7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1">
        <f t="shared" si="304"/>
        <v>41871.547361111108</v>
      </c>
      <c r="T3244" s="11">
        <f t="shared" si="305"/>
        <v>41901.547361111108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1.028375</v>
      </c>
      <c r="P3245" s="7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1">
        <f t="shared" si="304"/>
        <v>42261.888449074067</v>
      </c>
      <c r="T3245" s="11">
        <f t="shared" si="305"/>
        <v>42285.791666666664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1.0293749999999999</v>
      </c>
      <c r="P3246" s="7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1">
        <f t="shared" si="304"/>
        <v>42675.485902777778</v>
      </c>
      <c r="T3246" s="11">
        <f t="shared" si="305"/>
        <v>42705.527569444443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1.043047619047619</v>
      </c>
      <c r="P3247" s="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1">
        <f t="shared" si="304"/>
        <v>42135.391874999994</v>
      </c>
      <c r="T3247" s="11">
        <f t="shared" si="305"/>
        <v>42166.874999999993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1.1122000000000001</v>
      </c>
      <c r="P3248" s="7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1">
        <f t="shared" si="304"/>
        <v>42230.263888888883</v>
      </c>
      <c r="T3248" s="11">
        <f t="shared" si="305"/>
        <v>42258.957638888889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1.0586</v>
      </c>
      <c r="P3249" s="7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1">
        <f t="shared" si="304"/>
        <v>42167.22583333333</v>
      </c>
      <c r="T3249" s="11">
        <f t="shared" si="305"/>
        <v>42197.22583333333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1.0079166666666666</v>
      </c>
      <c r="P3250" s="7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1">
        <f t="shared" si="304"/>
        <v>42068.68005787037</v>
      </c>
      <c r="T3250" s="11">
        <f t="shared" si="305"/>
        <v>42098.638391203705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1.0492727272727274</v>
      </c>
      <c r="P3251" s="7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1">
        <f t="shared" si="304"/>
        <v>42145.538356481477</v>
      </c>
      <c r="T3251" s="11">
        <f t="shared" si="305"/>
        <v>42175.538356481477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1.01552</v>
      </c>
      <c r="P3252" s="7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1">
        <f t="shared" si="304"/>
        <v>41918.533842592587</v>
      </c>
      <c r="T3252" s="11">
        <f t="shared" si="305"/>
        <v>41948.575509259259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1.1073333333333333</v>
      </c>
      <c r="P3253" s="7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42146.52275462963</v>
      </c>
      <c r="T3253" s="11">
        <f t="shared" si="305"/>
        <v>42176.52275462963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1.2782222222222221</v>
      </c>
      <c r="P3254" s="7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42590.264351851853</v>
      </c>
      <c r="T3254" s="11">
        <f t="shared" si="305"/>
        <v>42620.264351851853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1.0182500000000001</v>
      </c>
      <c r="P3255" s="7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1">
        <f t="shared" si="304"/>
        <v>42602.368379629632</v>
      </c>
      <c r="T3255" s="11">
        <f t="shared" si="305"/>
        <v>42620.947916666664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1.012576923076923</v>
      </c>
      <c r="P3256" s="7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1">
        <f t="shared" si="304"/>
        <v>42058.877418981479</v>
      </c>
      <c r="T3256" s="11">
        <f t="shared" si="305"/>
        <v>42088.835752314808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1.75</v>
      </c>
      <c r="P3257" s="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1">
        <f t="shared" si="304"/>
        <v>41889.559895833328</v>
      </c>
      <c r="T3257" s="11">
        <f t="shared" si="305"/>
        <v>41919.559895833328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1.2806</v>
      </c>
      <c r="P3258" s="7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1">
        <f t="shared" si="304"/>
        <v>42144.365474537037</v>
      </c>
      <c r="T3258" s="11">
        <f t="shared" si="305"/>
        <v>42165.957638888889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1.0629949999999999</v>
      </c>
      <c r="P3259" s="7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1">
        <f t="shared" si="304"/>
        <v>42758.351296296292</v>
      </c>
      <c r="T3259" s="11">
        <f t="shared" si="305"/>
        <v>42788.351296296292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1.052142857142857</v>
      </c>
      <c r="P3260" s="7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41982.678946759253</v>
      </c>
      <c r="T3260" s="11">
        <f t="shared" si="305"/>
        <v>42012.678946759253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1.0616782608695652</v>
      </c>
      <c r="P3261" s="7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1">
        <f t="shared" si="304"/>
        <v>42614.552604166667</v>
      </c>
      <c r="T3261" s="11">
        <f t="shared" si="305"/>
        <v>42643.957638888889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1.0924</v>
      </c>
      <c r="P3262" s="7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1">
        <f t="shared" si="304"/>
        <v>42303.464328703696</v>
      </c>
      <c r="T3262" s="11">
        <f t="shared" si="305"/>
        <v>42338.505995370368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1.0045454545454546</v>
      </c>
      <c r="P3263" s="7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1">
        <f t="shared" si="304"/>
        <v>42171.517083333332</v>
      </c>
      <c r="T3263" s="11">
        <f t="shared" si="305"/>
        <v>42201.517083333332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1.0304098360655738</v>
      </c>
      <c r="P3264" s="7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1">
        <f t="shared" si="304"/>
        <v>41964.107199074067</v>
      </c>
      <c r="T3264" s="11">
        <f t="shared" si="305"/>
        <v>41994.958333333336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1.121664</v>
      </c>
      <c r="P3265" s="7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1">
        <f t="shared" si="304"/>
        <v>42284.30773148148</v>
      </c>
      <c r="T3265" s="11">
        <f t="shared" si="305"/>
        <v>42307.666666666664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1.03</v>
      </c>
      <c r="P3266" s="7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1">
        <f t="shared" si="304"/>
        <v>42016.591874999998</v>
      </c>
      <c r="T3266" s="11">
        <f t="shared" si="305"/>
        <v>42032.708333333336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E3267/D3267</f>
        <v>1.64</v>
      </c>
      <c r="P3267" s="7">
        <f t="shared" ref="P3267:P3330" si="307">E3267/L3267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1">
        <f t="shared" ref="S3267:S3330" si="310">((($J3267/60)/60)/24)+DATE(1970,1,1)+(-5/24)</f>
        <v>42311.503645833327</v>
      </c>
      <c r="T3267" s="11">
        <f t="shared" ref="T3267:T3330" si="311">((($I3267/60)/60)/24)+DATE(1970,1,1)+(-5/24)</f>
        <v>42341.499999999993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1.3128333333333333</v>
      </c>
      <c r="P3268" s="7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1">
        <f t="shared" si="310"/>
        <v>42136.32780092593</v>
      </c>
      <c r="T3268" s="11">
        <f t="shared" si="311"/>
        <v>42167.666666666664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1.0209999999999999</v>
      </c>
      <c r="P3269" s="7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1">
        <f t="shared" si="310"/>
        <v>42172.549305555549</v>
      </c>
      <c r="T3269" s="11">
        <f t="shared" si="311"/>
        <v>42202.549305555549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1.28</v>
      </c>
      <c r="P3270" s="7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1">
        <f t="shared" si="310"/>
        <v>42590.695925925924</v>
      </c>
      <c r="T3270" s="11">
        <f t="shared" si="311"/>
        <v>42606.695925925924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1.0149999999999999</v>
      </c>
      <c r="P3271" s="7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42137.18746527777</v>
      </c>
      <c r="T3271" s="11">
        <f t="shared" si="311"/>
        <v>42171.249999999993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1.0166666666666666</v>
      </c>
      <c r="P3272" s="7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42167.324826388889</v>
      </c>
      <c r="T3272" s="11">
        <f t="shared" si="311"/>
        <v>42197.324826388889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1.3</v>
      </c>
      <c r="P3273" s="7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1">
        <f t="shared" si="310"/>
        <v>41915.22887731481</v>
      </c>
      <c r="T3273" s="11">
        <f t="shared" si="311"/>
        <v>41945.270543981482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1.5443</v>
      </c>
      <c r="P3274" s="7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1">
        <f t="shared" si="310"/>
        <v>42284.291770833333</v>
      </c>
      <c r="T3274" s="11">
        <f t="shared" si="311"/>
        <v>42314.333437499998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1.0740000000000001</v>
      </c>
      <c r="P3275" s="7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1">
        <f t="shared" si="310"/>
        <v>42611.5930787037</v>
      </c>
      <c r="T3275" s="11">
        <f t="shared" si="311"/>
        <v>42627.583333333336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1.0132258064516129</v>
      </c>
      <c r="P3276" s="7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1">
        <f t="shared" si="310"/>
        <v>42400.496203703697</v>
      </c>
      <c r="T3276" s="11">
        <f t="shared" si="311"/>
        <v>42444.666666666664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1.0027777777777778</v>
      </c>
      <c r="P3277" s="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1">
        <f t="shared" si="310"/>
        <v>42017.672118055554</v>
      </c>
      <c r="T3277" s="11">
        <f t="shared" si="311"/>
        <v>42043.979166666664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1.1684444444444444</v>
      </c>
      <c r="P3278" s="7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42426.741655092592</v>
      </c>
      <c r="T3278" s="11">
        <f t="shared" si="311"/>
        <v>42460.957638888889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1.0860000000000001</v>
      </c>
      <c r="P3279" s="7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41931.474606481483</v>
      </c>
      <c r="T3279" s="11">
        <f t="shared" si="311"/>
        <v>41961.516273148147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1.034</v>
      </c>
      <c r="P3280" s="7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1">
        <f t="shared" si="310"/>
        <v>42124.640081018515</v>
      </c>
      <c r="T3280" s="11">
        <f t="shared" si="311"/>
        <v>42154.640081018515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1.1427586206896552</v>
      </c>
      <c r="P3281" s="7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1">
        <f t="shared" si="310"/>
        <v>42430.894201388881</v>
      </c>
      <c r="T3281" s="11">
        <f t="shared" si="311"/>
        <v>42460.852534722224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1.03</v>
      </c>
      <c r="P3282" s="7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1">
        <f t="shared" si="310"/>
        <v>42121.548587962963</v>
      </c>
      <c r="T3282" s="11">
        <f t="shared" si="311"/>
        <v>42155.999999999993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1.216</v>
      </c>
      <c r="P3283" s="7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1">
        <f t="shared" si="310"/>
        <v>42218.811400462961</v>
      </c>
      <c r="T3283" s="11">
        <f t="shared" si="311"/>
        <v>42248.811400462961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1.026467741935484</v>
      </c>
      <c r="P3284" s="7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1">
        <f t="shared" si="310"/>
        <v>42444.985972222225</v>
      </c>
      <c r="T3284" s="11">
        <f t="shared" si="311"/>
        <v>42488.985972222225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1.0475000000000001</v>
      </c>
      <c r="P3285" s="7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1">
        <f t="shared" si="310"/>
        <v>42379.535856481474</v>
      </c>
      <c r="T3285" s="11">
        <f t="shared" si="311"/>
        <v>42410.666666666664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1.016</v>
      </c>
      <c r="P3286" s="7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42380.676539351851</v>
      </c>
      <c r="T3286" s="11">
        <f t="shared" si="311"/>
        <v>42398.040972222218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1.1210242048409682</v>
      </c>
      <c r="P3287" s="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42762.734097222223</v>
      </c>
      <c r="T3287" s="11">
        <f t="shared" si="311"/>
        <v>42793.999999999993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1.0176666666666667</v>
      </c>
      <c r="P3288" s="7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1">
        <f t="shared" si="310"/>
        <v>42567.631736111107</v>
      </c>
      <c r="T3288" s="11">
        <f t="shared" si="311"/>
        <v>42597.631736111107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</v>
      </c>
      <c r="P3289" s="7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0"/>
        <v>42311.541990740741</v>
      </c>
      <c r="T3289" s="11">
        <f t="shared" si="311"/>
        <v>42336.541990740741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1.0026489999999999</v>
      </c>
      <c r="P3290" s="7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1">
        <f t="shared" si="310"/>
        <v>42505.566145833327</v>
      </c>
      <c r="T3290" s="11">
        <f t="shared" si="311"/>
        <v>42541.749999999993</v>
      </c>
    </row>
    <row r="3291" spans="1:20" ht="57.6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1.3304200000000002</v>
      </c>
      <c r="P3291" s="7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1">
        <f t="shared" si="310"/>
        <v>42758.159745370365</v>
      </c>
      <c r="T3291" s="11">
        <f t="shared" si="311"/>
        <v>42786.159745370365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1.212</v>
      </c>
      <c r="P3292" s="7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1">
        <f t="shared" si="310"/>
        <v>42775.306608796294</v>
      </c>
      <c r="T3292" s="11">
        <f t="shared" si="311"/>
        <v>42805.306608796294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1.1399999999999999</v>
      </c>
      <c r="P3293" s="7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1">
        <f t="shared" si="310"/>
        <v>42232.494212962956</v>
      </c>
      <c r="T3293" s="11">
        <f t="shared" si="311"/>
        <v>42263.957638888889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2.8613861386138613</v>
      </c>
      <c r="P3294" s="7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1">
        <f t="shared" si="310"/>
        <v>42282.561898148146</v>
      </c>
      <c r="T3294" s="11">
        <f t="shared" si="311"/>
        <v>42342.603564814817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1.7044444444444444</v>
      </c>
      <c r="P3295" s="7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1">
        <f t="shared" si="310"/>
        <v>42768.217037037037</v>
      </c>
      <c r="T3295" s="11">
        <f t="shared" si="311"/>
        <v>42798.217037037037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1.1833333333333333</v>
      </c>
      <c r="P3296" s="7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1">
        <f t="shared" si="310"/>
        <v>42141.33280092592</v>
      </c>
      <c r="T3296" s="11">
        <f t="shared" si="311"/>
        <v>42171.33280092592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1.0285857142857142</v>
      </c>
      <c r="P3297" s="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1">
        <f t="shared" si="310"/>
        <v>42609.234131944446</v>
      </c>
      <c r="T3297" s="11">
        <f t="shared" si="311"/>
        <v>42639.234131944446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1.4406666666666668</v>
      </c>
      <c r="P3298" s="7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1">
        <f t="shared" si="310"/>
        <v>42309.54828703704</v>
      </c>
      <c r="T3298" s="11">
        <f t="shared" si="311"/>
        <v>42330.708333333336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1.0007272727272727</v>
      </c>
      <c r="P3299" s="7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1">
        <f t="shared" si="310"/>
        <v>42193.563148148147</v>
      </c>
      <c r="T3299" s="11">
        <f t="shared" si="311"/>
        <v>42212.749305555553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1.0173000000000001</v>
      </c>
      <c r="P3300" s="7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1">
        <f t="shared" si="310"/>
        <v>42239.749629629623</v>
      </c>
      <c r="T3300" s="11">
        <f t="shared" si="311"/>
        <v>42259.791666666664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1.1619999999999999</v>
      </c>
      <c r="P3301" s="7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1">
        <f t="shared" si="310"/>
        <v>42261.709062499998</v>
      </c>
      <c r="T3301" s="11">
        <f t="shared" si="311"/>
        <v>42291.709062499998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1.3616666666666666</v>
      </c>
      <c r="P3302" s="7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1">
        <f t="shared" si="310"/>
        <v>42102.535439814812</v>
      </c>
      <c r="T3302" s="11">
        <f t="shared" si="311"/>
        <v>42123.535439814812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1.3346666666666667</v>
      </c>
      <c r="P3303" s="7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42538.527500000004</v>
      </c>
      <c r="T3303" s="11">
        <f t="shared" si="311"/>
        <v>42583.082638888889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1.0339285714285715</v>
      </c>
      <c r="P3304" s="7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42681.143240740734</v>
      </c>
      <c r="T3304" s="11">
        <f t="shared" si="311"/>
        <v>42711.143240740734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1.1588888888888889</v>
      </c>
      <c r="P3305" s="7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42056.443101851844</v>
      </c>
      <c r="T3305" s="11">
        <f t="shared" si="311"/>
        <v>42091.401435185187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1.0451666666666666</v>
      </c>
      <c r="P3306" s="7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1">
        <f t="shared" si="310"/>
        <v>42696.41611111111</v>
      </c>
      <c r="T3306" s="11">
        <f t="shared" si="311"/>
        <v>42726.41611111111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1.0202500000000001</v>
      </c>
      <c r="P3307" s="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42186.647546296292</v>
      </c>
      <c r="T3307" s="11">
        <f t="shared" si="311"/>
        <v>42216.647546296292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1.7533333333333334</v>
      </c>
      <c r="P3308" s="7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1">
        <f t="shared" si="310"/>
        <v>42493.010902777773</v>
      </c>
      <c r="T3308" s="11">
        <f t="shared" si="311"/>
        <v>42530.916666666664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1.0668</v>
      </c>
      <c r="P3309" s="7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1">
        <f t="shared" si="310"/>
        <v>42474.848831018513</v>
      </c>
      <c r="T3309" s="11">
        <f t="shared" si="311"/>
        <v>42504.848831018513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1.2228571428571429</v>
      </c>
      <c r="P3310" s="7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1">
        <f t="shared" si="310"/>
        <v>42452.668576388889</v>
      </c>
      <c r="T3310" s="11">
        <f t="shared" si="311"/>
        <v>42473.668576388889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1.5942857142857143</v>
      </c>
      <c r="P3311" s="7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42628.441874999997</v>
      </c>
      <c r="T3311" s="11">
        <f t="shared" si="311"/>
        <v>42659.441874999997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1.0007692307692309</v>
      </c>
      <c r="P3312" s="7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1">
        <f t="shared" si="310"/>
        <v>42253.720196759255</v>
      </c>
      <c r="T3312" s="11">
        <f t="shared" si="311"/>
        <v>42283.720196759255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1.0984</v>
      </c>
      <c r="P3313" s="7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1">
        <f t="shared" si="310"/>
        <v>42264.083449074074</v>
      </c>
      <c r="T3313" s="11">
        <f t="shared" si="311"/>
        <v>42294.083449074074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1.0004</v>
      </c>
      <c r="P3314" s="7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42664.601226851846</v>
      </c>
      <c r="T3314" s="11">
        <f t="shared" si="311"/>
        <v>42685.708333333336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1.1605000000000001</v>
      </c>
      <c r="P3315" s="7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1">
        <f t="shared" si="310"/>
        <v>42382.036076388882</v>
      </c>
      <c r="T3315" s="11">
        <f t="shared" si="311"/>
        <v>42395.833333333336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2.1074999999999999</v>
      </c>
      <c r="P3316" s="7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1">
        <f t="shared" si="310"/>
        <v>42105.059155092589</v>
      </c>
      <c r="T3316" s="11">
        <f t="shared" si="311"/>
        <v>42132.628472222219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1.1000000000000001</v>
      </c>
      <c r="P3317" s="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1">
        <f t="shared" si="310"/>
        <v>42466.095381944448</v>
      </c>
      <c r="T3317" s="11">
        <f t="shared" si="311"/>
        <v>42496.095381944448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1.0008673425918038</v>
      </c>
      <c r="P3318" s="7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1">
        <f t="shared" si="310"/>
        <v>41826.662905092591</v>
      </c>
      <c r="T3318" s="11">
        <f t="shared" si="311"/>
        <v>41859.370833333334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1.0619047619047619</v>
      </c>
      <c r="P3319" s="7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1">
        <f t="shared" si="310"/>
        <v>42498.831296296288</v>
      </c>
      <c r="T3319" s="11">
        <f t="shared" si="311"/>
        <v>42528.831296296288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1.256</v>
      </c>
      <c r="P3320" s="7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42431.093668981477</v>
      </c>
      <c r="T3320" s="11">
        <f t="shared" si="311"/>
        <v>42470.895833333336</v>
      </c>
    </row>
    <row r="3321" spans="1:20" ht="57.6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1.08</v>
      </c>
      <c r="P3321" s="7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41990.377152777779</v>
      </c>
      <c r="T3321" s="11">
        <f t="shared" si="311"/>
        <v>42035.377152777779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1.01</v>
      </c>
      <c r="P3322" s="7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1">
        <f t="shared" si="310"/>
        <v>42512.837465277778</v>
      </c>
      <c r="T3322" s="11">
        <f t="shared" si="311"/>
        <v>42542.837465277778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1.0740000000000001</v>
      </c>
      <c r="P3323" s="7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41913.891956018517</v>
      </c>
      <c r="T3323" s="11">
        <f t="shared" si="311"/>
        <v>41927.957638888889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1.0151515151515151</v>
      </c>
      <c r="P3324" s="7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1">
        <f t="shared" si="310"/>
        <v>42520.802037037036</v>
      </c>
      <c r="T3324" s="11">
        <f t="shared" si="311"/>
        <v>42542.954861111109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1.2589999999999999</v>
      </c>
      <c r="P3325" s="7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1">
        <f t="shared" si="310"/>
        <v>42608.157499999994</v>
      </c>
      <c r="T3325" s="11">
        <f t="shared" si="311"/>
        <v>42638.157499999994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1.0166666666666666</v>
      </c>
      <c r="P3326" s="7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42512.374884259254</v>
      </c>
      <c r="T3326" s="11">
        <f t="shared" si="311"/>
        <v>42526.374884259254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1.125</v>
      </c>
      <c r="P3327" s="7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42064.577280092592</v>
      </c>
      <c r="T3327" s="11">
        <f t="shared" si="311"/>
        <v>42099.535613425927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1.0137499999999999</v>
      </c>
      <c r="P3328" s="7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1">
        <f t="shared" si="310"/>
        <v>42041.505844907406</v>
      </c>
      <c r="T3328" s="11">
        <f t="shared" si="311"/>
        <v>42071.464178240734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1.0125</v>
      </c>
      <c r="P3329" s="7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1">
        <f t="shared" si="310"/>
        <v>42468.166273148141</v>
      </c>
      <c r="T3329" s="11">
        <f t="shared" si="311"/>
        <v>42498.166273148141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1.4638888888888888</v>
      </c>
      <c r="P3330" s="7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1">
        <f t="shared" si="310"/>
        <v>41822.366701388884</v>
      </c>
      <c r="T3330" s="11">
        <f t="shared" si="311"/>
        <v>41824.833333333328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E3331/D3331</f>
        <v>1.1679999999999999</v>
      </c>
      <c r="P3331" s="7">
        <f t="shared" ref="P3331:P3394" si="313">E3331/L3331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1">
        <f t="shared" ref="S3331:S3394" si="316">((($J3331/60)/60)/24)+DATE(1970,1,1)+(-5/24)</f>
        <v>41837.114675925921</v>
      </c>
      <c r="T3331" s="11">
        <f t="shared" ref="T3331:T3394" si="317">((($I3331/60)/60)/24)+DATE(1970,1,1)+(-5/24)</f>
        <v>41847.75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1.0626666666666666</v>
      </c>
      <c r="P3332" s="7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1">
        <f t="shared" si="316"/>
        <v>42065.679027777776</v>
      </c>
      <c r="T3332" s="11">
        <f t="shared" si="317"/>
        <v>42095.637361111112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1.0451999999999999</v>
      </c>
      <c r="P3333" s="7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42248.48942129629</v>
      </c>
      <c r="T3333" s="11">
        <f t="shared" si="317"/>
        <v>42283.48942129629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</v>
      </c>
      <c r="P3334" s="7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6"/>
        <v>41809.651967592588</v>
      </c>
      <c r="T3334" s="11">
        <f t="shared" si="317"/>
        <v>41839.651967592588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1.0457142857142858</v>
      </c>
      <c r="P3335" s="7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1">
        <f t="shared" si="316"/>
        <v>42148.468518518515</v>
      </c>
      <c r="T3335" s="11">
        <f t="shared" si="317"/>
        <v>42170.468518518515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1.3862051149573753</v>
      </c>
      <c r="P3336" s="7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1">
        <f t="shared" si="316"/>
        <v>42185.312754629624</v>
      </c>
      <c r="T3336" s="11">
        <f t="shared" si="317"/>
        <v>42215.312754629624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1.0032000000000001</v>
      </c>
      <c r="P3337" s="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41827.465810185182</v>
      </c>
      <c r="T3337" s="11">
        <f t="shared" si="317"/>
        <v>41854.75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</v>
      </c>
      <c r="P3338" s="7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6"/>
        <v>42437.190347222226</v>
      </c>
      <c r="T3338" s="11">
        <f t="shared" si="317"/>
        <v>42465.148680555554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1.1020000000000001</v>
      </c>
      <c r="P3339" s="7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1">
        <f t="shared" si="316"/>
        <v>41901.073692129627</v>
      </c>
      <c r="T3339" s="11">
        <f t="shared" si="317"/>
        <v>41922.666666666664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1.0218</v>
      </c>
      <c r="P3340" s="7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1">
        <f t="shared" si="316"/>
        <v>42769.366666666661</v>
      </c>
      <c r="T3340" s="11">
        <f t="shared" si="317"/>
        <v>42790.366666666661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1.0435000000000001</v>
      </c>
      <c r="P3341" s="7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1">
        <f t="shared" si="316"/>
        <v>42549.457384259258</v>
      </c>
      <c r="T3341" s="11">
        <f t="shared" si="317"/>
        <v>42579.457384259258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1.3816666666666666</v>
      </c>
      <c r="P3342" s="7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1">
        <f t="shared" si="316"/>
        <v>42685.765671296293</v>
      </c>
      <c r="T3342" s="11">
        <f t="shared" si="317"/>
        <v>42710.765671296293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</v>
      </c>
      <c r="P3343" s="7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6"/>
        <v>42510.590520833335</v>
      </c>
      <c r="T3343" s="11">
        <f t="shared" si="317"/>
        <v>42533.499999999993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1.0166666666666666</v>
      </c>
      <c r="P3344" s="7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1">
        <f t="shared" si="316"/>
        <v>42062.088078703695</v>
      </c>
      <c r="T3344" s="11">
        <f t="shared" si="317"/>
        <v>42094.999305555553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1.7142857142857142</v>
      </c>
      <c r="P3345" s="7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1">
        <f t="shared" si="316"/>
        <v>42452.708148148151</v>
      </c>
      <c r="T3345" s="11">
        <f t="shared" si="317"/>
        <v>42473.345833333333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1.0144444444444445</v>
      </c>
      <c r="P3346" s="7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1">
        <f t="shared" si="316"/>
        <v>41850.991817129623</v>
      </c>
      <c r="T3346" s="11">
        <f t="shared" si="317"/>
        <v>41880.991817129623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1.3</v>
      </c>
      <c r="P3347" s="7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42052.897777777776</v>
      </c>
      <c r="T3347" s="11">
        <f t="shared" si="317"/>
        <v>42111.817361111105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1.1000000000000001</v>
      </c>
      <c r="P3348" s="7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1">
        <f t="shared" si="316"/>
        <v>42053.816087962965</v>
      </c>
      <c r="T3348" s="11">
        <f t="shared" si="317"/>
        <v>42060.816087962965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1.1944999999999999</v>
      </c>
      <c r="P3349" s="7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1">
        <f t="shared" si="316"/>
        <v>42484.343217592592</v>
      </c>
      <c r="T3349" s="11">
        <f t="shared" si="317"/>
        <v>42498.666666666664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1.002909090909091</v>
      </c>
      <c r="P3350" s="7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1">
        <f t="shared" si="316"/>
        <v>42466.350462962961</v>
      </c>
      <c r="T3350" s="11">
        <f t="shared" si="317"/>
        <v>42489.957638888889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1.534</v>
      </c>
      <c r="P3351" s="7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42512.902453703697</v>
      </c>
      <c r="T3351" s="11">
        <f t="shared" si="317"/>
        <v>42534.499999999993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1.0442857142857143</v>
      </c>
      <c r="P3352" s="7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1">
        <f t="shared" si="316"/>
        <v>42302.493182870363</v>
      </c>
      <c r="T3352" s="11">
        <f t="shared" si="317"/>
        <v>42337.749999999993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1.0109999999999999</v>
      </c>
      <c r="P3353" s="7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1">
        <f t="shared" si="316"/>
        <v>41806.187094907407</v>
      </c>
      <c r="T3353" s="11">
        <f t="shared" si="317"/>
        <v>41843.25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1.0751999999999999</v>
      </c>
      <c r="P3354" s="7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42495.784467592595</v>
      </c>
      <c r="T3354" s="11">
        <f t="shared" si="317"/>
        <v>42552.749999999993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3.15</v>
      </c>
      <c r="P3355" s="7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1">
        <f t="shared" si="316"/>
        <v>42479.223958333336</v>
      </c>
      <c r="T3355" s="11">
        <f t="shared" si="317"/>
        <v>42492.749999999993</v>
      </c>
    </row>
    <row r="3356" spans="1:20" ht="43.2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1.0193333333333334</v>
      </c>
      <c r="P3356" s="7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42270.518587962964</v>
      </c>
      <c r="T3356" s="11">
        <f t="shared" si="317"/>
        <v>42305.959027777775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1.2628571428571429</v>
      </c>
      <c r="P3357" s="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1">
        <f t="shared" si="316"/>
        <v>42489.411192129628</v>
      </c>
      <c r="T3357" s="11">
        <f t="shared" si="317"/>
        <v>42500.261805555558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1.014</v>
      </c>
      <c r="P3358" s="7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1">
        <f t="shared" si="316"/>
        <v>42536.607314814813</v>
      </c>
      <c r="T3358" s="11">
        <f t="shared" si="317"/>
        <v>42566.607314814813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1.01</v>
      </c>
      <c r="P3359" s="7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41822.209606481476</v>
      </c>
      <c r="T3359" s="11">
        <f t="shared" si="317"/>
        <v>41852.209606481476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1.0299</v>
      </c>
      <c r="P3360" s="7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1">
        <f t="shared" si="316"/>
        <v>41932.102766203701</v>
      </c>
      <c r="T3360" s="11">
        <f t="shared" si="317"/>
        <v>41962.144432870373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1.0625</v>
      </c>
      <c r="P3361" s="7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1">
        <f t="shared" si="316"/>
        <v>42745.848773148151</v>
      </c>
      <c r="T3361" s="11">
        <f t="shared" si="317"/>
        <v>42790.848773148151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1.0137777777777779</v>
      </c>
      <c r="P3362" s="7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1">
        <f t="shared" si="316"/>
        <v>42696.874340277776</v>
      </c>
      <c r="T3362" s="11">
        <f t="shared" si="317"/>
        <v>42718.457638888889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1.1346000000000001</v>
      </c>
      <c r="P3363" s="7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1">
        <f t="shared" si="316"/>
        <v>41865.817013888889</v>
      </c>
      <c r="T3363" s="11">
        <f t="shared" si="317"/>
        <v>41883.457638888889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2.1800000000000002</v>
      </c>
      <c r="P3364" s="7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42055.883298611108</v>
      </c>
      <c r="T3364" s="11">
        <f t="shared" si="317"/>
        <v>42069.996527777774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1.0141935483870967</v>
      </c>
      <c r="P3365" s="7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1">
        <f t="shared" si="316"/>
        <v>41851.563020833331</v>
      </c>
      <c r="T3365" s="11">
        <f t="shared" si="317"/>
        <v>41870.458333333328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1.0593333333333332</v>
      </c>
      <c r="P3366" s="7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1">
        <f t="shared" si="316"/>
        <v>42422.769085648142</v>
      </c>
      <c r="T3366" s="11">
        <f t="shared" si="317"/>
        <v>42444.666666666664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1.04</v>
      </c>
      <c r="P3367" s="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1">
        <f t="shared" si="316"/>
        <v>42320.893425925926</v>
      </c>
      <c r="T3367" s="11">
        <f t="shared" si="317"/>
        <v>42350.893425925926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2.21</v>
      </c>
      <c r="P3368" s="7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1">
        <f t="shared" si="316"/>
        <v>42106.859224537031</v>
      </c>
      <c r="T3368" s="11">
        <f t="shared" si="317"/>
        <v>42136.859224537031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1.1866666666666668</v>
      </c>
      <c r="P3369" s="7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1">
        <f t="shared" si="316"/>
        <v>42192.725624999999</v>
      </c>
      <c r="T3369" s="11">
        <f t="shared" si="317"/>
        <v>42217.725624999999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1.046</v>
      </c>
      <c r="P3370" s="7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1">
        <f t="shared" si="316"/>
        <v>41968.991423611107</v>
      </c>
      <c r="T3370" s="11">
        <f t="shared" si="317"/>
        <v>42004.999999999993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1.0389999999999999</v>
      </c>
      <c r="P3371" s="7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1">
        <f t="shared" si="316"/>
        <v>42689.833101851851</v>
      </c>
      <c r="T3371" s="11">
        <f t="shared" si="317"/>
        <v>42749.833101851851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1.1773333333333333</v>
      </c>
      <c r="P3372" s="7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1">
        <f t="shared" si="316"/>
        <v>42690.125983796293</v>
      </c>
      <c r="T3372" s="11">
        <f t="shared" si="317"/>
        <v>42721.124999999993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1.385</v>
      </c>
      <c r="P3373" s="7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1">
        <f t="shared" si="316"/>
        <v>42312.666261574072</v>
      </c>
      <c r="T3373" s="11">
        <f t="shared" si="317"/>
        <v>42340.666261574072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1.0349999999999999</v>
      </c>
      <c r="P3374" s="7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1">
        <f t="shared" si="316"/>
        <v>41855.339768518512</v>
      </c>
      <c r="T3374" s="11">
        <f t="shared" si="317"/>
        <v>41875.999305555553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1.0024999999999999</v>
      </c>
      <c r="P3375" s="7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1">
        <f t="shared" si="316"/>
        <v>42179.646296296291</v>
      </c>
      <c r="T3375" s="11">
        <f t="shared" si="317"/>
        <v>42203.458333333336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1.0657142857142856</v>
      </c>
      <c r="P3376" s="7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1">
        <f t="shared" si="316"/>
        <v>42275.523333333331</v>
      </c>
      <c r="T3376" s="11">
        <f t="shared" si="317"/>
        <v>42305.523333333331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</v>
      </c>
      <c r="P3377" s="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6"/>
        <v>41765.402465277773</v>
      </c>
      <c r="T3377" s="11">
        <f t="shared" si="317"/>
        <v>41777.402465277773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1.0001249999999999</v>
      </c>
      <c r="P3378" s="7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1">
        <f t="shared" si="316"/>
        <v>42059.492986111109</v>
      </c>
      <c r="T3378" s="11">
        <f t="shared" si="317"/>
        <v>42119.451319444437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1.0105</v>
      </c>
      <c r="P3379" s="7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42053.524293981485</v>
      </c>
      <c r="T3379" s="11">
        <f t="shared" si="317"/>
        <v>42083.49722222222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1.0763636363636364</v>
      </c>
      <c r="P3380" s="7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41858.147060185183</v>
      </c>
      <c r="T3380" s="11">
        <f t="shared" si="317"/>
        <v>41882.338888888888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1.0365</v>
      </c>
      <c r="P3381" s="7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1">
        <f t="shared" si="316"/>
        <v>42225.305555555555</v>
      </c>
      <c r="T3381" s="11">
        <f t="shared" si="317"/>
        <v>42242.749999999993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1.0443333333333333</v>
      </c>
      <c r="P3382" s="7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1">
        <f t="shared" si="316"/>
        <v>41937.745115740734</v>
      </c>
      <c r="T3382" s="11">
        <f t="shared" si="317"/>
        <v>41972.786782407398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1.0225</v>
      </c>
      <c r="P3383" s="7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1">
        <f t="shared" si="316"/>
        <v>42043.976655092592</v>
      </c>
      <c r="T3383" s="11">
        <f t="shared" si="317"/>
        <v>42073.934988425921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1.0074285714285713</v>
      </c>
      <c r="P3384" s="7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1">
        <f t="shared" si="316"/>
        <v>42559.222870370366</v>
      </c>
      <c r="T3384" s="11">
        <f t="shared" si="317"/>
        <v>42583.749305555553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1.1171428571428572</v>
      </c>
      <c r="P3385" s="7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1">
        <f t="shared" si="316"/>
        <v>42524.574305555558</v>
      </c>
      <c r="T3385" s="11">
        <f t="shared" si="317"/>
        <v>42544.574305555558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1.0001100000000001</v>
      </c>
      <c r="P3386" s="7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1">
        <f t="shared" si="316"/>
        <v>42291.879259259258</v>
      </c>
      <c r="T3386" s="11">
        <f t="shared" si="317"/>
        <v>42328.916666666664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</v>
      </c>
      <c r="P3387" s="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6"/>
        <v>41953.659166666665</v>
      </c>
      <c r="T3387" s="11">
        <f t="shared" si="317"/>
        <v>41983.659166666665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1.05</v>
      </c>
      <c r="P3388" s="7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1">
        <f t="shared" si="316"/>
        <v>41946.436412037037</v>
      </c>
      <c r="T3388" s="11">
        <f t="shared" si="317"/>
        <v>41976.436412037037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1.1686666666666667</v>
      </c>
      <c r="P3389" s="7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1">
        <f t="shared" si="316"/>
        <v>41947.554259259254</v>
      </c>
      <c r="T3389" s="11">
        <f t="shared" si="317"/>
        <v>41987.554259259261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1.038</v>
      </c>
      <c r="P3390" s="7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42143.252789351849</v>
      </c>
      <c r="T3390" s="11">
        <f t="shared" si="317"/>
        <v>42173.252789351849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1.145</v>
      </c>
      <c r="P3391" s="7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1">
        <f t="shared" si="316"/>
        <v>42494.355115740742</v>
      </c>
      <c r="T3391" s="11">
        <f t="shared" si="317"/>
        <v>42524.355115740742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1.024</v>
      </c>
      <c r="P3392" s="7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1">
        <f t="shared" si="316"/>
        <v>41815.56649305555</v>
      </c>
      <c r="T3392" s="11">
        <f t="shared" si="317"/>
        <v>41830.56649305555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2.23</v>
      </c>
      <c r="P3393" s="7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1">
        <f t="shared" si="316"/>
        <v>41830.337361111109</v>
      </c>
      <c r="T3393" s="11">
        <f t="shared" si="317"/>
        <v>41859.727777777778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</v>
      </c>
      <c r="P3394" s="7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1">
        <f t="shared" si="316"/>
        <v>42446.63721064815</v>
      </c>
      <c r="T3394" s="11">
        <f t="shared" si="317"/>
        <v>42496.63721064815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E3395/D3395</f>
        <v>1.0580000000000001</v>
      </c>
      <c r="P3395" s="7">
        <f t="shared" ref="P3395:P3458" si="319">E3395/L3395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1">
        <f t="shared" ref="S3395:S3458" si="322">((($J3395/60)/60)/24)+DATE(1970,1,1)+(-5/24)</f>
        <v>41923.713310185187</v>
      </c>
      <c r="T3395" s="11">
        <f t="shared" ref="T3395:T3458" si="323">((($I3395/60)/60)/24)+DATE(1970,1,1)+(-5/24)</f>
        <v>41948.823611111111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1.4236363636363636</v>
      </c>
      <c r="P3396" s="7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41817.387094907404</v>
      </c>
      <c r="T3396" s="11">
        <f t="shared" si="323"/>
        <v>41847.387094907404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1.84</v>
      </c>
      <c r="P3397" s="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1">
        <f t="shared" si="322"/>
        <v>42140.503981481481</v>
      </c>
      <c r="T3397" s="11">
        <f t="shared" si="323"/>
        <v>42154.548611111109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1.0433333333333332</v>
      </c>
      <c r="P3398" s="7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1">
        <f t="shared" si="322"/>
        <v>41764.238298611104</v>
      </c>
      <c r="T3398" s="11">
        <f t="shared" si="323"/>
        <v>41790.957638888889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1.1200000000000001</v>
      </c>
      <c r="P3399" s="7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1">
        <f t="shared" si="322"/>
        <v>42378.270011574066</v>
      </c>
      <c r="T3399" s="11">
        <f t="shared" si="323"/>
        <v>42418.708333333336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1.1107499999999999</v>
      </c>
      <c r="P3400" s="7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1">
        <f t="shared" si="322"/>
        <v>41941.543703703705</v>
      </c>
      <c r="T3400" s="11">
        <f t="shared" si="323"/>
        <v>41964.499999999993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1.0375000000000001</v>
      </c>
      <c r="P3401" s="7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1">
        <f t="shared" si="322"/>
        <v>42026.712094907409</v>
      </c>
      <c r="T3401" s="11">
        <f t="shared" si="323"/>
        <v>42056.712094907409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1.0041</v>
      </c>
      <c r="P3402" s="7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1">
        <f t="shared" si="322"/>
        <v>41834.745532407404</v>
      </c>
      <c r="T3402" s="11">
        <f t="shared" si="323"/>
        <v>41879.745532407404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1.0186206896551724</v>
      </c>
      <c r="P3403" s="7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1">
        <f t="shared" si="322"/>
        <v>42193.5155787037</v>
      </c>
      <c r="T3403" s="11">
        <f t="shared" si="323"/>
        <v>42223.5155787037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1.0976666666666666</v>
      </c>
      <c r="P3404" s="7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1">
        <f t="shared" si="322"/>
        <v>42290.410219907404</v>
      </c>
      <c r="T3404" s="11">
        <f t="shared" si="323"/>
        <v>42319.896527777775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</v>
      </c>
      <c r="P3405" s="7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2"/>
        <v>42150.253749999996</v>
      </c>
      <c r="T3405" s="11">
        <f t="shared" si="323"/>
        <v>42180.253749999996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1.22</v>
      </c>
      <c r="P3406" s="7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1">
        <f t="shared" si="322"/>
        <v>42152.295162037037</v>
      </c>
      <c r="T3406" s="11">
        <f t="shared" si="323"/>
        <v>42172.295162037037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1.3757142857142857</v>
      </c>
      <c r="P3407" s="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1">
        <f t="shared" si="322"/>
        <v>42409.808865740742</v>
      </c>
      <c r="T3407" s="11">
        <f t="shared" si="323"/>
        <v>42430.790972222218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1.0031000000000001</v>
      </c>
      <c r="P3408" s="7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1">
        <f t="shared" si="322"/>
        <v>41791.284444444442</v>
      </c>
      <c r="T3408" s="11">
        <f t="shared" si="323"/>
        <v>41836.284444444442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1.071</v>
      </c>
      <c r="P3409" s="7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1">
        <f t="shared" si="322"/>
        <v>41796.21399305555</v>
      </c>
      <c r="T3409" s="11">
        <f t="shared" si="323"/>
        <v>41826.21399305555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2.11</v>
      </c>
      <c r="P3410" s="7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1">
        <f t="shared" si="322"/>
        <v>41808.78361111111</v>
      </c>
      <c r="T3410" s="11">
        <f t="shared" si="323"/>
        <v>41838.78361111111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1.236</v>
      </c>
      <c r="P3411" s="7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1">
        <f t="shared" si="322"/>
        <v>42544.605995370373</v>
      </c>
      <c r="T3411" s="11">
        <f t="shared" si="323"/>
        <v>42582.665277777771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1.085</v>
      </c>
      <c r="P3412" s="7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1">
        <f t="shared" si="322"/>
        <v>42499.83321759259</v>
      </c>
      <c r="T3412" s="11">
        <f t="shared" si="323"/>
        <v>42527.083333333336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1.0356666666666667</v>
      </c>
      <c r="P3413" s="7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1">
        <f t="shared" si="322"/>
        <v>42264.814490740733</v>
      </c>
      <c r="T3413" s="11">
        <f t="shared" si="323"/>
        <v>42284.814490740733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</v>
      </c>
      <c r="P3414" s="7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2"/>
        <v>41879.750717592593</v>
      </c>
      <c r="T3414" s="11">
        <f t="shared" si="323"/>
        <v>41909.750717592593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1.3</v>
      </c>
      <c r="P3415" s="7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1">
        <f t="shared" si="322"/>
        <v>42053.524745370371</v>
      </c>
      <c r="T3415" s="11">
        <f t="shared" si="323"/>
        <v>42062.999305555553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1.0349999999999999</v>
      </c>
      <c r="P3416" s="7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1">
        <f t="shared" si="322"/>
        <v>42675.624131944445</v>
      </c>
      <c r="T3416" s="11">
        <f t="shared" si="323"/>
        <v>42705.124305555553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</v>
      </c>
      <c r="P3417" s="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2"/>
        <v>42466.935833333329</v>
      </c>
      <c r="T3417" s="11">
        <f t="shared" si="323"/>
        <v>42477.770833333336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1.196</v>
      </c>
      <c r="P3418" s="7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1">
        <f t="shared" si="322"/>
        <v>42089.204224537032</v>
      </c>
      <c r="T3418" s="11">
        <f t="shared" si="323"/>
        <v>42117.562499999993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1.0000058823529412</v>
      </c>
      <c r="P3419" s="7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1">
        <f t="shared" si="322"/>
        <v>41894.705416666664</v>
      </c>
      <c r="T3419" s="11">
        <f t="shared" si="323"/>
        <v>41937.821527777778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1.00875</v>
      </c>
      <c r="P3420" s="7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1">
        <f t="shared" si="322"/>
        <v>41752.626238425924</v>
      </c>
      <c r="T3420" s="11">
        <f t="shared" si="323"/>
        <v>41782.626238425924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1.0654545454545454</v>
      </c>
      <c r="P3421" s="7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1">
        <f t="shared" si="322"/>
        <v>42448.613252314812</v>
      </c>
      <c r="T3421" s="11">
        <f t="shared" si="323"/>
        <v>42466.687499999993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1.38</v>
      </c>
      <c r="P3422" s="7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1">
        <f t="shared" si="322"/>
        <v>42404.881967592592</v>
      </c>
      <c r="T3422" s="11">
        <f t="shared" si="323"/>
        <v>42413.791666666664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1.0115000000000001</v>
      </c>
      <c r="P3423" s="7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1">
        <f t="shared" si="322"/>
        <v>42037.582905092589</v>
      </c>
      <c r="T3423" s="11">
        <f t="shared" si="323"/>
        <v>42067.582905092589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1.091</v>
      </c>
      <c r="P3424" s="7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1">
        <f t="shared" si="322"/>
        <v>42323.353888888887</v>
      </c>
      <c r="T3424" s="11">
        <f t="shared" si="323"/>
        <v>42351.791666666664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1.4</v>
      </c>
      <c r="P3425" s="7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42088.703020833331</v>
      </c>
      <c r="T3425" s="11">
        <f t="shared" si="323"/>
        <v>42118.703020833331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1.0358333333333334</v>
      </c>
      <c r="P3426" s="7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1">
        <f t="shared" si="322"/>
        <v>42018.468564814808</v>
      </c>
      <c r="T3426" s="11">
        <f t="shared" si="323"/>
        <v>42040.082638888889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1.0297033333333332</v>
      </c>
      <c r="P3427" s="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1">
        <f t="shared" si="322"/>
        <v>41884.40898148148</v>
      </c>
      <c r="T3427" s="11">
        <f t="shared" si="323"/>
        <v>41916.40898148148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1.0813333333333333</v>
      </c>
      <c r="P3428" s="7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1">
        <f t="shared" si="322"/>
        <v>41883.848414351851</v>
      </c>
      <c r="T3428" s="11">
        <f t="shared" si="323"/>
        <v>41902.875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</v>
      </c>
      <c r="P3429" s="7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2"/>
        <v>41792.436944444438</v>
      </c>
      <c r="T3429" s="11">
        <f t="shared" si="323"/>
        <v>41822.436944444438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1.0275000000000001</v>
      </c>
      <c r="P3430" s="7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1">
        <f t="shared" si="322"/>
        <v>42038.512118055551</v>
      </c>
      <c r="T3430" s="11">
        <f t="shared" si="323"/>
        <v>42063.499999999993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1.3</v>
      </c>
      <c r="P3431" s="7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42661.813206018516</v>
      </c>
      <c r="T3431" s="11">
        <f t="shared" si="323"/>
        <v>42675.813206018516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1.0854949999999999</v>
      </c>
      <c r="P3432" s="7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1">
        <f t="shared" si="322"/>
        <v>41820.737280092588</v>
      </c>
      <c r="T3432" s="11">
        <f t="shared" si="323"/>
        <v>41850.737280092588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</v>
      </c>
      <c r="P3433" s="7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2"/>
        <v>41839.522604166668</v>
      </c>
      <c r="T3433" s="11">
        <f t="shared" si="323"/>
        <v>41869.522604166668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1.0965</v>
      </c>
      <c r="P3434" s="7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1">
        <f t="shared" si="322"/>
        <v>42380.372847222221</v>
      </c>
      <c r="T3434" s="11">
        <f t="shared" si="323"/>
        <v>42405.708333333336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1.0026315789473683</v>
      </c>
      <c r="P3435" s="7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1">
        <f t="shared" si="322"/>
        <v>41775.854803240742</v>
      </c>
      <c r="T3435" s="11">
        <f t="shared" si="323"/>
        <v>41806.916666666664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1.0555000000000001</v>
      </c>
      <c r="P3436" s="7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1">
        <f t="shared" si="322"/>
        <v>41800.172094907408</v>
      </c>
      <c r="T3436" s="11">
        <f t="shared" si="323"/>
        <v>41830.172094907408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1.1200000000000001</v>
      </c>
      <c r="P3437" s="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1">
        <f t="shared" si="322"/>
        <v>42572.408483796295</v>
      </c>
      <c r="T3437" s="11">
        <f t="shared" si="323"/>
        <v>42588.916666666664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1.0589999999999999</v>
      </c>
      <c r="P3438" s="7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1">
        <f t="shared" si="322"/>
        <v>41851.333252314813</v>
      </c>
      <c r="T3438" s="11">
        <f t="shared" si="323"/>
        <v>41872.477777777778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1.01</v>
      </c>
      <c r="P3439" s="7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1">
        <f t="shared" si="322"/>
        <v>42205.502546296295</v>
      </c>
      <c r="T3439" s="11">
        <f t="shared" si="323"/>
        <v>42235.502546296295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1.042</v>
      </c>
      <c r="P3440" s="7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1">
        <f t="shared" si="322"/>
        <v>42100.719525462955</v>
      </c>
      <c r="T3440" s="11">
        <f t="shared" si="323"/>
        <v>42126.666666666664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1.3467833333333334</v>
      </c>
      <c r="P3441" s="7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1">
        <f t="shared" si="322"/>
        <v>42374.702893518515</v>
      </c>
      <c r="T3441" s="11">
        <f t="shared" si="323"/>
        <v>42387.999305555553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1.052184</v>
      </c>
      <c r="P3442" s="7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1">
        <f t="shared" si="322"/>
        <v>41808.914675925924</v>
      </c>
      <c r="T3442" s="11">
        <f t="shared" si="323"/>
        <v>41831.46875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1.026</v>
      </c>
      <c r="P3443" s="7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1">
        <f t="shared" si="322"/>
        <v>42294.221307870372</v>
      </c>
      <c r="T3443" s="11">
        <f t="shared" si="323"/>
        <v>42321.636805555558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</v>
      </c>
      <c r="P3444" s="7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42124.63277777777</v>
      </c>
      <c r="T3444" s="11">
        <f t="shared" si="323"/>
        <v>42154.63277777777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1.855</v>
      </c>
      <c r="P3445" s="7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1">
        <f t="shared" si="322"/>
        <v>41861.316504629627</v>
      </c>
      <c r="T3445" s="11">
        <f t="shared" si="323"/>
        <v>41891.316504629627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2.89</v>
      </c>
      <c r="P3446" s="7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42521.08317129629</v>
      </c>
      <c r="T3446" s="11">
        <f t="shared" si="323"/>
        <v>42529.374305555553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</v>
      </c>
      <c r="P3447" s="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2"/>
        <v>42272.322175925925</v>
      </c>
      <c r="T3447" s="11">
        <f t="shared" si="323"/>
        <v>42300.322175925925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1.0820000000000001</v>
      </c>
      <c r="P3448" s="7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42016.624131944445</v>
      </c>
      <c r="T3448" s="11">
        <f t="shared" si="323"/>
        <v>42040.305555555555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1.0780000000000001</v>
      </c>
      <c r="P3449" s="7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42402.680694444447</v>
      </c>
      <c r="T3449" s="11">
        <f t="shared" si="323"/>
        <v>42447.639027777775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1.0976190476190477</v>
      </c>
      <c r="P3450" s="7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1">
        <f t="shared" si="322"/>
        <v>41959.910752314812</v>
      </c>
      <c r="T3450" s="11">
        <f t="shared" si="323"/>
        <v>41989.910752314812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1.70625</v>
      </c>
      <c r="P3451" s="7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42531.844189814808</v>
      </c>
      <c r="T3451" s="11">
        <f t="shared" si="323"/>
        <v>42559.958333333336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1.52</v>
      </c>
      <c r="P3452" s="7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1">
        <f t="shared" si="322"/>
        <v>42036.496192129627</v>
      </c>
      <c r="T3452" s="11">
        <f t="shared" si="323"/>
        <v>42096.454525462956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1.0123076923076924</v>
      </c>
      <c r="P3453" s="7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1">
        <f t="shared" si="322"/>
        <v>42088.515358796292</v>
      </c>
      <c r="T3453" s="11">
        <f t="shared" si="323"/>
        <v>42115.515358796292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1.532</v>
      </c>
      <c r="P3454" s="7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1">
        <f t="shared" si="322"/>
        <v>41820.430856481478</v>
      </c>
      <c r="T3454" s="11">
        <f t="shared" si="323"/>
        <v>41842.957638888889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1.2833333333333334</v>
      </c>
      <c r="P3455" s="7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42535.770324074074</v>
      </c>
      <c r="T3455" s="11">
        <f t="shared" si="323"/>
        <v>42595.770324074074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1.0071428571428571</v>
      </c>
      <c r="P3456" s="7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1">
        <f t="shared" si="322"/>
        <v>41821.490266203698</v>
      </c>
      <c r="T3456" s="11">
        <f t="shared" si="323"/>
        <v>41851.490266203698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1.0065</v>
      </c>
      <c r="P3457" s="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1">
        <f t="shared" si="322"/>
        <v>42626.541979166665</v>
      </c>
      <c r="T3457" s="11">
        <f t="shared" si="323"/>
        <v>42656.541979166665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1.913</v>
      </c>
      <c r="P3458" s="7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1">
        <f t="shared" si="322"/>
        <v>41820.997303240736</v>
      </c>
      <c r="T3458" s="11">
        <f t="shared" si="323"/>
        <v>41852.082638888889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E3459/D3459</f>
        <v>1.4019999999999999</v>
      </c>
      <c r="P3459" s="7">
        <f t="shared" ref="P3459:P3522" si="325">E3459/L3459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1">
        <f t="shared" ref="S3459:S3522" si="328">((($J3459/60)/60)/24)+DATE(1970,1,1)+(-5/24)</f>
        <v>42016.498344907406</v>
      </c>
      <c r="T3459" s="11">
        <f t="shared" ref="T3459:T3522" si="329">((($I3459/60)/60)/24)+DATE(1970,1,1)+(-5/24)</f>
        <v>42047.040972222218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1.2433537832310839</v>
      </c>
      <c r="P3460" s="7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1">
        <f t="shared" si="328"/>
        <v>42010.994247685179</v>
      </c>
      <c r="T3460" s="11">
        <f t="shared" si="329"/>
        <v>42037.977083333331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1.262</v>
      </c>
      <c r="P3461" s="7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1">
        <f t="shared" si="328"/>
        <v>42480.271527777775</v>
      </c>
      <c r="T3461" s="11">
        <f t="shared" si="329"/>
        <v>42510.271527777775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1.9</v>
      </c>
      <c r="P3462" s="7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41852.318888888884</v>
      </c>
      <c r="T3462" s="11">
        <f t="shared" si="329"/>
        <v>41866.318888888884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1.39</v>
      </c>
      <c r="P3463" s="7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1">
        <f t="shared" si="328"/>
        <v>42643.424525462957</v>
      </c>
      <c r="T3463" s="11">
        <f t="shared" si="329"/>
        <v>42671.916666666664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2.02</v>
      </c>
      <c r="P3464" s="7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1">
        <f t="shared" si="328"/>
        <v>42179.690138888887</v>
      </c>
      <c r="T3464" s="11">
        <f t="shared" si="329"/>
        <v>42195.541666666664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1.0338000000000001</v>
      </c>
      <c r="P3465" s="7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1">
        <f t="shared" si="328"/>
        <v>42612.710474537038</v>
      </c>
      <c r="T3465" s="11">
        <f t="shared" si="329"/>
        <v>42653.957638888889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1.023236</v>
      </c>
      <c r="P3466" s="7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1">
        <f t="shared" si="328"/>
        <v>42574.921724537031</v>
      </c>
      <c r="T3466" s="11">
        <f t="shared" si="329"/>
        <v>42604.921724537031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1.03</v>
      </c>
      <c r="P3467" s="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1">
        <f t="shared" si="328"/>
        <v>42200.417499999996</v>
      </c>
      <c r="T3467" s="11">
        <f t="shared" si="329"/>
        <v>42225.458333333336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1.2714285714285714</v>
      </c>
      <c r="P3468" s="7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1">
        <f t="shared" si="328"/>
        <v>42419.810763888883</v>
      </c>
      <c r="T3468" s="11">
        <f t="shared" si="329"/>
        <v>42479.769097222219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1.01</v>
      </c>
      <c r="P3469" s="7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1">
        <f t="shared" si="328"/>
        <v>42053.463333333326</v>
      </c>
      <c r="T3469" s="11">
        <f t="shared" si="329"/>
        <v>42083.421666666669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1.2178</v>
      </c>
      <c r="P3470" s="7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1">
        <f t="shared" si="328"/>
        <v>42605.557048611103</v>
      </c>
      <c r="T3470" s="11">
        <f t="shared" si="329"/>
        <v>42633.916666666664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1.1339285714285714</v>
      </c>
      <c r="P3471" s="7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1">
        <f t="shared" si="328"/>
        <v>42458.433391203704</v>
      </c>
      <c r="T3471" s="11">
        <f t="shared" si="329"/>
        <v>42488.433391203704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1.5</v>
      </c>
      <c r="P3472" s="7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1">
        <f t="shared" si="328"/>
        <v>42528.813680555548</v>
      </c>
      <c r="T3472" s="11">
        <f t="shared" si="329"/>
        <v>42566.693055555552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2.1459999999999999</v>
      </c>
      <c r="P3473" s="7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1">
        <f t="shared" si="328"/>
        <v>41841.612152777772</v>
      </c>
      <c r="T3473" s="11">
        <f t="shared" si="329"/>
        <v>41882.625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1.0205</v>
      </c>
      <c r="P3474" s="7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1">
        <f t="shared" si="328"/>
        <v>41927.962164351848</v>
      </c>
      <c r="T3474" s="11">
        <f t="shared" si="329"/>
        <v>41949.040972222218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</v>
      </c>
      <c r="P3475" s="7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8"/>
        <v>42062.626111111109</v>
      </c>
      <c r="T3475" s="11">
        <f t="shared" si="329"/>
        <v>42083.643749999996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1.01</v>
      </c>
      <c r="P3476" s="7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1">
        <f t="shared" si="328"/>
        <v>42541.293182870366</v>
      </c>
      <c r="T3476" s="11">
        <f t="shared" si="329"/>
        <v>42571.293182870366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1.1333333333333333</v>
      </c>
      <c r="P3477" s="7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41918.672499999993</v>
      </c>
      <c r="T3477" s="11">
        <f t="shared" si="329"/>
        <v>41945.791666666664</v>
      </c>
    </row>
    <row r="3478" spans="1:20" ht="57.6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1.04</v>
      </c>
      <c r="P3478" s="7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41921.071643518517</v>
      </c>
      <c r="T3478" s="11">
        <f t="shared" si="329"/>
        <v>41938.916666666664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1.1533333333333333</v>
      </c>
      <c r="P3479" s="7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1">
        <f t="shared" si="328"/>
        <v>42128.528275462959</v>
      </c>
      <c r="T3479" s="11">
        <f t="shared" si="329"/>
        <v>42140.916666666664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1.1285000000000001</v>
      </c>
      <c r="P3480" s="7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1">
        <f t="shared" si="328"/>
        <v>42053.708587962967</v>
      </c>
      <c r="T3480" s="11">
        <f t="shared" si="329"/>
        <v>42079.666666666664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1.2786666666666666</v>
      </c>
      <c r="P3481" s="7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41781.646759259253</v>
      </c>
      <c r="T3481" s="11">
        <f t="shared" si="329"/>
        <v>41811.646759259253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1.4266666666666667</v>
      </c>
      <c r="P3482" s="7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1">
        <f t="shared" si="328"/>
        <v>42171.109108796292</v>
      </c>
      <c r="T3482" s="11">
        <f t="shared" si="329"/>
        <v>42195.666666666664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1.1879999999999999</v>
      </c>
      <c r="P3483" s="7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1">
        <f t="shared" si="328"/>
        <v>41989.039212962954</v>
      </c>
      <c r="T3483" s="11">
        <f t="shared" si="329"/>
        <v>42006.039212962954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1.3833333333333333</v>
      </c>
      <c r="P3484" s="7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1">
        <f t="shared" si="328"/>
        <v>41796.563263888886</v>
      </c>
      <c r="T3484" s="11">
        <f t="shared" si="329"/>
        <v>41826.563263888886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1.599402985074627</v>
      </c>
      <c r="P3485" s="7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1">
        <f t="shared" si="328"/>
        <v>41793.460428240738</v>
      </c>
      <c r="T3485" s="11">
        <f t="shared" si="329"/>
        <v>41823.460428240738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1.1424000000000001</v>
      </c>
      <c r="P3486" s="7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1">
        <f t="shared" si="328"/>
        <v>42506.552071759252</v>
      </c>
      <c r="T3486" s="11">
        <f t="shared" si="329"/>
        <v>42536.552071759252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1.0060606060606061</v>
      </c>
      <c r="P3487" s="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1">
        <f t="shared" si="328"/>
        <v>42372.484722222223</v>
      </c>
      <c r="T3487" s="11">
        <f t="shared" si="329"/>
        <v>42402.484722222223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1.552</v>
      </c>
      <c r="P3488" s="7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1">
        <f t="shared" si="328"/>
        <v>42126.666678240734</v>
      </c>
      <c r="T3488" s="11">
        <f t="shared" si="329"/>
        <v>42158.082638888889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1.2775000000000001</v>
      </c>
      <c r="P3489" s="7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1">
        <f t="shared" si="328"/>
        <v>42149.732083333329</v>
      </c>
      <c r="T3489" s="11">
        <f t="shared" si="329"/>
        <v>42179.732083333329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1.212</v>
      </c>
      <c r="P3490" s="7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1">
        <f t="shared" si="328"/>
        <v>42087.55972222222</v>
      </c>
      <c r="T3490" s="11">
        <f t="shared" si="329"/>
        <v>42111.458333333336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1.127</v>
      </c>
      <c r="P3491" s="7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1">
        <f t="shared" si="328"/>
        <v>41753.427442129629</v>
      </c>
      <c r="T3491" s="11">
        <f t="shared" si="329"/>
        <v>41783.666666666664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1.2749999999999999</v>
      </c>
      <c r="P3492" s="7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1">
        <f t="shared" si="328"/>
        <v>42443.594027777777</v>
      </c>
      <c r="T3492" s="11">
        <f t="shared" si="329"/>
        <v>42473.594027777777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1.5820000000000001</v>
      </c>
      <c r="P3493" s="7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42121.041481481479</v>
      </c>
      <c r="T3493" s="11">
        <f t="shared" si="329"/>
        <v>42142.041481481479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1.0526894736842105</v>
      </c>
      <c r="P3494" s="7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1">
        <f t="shared" si="328"/>
        <v>42267.800891203697</v>
      </c>
      <c r="T3494" s="11">
        <f t="shared" si="329"/>
        <v>42302.800891203697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</v>
      </c>
      <c r="P3495" s="7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8"/>
        <v>41848.657824074071</v>
      </c>
      <c r="T3495" s="11">
        <f t="shared" si="329"/>
        <v>41868.007638888885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</v>
      </c>
      <c r="P3496" s="7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8"/>
        <v>42689.006655092591</v>
      </c>
      <c r="T3496" s="11">
        <f t="shared" si="329"/>
        <v>42700.041666666664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1.0686</v>
      </c>
      <c r="P3497" s="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1">
        <f t="shared" si="328"/>
        <v>41915.554502314815</v>
      </c>
      <c r="T3497" s="11">
        <f t="shared" si="329"/>
        <v>41944.512499999997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1.244</v>
      </c>
      <c r="P3498" s="7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1">
        <f t="shared" si="328"/>
        <v>42584.638495370367</v>
      </c>
      <c r="T3498" s="11">
        <f t="shared" si="329"/>
        <v>42624.638495370367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1.0870406189555126</v>
      </c>
      <c r="P3499" s="7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1">
        <f t="shared" si="328"/>
        <v>42511.533611111103</v>
      </c>
      <c r="T3499" s="11">
        <f t="shared" si="329"/>
        <v>42523.708333333336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1.0242424242424242</v>
      </c>
      <c r="P3500" s="7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1">
        <f t="shared" si="328"/>
        <v>42458.950277777774</v>
      </c>
      <c r="T3500" s="11">
        <f t="shared" si="329"/>
        <v>42518.697222222218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1.0549999999999999</v>
      </c>
      <c r="P3501" s="7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1">
        <f t="shared" si="328"/>
        <v>42131.827835648146</v>
      </c>
      <c r="T3501" s="11">
        <f t="shared" si="329"/>
        <v>42186.082638888889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1.0629999999999999</v>
      </c>
      <c r="P3502" s="7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1">
        <f t="shared" si="328"/>
        <v>42419.711087962954</v>
      </c>
      <c r="T3502" s="11">
        <f t="shared" si="329"/>
        <v>42435.999305555553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1.0066666666666666</v>
      </c>
      <c r="P3503" s="7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1">
        <f t="shared" si="328"/>
        <v>42233.555497685178</v>
      </c>
      <c r="T3503" s="11">
        <f t="shared" si="329"/>
        <v>42258.555497685178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1.054</v>
      </c>
      <c r="P3504" s="7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42430.631064814814</v>
      </c>
      <c r="T3504" s="11">
        <f t="shared" si="329"/>
        <v>42444.957638888889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1.0755999999999999</v>
      </c>
      <c r="P3505" s="7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1">
        <f t="shared" si="328"/>
        <v>42545.27</v>
      </c>
      <c r="T3505" s="11">
        <f t="shared" si="329"/>
        <v>42575.27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</v>
      </c>
      <c r="P3506" s="7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42297.540405092594</v>
      </c>
      <c r="T3506" s="11">
        <f t="shared" si="329"/>
        <v>42327.582071759258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1.0376000000000001</v>
      </c>
      <c r="P3507" s="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1">
        <f t="shared" si="328"/>
        <v>41760.727372685185</v>
      </c>
      <c r="T3507" s="11">
        <f t="shared" si="329"/>
        <v>41771.958333333328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1.0149999999999999</v>
      </c>
      <c r="P3508" s="7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41829.525925925926</v>
      </c>
      <c r="T3508" s="11">
        <f t="shared" si="329"/>
        <v>41874.525925925926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1.044</v>
      </c>
      <c r="P3509" s="7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42491.714548611104</v>
      </c>
      <c r="T3509" s="11">
        <f t="shared" si="329"/>
        <v>42521.714548611104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1.8</v>
      </c>
      <c r="P3510" s="7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42477.521446759252</v>
      </c>
      <c r="T3510" s="11">
        <f t="shared" si="329"/>
        <v>42500.666666666664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1.0633333333333332</v>
      </c>
      <c r="P3511" s="7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1">
        <f t="shared" si="328"/>
        <v>41950.651226851849</v>
      </c>
      <c r="T3511" s="11">
        <f t="shared" si="329"/>
        <v>41963.996527777774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1.0055555555555555</v>
      </c>
      <c r="P3512" s="7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1">
        <f t="shared" si="328"/>
        <v>41802.412569444445</v>
      </c>
      <c r="T3512" s="11">
        <f t="shared" si="329"/>
        <v>41822.412569444445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1.012</v>
      </c>
      <c r="P3513" s="7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1">
        <f t="shared" si="328"/>
        <v>41927.665451388886</v>
      </c>
      <c r="T3513" s="11">
        <f t="shared" si="329"/>
        <v>41950.5625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</v>
      </c>
      <c r="P3514" s="7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8"/>
        <v>42057.328611111108</v>
      </c>
      <c r="T3514" s="11">
        <f t="shared" si="329"/>
        <v>42117.286944444444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1.1839285714285714</v>
      </c>
      <c r="P3515" s="7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1">
        <f t="shared" si="328"/>
        <v>41780.887870370367</v>
      </c>
      <c r="T3515" s="11">
        <f t="shared" si="329"/>
        <v>41793.999305555553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1.1000000000000001</v>
      </c>
      <c r="P3516" s="7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42020.638333333329</v>
      </c>
      <c r="T3516" s="11">
        <f t="shared" si="329"/>
        <v>42036.999305555553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1.0266666666666666</v>
      </c>
      <c r="P3517" s="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1">
        <f t="shared" si="328"/>
        <v>42125.564479166664</v>
      </c>
      <c r="T3517" s="11">
        <f t="shared" si="329"/>
        <v>42155.564479166664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</v>
      </c>
      <c r="P3518" s="7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8"/>
        <v>41855.801736111105</v>
      </c>
      <c r="T3518" s="11">
        <f t="shared" si="329"/>
        <v>41889.916666666664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</v>
      </c>
      <c r="P3519" s="7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8"/>
        <v>41794.609189814815</v>
      </c>
      <c r="T3519" s="11">
        <f t="shared" si="329"/>
        <v>41824.25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1.10046</v>
      </c>
      <c r="P3520" s="7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1">
        <f t="shared" si="328"/>
        <v>41893.575219907405</v>
      </c>
      <c r="T3520" s="11">
        <f t="shared" si="329"/>
        <v>41914.38958333333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1.0135000000000001</v>
      </c>
      <c r="P3521" s="7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42037.390624999993</v>
      </c>
      <c r="T3521" s="11">
        <f t="shared" si="329"/>
        <v>42067.390624999993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1.0075000000000001</v>
      </c>
      <c r="P3522" s="7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1">
        <f t="shared" si="328"/>
        <v>42227.615879629629</v>
      </c>
      <c r="T3522" s="11">
        <f t="shared" si="329"/>
        <v>42253.365972222215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E3523/D3523</f>
        <v>1.6942857142857144</v>
      </c>
      <c r="P3523" s="7">
        <f t="shared" ref="P3523:P3586" si="331">E3523/L3523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1">
        <f t="shared" ref="S3523:S3586" si="334">((($J3523/60)/60)/24)+DATE(1970,1,1)+(-5/24)</f>
        <v>41881.153009259258</v>
      </c>
      <c r="T3523" s="11">
        <f t="shared" ref="T3523:T3586" si="335">((($I3523/60)/60)/24)+DATE(1970,1,1)+(-5/24)</f>
        <v>41911.153009259258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</v>
      </c>
      <c r="P3524" s="7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si="334"/>
        <v>42234.581550925919</v>
      </c>
      <c r="T3524" s="11">
        <f t="shared" si="335"/>
        <v>42262.212500000001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1.1365000000000001</v>
      </c>
      <c r="P3525" s="7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1">
        <f t="shared" si="334"/>
        <v>42581.189212962963</v>
      </c>
      <c r="T3525" s="11">
        <f t="shared" si="335"/>
        <v>42638.749999999993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1.0156000000000001</v>
      </c>
      <c r="P3526" s="7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1">
        <f t="shared" si="334"/>
        <v>41880.555243055554</v>
      </c>
      <c r="T3526" s="11">
        <f t="shared" si="335"/>
        <v>41894.958333333328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1.06</v>
      </c>
      <c r="P3527" s="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1">
        <f t="shared" si="334"/>
        <v>42214.487337962964</v>
      </c>
      <c r="T3527" s="11">
        <f t="shared" si="335"/>
        <v>42225.458333333336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1.02</v>
      </c>
      <c r="P3528" s="7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42460.126979166664</v>
      </c>
      <c r="T3528" s="11">
        <f t="shared" si="335"/>
        <v>42488.040972222218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1.1691666666666667</v>
      </c>
      <c r="P3529" s="7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1">
        <f t="shared" si="334"/>
        <v>42166.814872685187</v>
      </c>
      <c r="T3529" s="11">
        <f t="shared" si="335"/>
        <v>42195.957638888889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1.0115151515151515</v>
      </c>
      <c r="P3530" s="7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1">
        <f t="shared" si="334"/>
        <v>42733.293032407404</v>
      </c>
      <c r="T3530" s="11">
        <f t="shared" si="335"/>
        <v>42753.293032407404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1.32</v>
      </c>
      <c r="P3531" s="7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1">
        <f t="shared" si="334"/>
        <v>42177.553449074076</v>
      </c>
      <c r="T3531" s="11">
        <f t="shared" si="335"/>
        <v>42197.833333333336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</v>
      </c>
      <c r="P3532" s="7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42442.41501157407</v>
      </c>
      <c r="T3532" s="11">
        <f t="shared" si="335"/>
        <v>42470.624999999993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1.28</v>
      </c>
      <c r="P3533" s="7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1">
        <f t="shared" si="334"/>
        <v>42521.44599537037</v>
      </c>
      <c r="T3533" s="11">
        <f t="shared" si="335"/>
        <v>42551.44599537037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1.1895833333333334</v>
      </c>
      <c r="P3534" s="7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1">
        <f t="shared" si="334"/>
        <v>41884.391516203701</v>
      </c>
      <c r="T3534" s="11">
        <f t="shared" si="335"/>
        <v>41899.957638888889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1.262</v>
      </c>
      <c r="P3535" s="7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1">
        <f t="shared" si="334"/>
        <v>42289.552858796298</v>
      </c>
      <c r="T3535" s="11">
        <f t="shared" si="335"/>
        <v>42319.594525462955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1.5620000000000001</v>
      </c>
      <c r="P3536" s="7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1">
        <f t="shared" si="334"/>
        <v>42243.416932870365</v>
      </c>
      <c r="T3536" s="11">
        <f t="shared" si="335"/>
        <v>42278.416932870365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1.0315000000000001</v>
      </c>
      <c r="P3537" s="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1">
        <f t="shared" si="334"/>
        <v>42248.431828703695</v>
      </c>
      <c r="T3537" s="11">
        <f t="shared" si="335"/>
        <v>42279.541666666664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1.5333333333333334</v>
      </c>
      <c r="P3538" s="7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1">
        <f t="shared" si="334"/>
        <v>42328.518807870372</v>
      </c>
      <c r="T3538" s="11">
        <f t="shared" si="335"/>
        <v>42358.290972222218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1.8044444444444445</v>
      </c>
      <c r="P3539" s="7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41923.146018518513</v>
      </c>
      <c r="T3539" s="11">
        <f t="shared" si="335"/>
        <v>41960.124305555553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1.2845</v>
      </c>
      <c r="P3540" s="7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1">
        <f t="shared" si="334"/>
        <v>42571.212268518517</v>
      </c>
      <c r="T3540" s="11">
        <f t="shared" si="335"/>
        <v>42599.212268518517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1.1966666666666668</v>
      </c>
      <c r="P3541" s="7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1">
        <f t="shared" si="334"/>
        <v>42600.547708333332</v>
      </c>
      <c r="T3541" s="11">
        <f t="shared" si="335"/>
        <v>42621.547708333332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1.23</v>
      </c>
      <c r="P3542" s="7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1">
        <f t="shared" si="334"/>
        <v>42516.795034722221</v>
      </c>
      <c r="T3542" s="11">
        <f t="shared" si="335"/>
        <v>42546.795034722221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1.05</v>
      </c>
      <c r="P3543" s="7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1">
        <f t="shared" si="334"/>
        <v>42222.521701388883</v>
      </c>
      <c r="T3543" s="11">
        <f t="shared" si="335"/>
        <v>42247.521701388883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1.0223636363636364</v>
      </c>
      <c r="P3544" s="7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1">
        <f t="shared" si="334"/>
        <v>41829.391458333332</v>
      </c>
      <c r="T3544" s="11">
        <f t="shared" si="335"/>
        <v>41889.391458333332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1.0466666666666666</v>
      </c>
      <c r="P3545" s="7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1">
        <f t="shared" si="334"/>
        <v>42150.546979166662</v>
      </c>
      <c r="T3545" s="11">
        <f t="shared" si="335"/>
        <v>42180.546979166662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</v>
      </c>
      <c r="P3546" s="7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4"/>
        <v>42040.623344907406</v>
      </c>
      <c r="T3546" s="11">
        <f t="shared" si="335"/>
        <v>42070.623344907406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1.004</v>
      </c>
      <c r="P3547" s="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1">
        <f t="shared" si="334"/>
        <v>42075.599062499998</v>
      </c>
      <c r="T3547" s="11">
        <f t="shared" si="335"/>
        <v>42105.599062499998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1.0227272727272727</v>
      </c>
      <c r="P3548" s="7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1">
        <f t="shared" si="334"/>
        <v>42073.452361111107</v>
      </c>
      <c r="T3548" s="11">
        <f t="shared" si="335"/>
        <v>42094.957638888889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1.1440928571428572</v>
      </c>
      <c r="P3549" s="7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1">
        <f t="shared" si="334"/>
        <v>42479.870381944442</v>
      </c>
      <c r="T3549" s="11">
        <f t="shared" si="335"/>
        <v>42503.957638888889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1.019047619047619</v>
      </c>
      <c r="P3550" s="7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1">
        <f t="shared" si="334"/>
        <v>42411.733958333331</v>
      </c>
      <c r="T3550" s="11">
        <f t="shared" si="335"/>
        <v>42433.833333333336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1.02</v>
      </c>
      <c r="P3551" s="7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1">
        <f t="shared" si="334"/>
        <v>42223.186030092591</v>
      </c>
      <c r="T3551" s="11">
        <f t="shared" si="335"/>
        <v>42251.186030092591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1.048</v>
      </c>
      <c r="P3552" s="7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1">
        <f t="shared" si="334"/>
        <v>42462.685162037036</v>
      </c>
      <c r="T3552" s="11">
        <f t="shared" si="335"/>
        <v>42492.685162037036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1.0183333333333333</v>
      </c>
      <c r="P3553" s="7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41753.307523148142</v>
      </c>
      <c r="T3553" s="11">
        <f t="shared" si="335"/>
        <v>41781.713194444441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</v>
      </c>
      <c r="P3554" s="7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41788.378749999996</v>
      </c>
      <c r="T3554" s="11">
        <f t="shared" si="335"/>
        <v>41818.378749999996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1.0627272727272727</v>
      </c>
      <c r="P3555" s="7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1">
        <f t="shared" si="334"/>
        <v>42195.820370370369</v>
      </c>
      <c r="T3555" s="11">
        <f t="shared" si="335"/>
        <v>42227.791666666664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1.1342219999999998</v>
      </c>
      <c r="P3556" s="7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1">
        <f t="shared" si="334"/>
        <v>42015.842118055552</v>
      </c>
      <c r="T3556" s="11">
        <f t="shared" si="335"/>
        <v>42046.499999999993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</v>
      </c>
      <c r="P3557" s="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4"/>
        <v>42661.233726851853</v>
      </c>
      <c r="T3557" s="11">
        <f t="shared" si="335"/>
        <v>42691.27539351851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1.0045454545454546</v>
      </c>
      <c r="P3558" s="7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41808.441249999996</v>
      </c>
      <c r="T3558" s="11">
        <f t="shared" si="335"/>
        <v>41868.441249999996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1.0003599999999999</v>
      </c>
      <c r="P3559" s="7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1">
        <f t="shared" si="334"/>
        <v>41730.068414351852</v>
      </c>
      <c r="T3559" s="11">
        <f t="shared" si="335"/>
        <v>41764.068414351852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1.44</v>
      </c>
      <c r="P3560" s="7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42139.608506944445</v>
      </c>
      <c r="T3560" s="11">
        <f t="shared" si="335"/>
        <v>42181.666666666664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1.0349999999999999</v>
      </c>
      <c r="P3561" s="7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1">
        <f t="shared" si="334"/>
        <v>42193.887824074067</v>
      </c>
      <c r="T3561" s="11">
        <f t="shared" si="335"/>
        <v>42216.165277777771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1.0843750000000001</v>
      </c>
      <c r="P3562" s="7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1">
        <f t="shared" si="334"/>
        <v>42115.681319444448</v>
      </c>
      <c r="T3562" s="11">
        <f t="shared" si="335"/>
        <v>42150.906249999993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1.024</v>
      </c>
      <c r="P3563" s="7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1">
        <f t="shared" si="334"/>
        <v>42203.471967592595</v>
      </c>
      <c r="T3563" s="11">
        <f t="shared" si="335"/>
        <v>42221.566666666658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1.4888888888888889</v>
      </c>
      <c r="P3564" s="7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1">
        <f t="shared" si="334"/>
        <v>42433.553553240738</v>
      </c>
      <c r="T3564" s="11">
        <f t="shared" si="335"/>
        <v>42442.708333333336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1.0549000000000002</v>
      </c>
      <c r="P3565" s="7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1">
        <f t="shared" si="334"/>
        <v>42555.46361111111</v>
      </c>
      <c r="T3565" s="11">
        <f t="shared" si="335"/>
        <v>42583.583333333336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1.0049999999999999</v>
      </c>
      <c r="P3566" s="7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1">
        <f t="shared" si="334"/>
        <v>42236.414918981485</v>
      </c>
      <c r="T3566" s="11">
        <f t="shared" si="335"/>
        <v>42282.458333333336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1.3055555555555556</v>
      </c>
      <c r="P3567" s="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1">
        <f t="shared" si="334"/>
        <v>41974.534814814811</v>
      </c>
      <c r="T3567" s="11">
        <f t="shared" si="335"/>
        <v>42004.534814814811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1.0475000000000001</v>
      </c>
      <c r="P3568" s="7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1">
        <f t="shared" si="334"/>
        <v>41997.299571759257</v>
      </c>
      <c r="T3568" s="11">
        <f t="shared" si="335"/>
        <v>42027.299571759257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1.0880000000000001</v>
      </c>
      <c r="P3569" s="7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1">
        <f t="shared" si="334"/>
        <v>42135.602361111109</v>
      </c>
      <c r="T3569" s="11">
        <f t="shared" si="335"/>
        <v>42165.602361111109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1.1100000000000001</v>
      </c>
      <c r="P3570" s="7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1">
        <f t="shared" si="334"/>
        <v>41869.532337962963</v>
      </c>
      <c r="T3570" s="11">
        <f t="shared" si="335"/>
        <v>41899.532337962963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1.0047999999999999</v>
      </c>
      <c r="P3571" s="7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1">
        <f t="shared" si="334"/>
        <v>41982.480277777773</v>
      </c>
      <c r="T3571" s="11">
        <f t="shared" si="335"/>
        <v>42012.480277777773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1.1435</v>
      </c>
      <c r="P3572" s="7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1">
        <f t="shared" si="334"/>
        <v>41976.123645833337</v>
      </c>
      <c r="T3572" s="11">
        <f t="shared" si="335"/>
        <v>42004.083333333336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1.2206666666666666</v>
      </c>
      <c r="P3573" s="7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41912.650613425925</v>
      </c>
      <c r="T3573" s="11">
        <f t="shared" si="335"/>
        <v>41942.650613425925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</v>
      </c>
      <c r="P3574" s="7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4"/>
        <v>42146.36206018518</v>
      </c>
      <c r="T3574" s="11">
        <f t="shared" si="335"/>
        <v>42176.36206018518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1.028</v>
      </c>
      <c r="P3575" s="7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41921.167199074072</v>
      </c>
      <c r="T3575" s="11">
        <f t="shared" si="335"/>
        <v>41951.208865740737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1.0612068965517241</v>
      </c>
      <c r="P3576" s="7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1">
        <f t="shared" si="334"/>
        <v>41926.734351851846</v>
      </c>
      <c r="T3576" s="11">
        <f t="shared" si="335"/>
        <v>41956.776018518511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1.0133000000000001</v>
      </c>
      <c r="P3577" s="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1">
        <f t="shared" si="334"/>
        <v>42561.575543981475</v>
      </c>
      <c r="T3577" s="11">
        <f t="shared" si="335"/>
        <v>42592.957638888889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</v>
      </c>
      <c r="P3578" s="7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42649.340902777774</v>
      </c>
      <c r="T3578" s="11">
        <f t="shared" si="335"/>
        <v>42709.382569444446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1.3</v>
      </c>
      <c r="P3579" s="7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1">
        <f t="shared" si="334"/>
        <v>42093.578506944446</v>
      </c>
      <c r="T3579" s="11">
        <f t="shared" si="335"/>
        <v>42120.061111111114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1.0001333333333333</v>
      </c>
      <c r="P3580" s="7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1">
        <f t="shared" si="334"/>
        <v>42460.525196759256</v>
      </c>
      <c r="T3580" s="11">
        <f t="shared" si="335"/>
        <v>42490.525196759256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</v>
      </c>
      <c r="P3581" s="7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4"/>
        <v>42430.553888888891</v>
      </c>
      <c r="T3581" s="11">
        <f t="shared" si="335"/>
        <v>42460.51222222222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1.1388888888888888</v>
      </c>
      <c r="P3582" s="7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1">
        <f t="shared" si="334"/>
        <v>42025.967847222222</v>
      </c>
      <c r="T3582" s="11">
        <f t="shared" si="335"/>
        <v>42063.999305555553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</v>
      </c>
      <c r="P3583" s="7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4"/>
        <v>41836.26284722222</v>
      </c>
      <c r="T3583" s="11">
        <f t="shared" si="335"/>
        <v>41850.26284722222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2.87</v>
      </c>
      <c r="P3584" s="7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1">
        <f t="shared" si="334"/>
        <v>42450.887523148143</v>
      </c>
      <c r="T3584" s="11">
        <f t="shared" si="335"/>
        <v>42464.887523148143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1.085</v>
      </c>
      <c r="P3585" s="7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1">
        <f t="shared" si="334"/>
        <v>42418.217650462961</v>
      </c>
      <c r="T3585" s="11">
        <f t="shared" si="335"/>
        <v>42478.175983796296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1.155</v>
      </c>
      <c r="P3586" s="7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1">
        <f t="shared" si="334"/>
        <v>42168.108148148145</v>
      </c>
      <c r="T3586" s="11">
        <f t="shared" si="335"/>
        <v>42198.108148148145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E3587/D3587</f>
        <v>1.1911764705882353</v>
      </c>
      <c r="P3587" s="7">
        <f t="shared" ref="P3587:P3650" si="337">E3587/L3587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1">
        <f t="shared" ref="S3587:S3650" si="340">((($J3587/60)/60)/24)+DATE(1970,1,1)+(-5/24)</f>
        <v>41964.507986111108</v>
      </c>
      <c r="T3587" s="11">
        <f t="shared" ref="T3587:T3650" si="341">((($I3587/60)/60)/24)+DATE(1970,1,1)+(-5/24)</f>
        <v>41994.507986111108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1.0942666666666667</v>
      </c>
      <c r="P3588" s="7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1">
        <f t="shared" si="340"/>
        <v>42576.489236111105</v>
      </c>
      <c r="T3588" s="11">
        <f t="shared" si="341"/>
        <v>42636.489236111105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1.266</v>
      </c>
      <c r="P3589" s="7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1">
        <f t="shared" si="340"/>
        <v>42503.331643518519</v>
      </c>
      <c r="T3589" s="11">
        <f t="shared" si="341"/>
        <v>42548.583333333336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1.0049999999999999</v>
      </c>
      <c r="P3590" s="7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1">
        <f t="shared" si="340"/>
        <v>42101.620486111111</v>
      </c>
      <c r="T3590" s="11">
        <f t="shared" si="341"/>
        <v>42123.749999999993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1.2749999999999999</v>
      </c>
      <c r="P3591" s="7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1">
        <f t="shared" si="340"/>
        <v>42125.439201388886</v>
      </c>
      <c r="T3591" s="11">
        <f t="shared" si="341"/>
        <v>42150.439201388886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1.0005999999999999</v>
      </c>
      <c r="P3592" s="7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1">
        <f t="shared" si="340"/>
        <v>41902.125393518516</v>
      </c>
      <c r="T3592" s="11">
        <f t="shared" si="341"/>
        <v>41932.125393518516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1.75</v>
      </c>
      <c r="P3593" s="7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1">
        <f t="shared" si="340"/>
        <v>42003.74009259259</v>
      </c>
      <c r="T3593" s="11">
        <f t="shared" si="341"/>
        <v>42027.999305555553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1.2725</v>
      </c>
      <c r="P3594" s="7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1">
        <f t="shared" si="340"/>
        <v>41988.621608796289</v>
      </c>
      <c r="T3594" s="11">
        <f t="shared" si="341"/>
        <v>42045.999305555553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1.1063333333333334</v>
      </c>
      <c r="P3595" s="7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1">
        <f t="shared" si="340"/>
        <v>41974.690266203703</v>
      </c>
      <c r="T3595" s="11">
        <f t="shared" si="341"/>
        <v>42009.643055555549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1.2593749999999999</v>
      </c>
      <c r="P3596" s="7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1">
        <f t="shared" si="340"/>
        <v>42591.858587962961</v>
      </c>
      <c r="T3596" s="11">
        <f t="shared" si="341"/>
        <v>42616.858587962961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1.1850000000000001</v>
      </c>
      <c r="P3597" s="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1">
        <f t="shared" si="340"/>
        <v>42049.800034722219</v>
      </c>
      <c r="T3597" s="11">
        <f t="shared" si="341"/>
        <v>42076.082638888889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1.0772727272727274</v>
      </c>
      <c r="P3598" s="7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41856.506736111107</v>
      </c>
      <c r="T3598" s="11">
        <f t="shared" si="341"/>
        <v>41877.506736111107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1.026</v>
      </c>
      <c r="P3599" s="7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1">
        <f t="shared" si="340"/>
        <v>42417.377199074072</v>
      </c>
      <c r="T3599" s="11">
        <f t="shared" si="341"/>
        <v>42432.040972222218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1.101</v>
      </c>
      <c r="P3600" s="7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1">
        <f t="shared" si="340"/>
        <v>41866.590532407405</v>
      </c>
      <c r="T3600" s="11">
        <f t="shared" si="341"/>
        <v>41884.999305555553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2.02</v>
      </c>
      <c r="P3601" s="7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1">
        <f t="shared" si="340"/>
        <v>42220.586539351854</v>
      </c>
      <c r="T3601" s="11">
        <f t="shared" si="341"/>
        <v>42245.791666666664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1.3</v>
      </c>
      <c r="P3602" s="7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42628.640787037039</v>
      </c>
      <c r="T3602" s="11">
        <f t="shared" si="341"/>
        <v>42656.640787037039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1.0435000000000001</v>
      </c>
      <c r="P3603" s="7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1">
        <f t="shared" si="340"/>
        <v>41990.790300925924</v>
      </c>
      <c r="T3603" s="11">
        <f t="shared" si="341"/>
        <v>42020.790300925924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1.0004999999999999</v>
      </c>
      <c r="P3604" s="7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1">
        <f t="shared" si="340"/>
        <v>42447.68609953703</v>
      </c>
      <c r="T3604" s="11">
        <f t="shared" si="341"/>
        <v>42507.68609953703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1.7066666666666668</v>
      </c>
      <c r="P3605" s="7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1">
        <f t="shared" si="340"/>
        <v>42283.656018518515</v>
      </c>
      <c r="T3605" s="11">
        <f t="shared" si="341"/>
        <v>42313.697685185187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1.1283333333333334</v>
      </c>
      <c r="P3606" s="7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1">
        <f t="shared" si="340"/>
        <v>42482.80736111111</v>
      </c>
      <c r="T3606" s="11">
        <f t="shared" si="341"/>
        <v>42489.082638888889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1.84</v>
      </c>
      <c r="P3607" s="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1">
        <f t="shared" si="340"/>
        <v>42383.584791666661</v>
      </c>
      <c r="T3607" s="11">
        <f t="shared" si="341"/>
        <v>42413.584791666661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1.3026666666666666</v>
      </c>
      <c r="P3608" s="7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1">
        <f t="shared" si="340"/>
        <v>42566.396493055552</v>
      </c>
      <c r="T3608" s="11">
        <f t="shared" si="341"/>
        <v>42596.396493055552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1.0545454545454545</v>
      </c>
      <c r="P3609" s="7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42338.755578703705</v>
      </c>
      <c r="T3609" s="11">
        <f t="shared" si="341"/>
        <v>42352.791666666664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</v>
      </c>
      <c r="P3610" s="7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42506.50104166667</v>
      </c>
      <c r="T3610" s="11">
        <f t="shared" si="341"/>
        <v>42538.374999999993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1.5331632653061225</v>
      </c>
      <c r="P3611" s="7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1">
        <f t="shared" si="340"/>
        <v>42429.783391203695</v>
      </c>
      <c r="T3611" s="11">
        <f t="shared" si="341"/>
        <v>42459.741724537038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1.623</v>
      </c>
      <c r="P3612" s="7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1">
        <f t="shared" si="340"/>
        <v>42203.22379629629</v>
      </c>
      <c r="T3612" s="11">
        <f t="shared" si="341"/>
        <v>42233.22379629629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1.36</v>
      </c>
      <c r="P3613" s="7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1">
        <f t="shared" si="340"/>
        <v>42072.162048611113</v>
      </c>
      <c r="T3613" s="11">
        <f t="shared" si="341"/>
        <v>42102.162048611113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1.444</v>
      </c>
      <c r="P3614" s="7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41789.518645833334</v>
      </c>
      <c r="T3614" s="11">
        <f t="shared" si="341"/>
        <v>41799.518645833334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</v>
      </c>
      <c r="P3615" s="7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41788.381643518514</v>
      </c>
      <c r="T3615" s="11">
        <f t="shared" si="341"/>
        <v>41818.381643518514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1.008</v>
      </c>
      <c r="P3616" s="7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1">
        <f t="shared" si="340"/>
        <v>42143.833518518521</v>
      </c>
      <c r="T3616" s="11">
        <f t="shared" si="341"/>
        <v>42173.833518518521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1.0680000000000001</v>
      </c>
      <c r="P3617" s="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1">
        <f t="shared" si="340"/>
        <v>42318.385370370372</v>
      </c>
      <c r="T3617" s="11">
        <f t="shared" si="341"/>
        <v>42348.385370370372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1.248</v>
      </c>
      <c r="P3618" s="7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1">
        <f t="shared" si="340"/>
        <v>42052.741481481477</v>
      </c>
      <c r="T3618" s="11">
        <f t="shared" si="341"/>
        <v>42082.699814814812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1.1891891891891893</v>
      </c>
      <c r="P3619" s="7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1">
        <f t="shared" si="340"/>
        <v>42779.401956018519</v>
      </c>
      <c r="T3619" s="11">
        <f t="shared" si="341"/>
        <v>42793.791666666664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1.01</v>
      </c>
      <c r="P3620" s="7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1">
        <f t="shared" si="340"/>
        <v>42128.419560185182</v>
      </c>
      <c r="T3620" s="11">
        <f t="shared" si="341"/>
        <v>42158.419560185182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1.1299999999999999</v>
      </c>
      <c r="P3621" s="7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1">
        <f t="shared" si="340"/>
        <v>42660.92391203704</v>
      </c>
      <c r="T3621" s="11">
        <f t="shared" si="341"/>
        <v>42693.708333333336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1.0519047619047619</v>
      </c>
      <c r="P3622" s="7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1">
        <f t="shared" si="340"/>
        <v>42037.72987268518</v>
      </c>
      <c r="T3622" s="11">
        <f t="shared" si="341"/>
        <v>42067.958333333336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1.0973333333333333</v>
      </c>
      <c r="P3623" s="7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1">
        <f t="shared" si="340"/>
        <v>42619.727361111109</v>
      </c>
      <c r="T3623" s="11">
        <f t="shared" si="341"/>
        <v>42643.666666666664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1.00099</v>
      </c>
      <c r="P3624" s="7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1">
        <f t="shared" si="340"/>
        <v>41877.013553240737</v>
      </c>
      <c r="T3624" s="11">
        <f t="shared" si="341"/>
        <v>41909.932638888888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1.2</v>
      </c>
      <c r="P3625" s="7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1">
        <f t="shared" si="340"/>
        <v>41828.528587962959</v>
      </c>
      <c r="T3625" s="11">
        <f t="shared" si="341"/>
        <v>41846.083333333328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1.0493333333333332</v>
      </c>
      <c r="P3626" s="7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1">
        <f t="shared" si="340"/>
        <v>42545.565856481473</v>
      </c>
      <c r="T3626" s="11">
        <f t="shared" si="341"/>
        <v>42605.565856481473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1.0266666666666666</v>
      </c>
      <c r="P3627" s="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1">
        <f t="shared" si="340"/>
        <v>42157.444178240738</v>
      </c>
      <c r="T3627" s="11">
        <f t="shared" si="341"/>
        <v>42187.444178240738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1.0182500000000001</v>
      </c>
      <c r="P3628" s="7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1">
        <f t="shared" si="340"/>
        <v>41846.458993055552</v>
      </c>
      <c r="T3628" s="11">
        <f t="shared" si="341"/>
        <v>41867.458993055552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</v>
      </c>
      <c r="P3629" s="7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0"/>
        <v>42460.533414351848</v>
      </c>
      <c r="T3629" s="11">
        <f t="shared" si="341"/>
        <v>42510.957638888889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7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1">
        <f t="shared" si="340"/>
        <v>42291.6249537037</v>
      </c>
      <c r="T3630" s="11">
        <f t="shared" si="341"/>
        <v>42351.666620370372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1.9999999999999999E-6</v>
      </c>
      <c r="P3631" s="7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42436.886157407404</v>
      </c>
      <c r="T3631" s="11">
        <f t="shared" si="341"/>
        <v>42495.499999999993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3.3333333333333332E-4</v>
      </c>
      <c r="P3632" s="7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41942.638773148145</v>
      </c>
      <c r="T3632" s="11">
        <f t="shared" si="341"/>
        <v>41972.680439814816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0.51023391812865493</v>
      </c>
      <c r="P3633" s="7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41880.54510416666</v>
      </c>
      <c r="T3633" s="11">
        <f t="shared" si="341"/>
        <v>41904.957638888889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0.2</v>
      </c>
      <c r="P3634" s="7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41946.728576388887</v>
      </c>
      <c r="T3634" s="11">
        <f t="shared" si="341"/>
        <v>41966.728576388887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0.35239999999999999</v>
      </c>
      <c r="P3635" s="7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42649.415127314809</v>
      </c>
      <c r="T3635" s="11">
        <f t="shared" si="341"/>
        <v>42692.833333333336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4.2466666666666666E-2</v>
      </c>
      <c r="P3636" s="7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42700.958032407405</v>
      </c>
      <c r="T3636" s="11">
        <f t="shared" si="341"/>
        <v>42748.957638888889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0.36457142857142855</v>
      </c>
      <c r="P3637" s="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42450.674490740734</v>
      </c>
      <c r="T3637" s="11">
        <f t="shared" si="341"/>
        <v>42480.674490740734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7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42226.486446759263</v>
      </c>
      <c r="T3638" s="11">
        <f t="shared" si="341"/>
        <v>42261.486446759263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0.30866666666666664</v>
      </c>
      <c r="P3639" s="7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1">
        <f t="shared" si="340"/>
        <v>41975.492303240739</v>
      </c>
      <c r="T3639" s="11">
        <f t="shared" si="341"/>
        <v>42005.492303240739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6.545454545454546E-2</v>
      </c>
      <c r="P3640" s="7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42053.464490740742</v>
      </c>
      <c r="T3640" s="11">
        <f t="shared" si="341"/>
        <v>42113.42282407407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4.0000000000000003E-5</v>
      </c>
      <c r="P3641" s="7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42590.468819444439</v>
      </c>
      <c r="T3641" s="11">
        <f t="shared" si="341"/>
        <v>42650.424305555549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5.5E-2</v>
      </c>
      <c r="P3642" s="7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42104.573263888888</v>
      </c>
      <c r="T3642" s="11">
        <f t="shared" si="341"/>
        <v>42134.573263888888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7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1">
        <f t="shared" si="340"/>
        <v>41899.418738425928</v>
      </c>
      <c r="T3643" s="11">
        <f t="shared" si="341"/>
        <v>41917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2.1428571428571429E-2</v>
      </c>
      <c r="P3644" s="7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42297.607951388891</v>
      </c>
      <c r="T3644" s="11">
        <f t="shared" si="341"/>
        <v>42338.499999999993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7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1">
        <f t="shared" si="340"/>
        <v>42284.935636574075</v>
      </c>
      <c r="T3645" s="11">
        <f t="shared" si="341"/>
        <v>42324.977303240739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0.16420000000000001</v>
      </c>
      <c r="P3646" s="7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42409.033414351848</v>
      </c>
      <c r="T3646" s="11">
        <f t="shared" si="341"/>
        <v>42436.999305555553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1E-3</v>
      </c>
      <c r="P3647" s="7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42665.762013888881</v>
      </c>
      <c r="T3647" s="11">
        <f t="shared" si="341"/>
        <v>42695.803680555553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4.8099999999999997E-2</v>
      </c>
      <c r="P3648" s="7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42140.21298611111</v>
      </c>
      <c r="T3648" s="11">
        <f t="shared" si="341"/>
        <v>42171.770833333336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0.06</v>
      </c>
      <c r="P3649" s="7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42598.540821759256</v>
      </c>
      <c r="T3649" s="11">
        <f t="shared" si="341"/>
        <v>42643.540821759256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1.003825</v>
      </c>
      <c r="P3650" s="7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1">
        <f t="shared" si="340"/>
        <v>41887.083854166667</v>
      </c>
      <c r="T3650" s="11">
        <f t="shared" si="341"/>
        <v>41917.083854166667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E3651/D3651</f>
        <v>1.04</v>
      </c>
      <c r="P3651" s="7">
        <f t="shared" ref="P3651:P3714" si="343">E3651/L3651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1">
        <f t="shared" ref="S3651:S3714" si="346">((($J3651/60)/60)/24)+DATE(1970,1,1)+(-5/24)</f>
        <v>41780.504560185182</v>
      </c>
      <c r="T3651" s="11">
        <f t="shared" ref="T3651:T3714" si="347">((($I3651/60)/60)/24)+DATE(1970,1,1)+(-5/24)</f>
        <v>41806.504560185182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</v>
      </c>
      <c r="P3652" s="7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si="346"/>
        <v>42381.270648148151</v>
      </c>
      <c r="T3652" s="11">
        <f t="shared" si="347"/>
        <v>42402.270648148151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1.04</v>
      </c>
      <c r="P3653" s="7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1">
        <f t="shared" si="346"/>
        <v>41828.437986111108</v>
      </c>
      <c r="T3653" s="11">
        <f t="shared" si="347"/>
        <v>41861.457638888889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2.5066666666666668</v>
      </c>
      <c r="P3654" s="7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1">
        <f t="shared" si="346"/>
        <v>42596.436365740738</v>
      </c>
      <c r="T3654" s="11">
        <f t="shared" si="347"/>
        <v>42606.957638888889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1.0049999999999999</v>
      </c>
      <c r="P3655" s="7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1">
        <f t="shared" si="346"/>
        <v>42191.155173611107</v>
      </c>
      <c r="T3655" s="11">
        <f t="shared" si="347"/>
        <v>42221.155173611107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1.744</v>
      </c>
      <c r="P3656" s="7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1">
        <f t="shared" si="346"/>
        <v>42440.20817129629</v>
      </c>
      <c r="T3656" s="11">
        <f t="shared" si="347"/>
        <v>42463.499999999993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1.1626000000000001</v>
      </c>
      <c r="P3657" s="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1">
        <f t="shared" si="346"/>
        <v>42173.594884259255</v>
      </c>
      <c r="T3657" s="11">
        <f t="shared" si="347"/>
        <v>42203.082638888889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1.0582</v>
      </c>
      <c r="P3658" s="7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1">
        <f t="shared" si="346"/>
        <v>42737.70180555556</v>
      </c>
      <c r="T3658" s="11">
        <f t="shared" si="347"/>
        <v>42767.749305555553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1.1074999999999999</v>
      </c>
      <c r="P3659" s="7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42499.421516203707</v>
      </c>
      <c r="T3659" s="11">
        <f t="shared" si="347"/>
        <v>42522.695833333331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1.0066666666666666</v>
      </c>
      <c r="P3660" s="7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41775.650231481479</v>
      </c>
      <c r="T3660" s="11">
        <f t="shared" si="347"/>
        <v>41821.957638888889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1.0203333333333333</v>
      </c>
      <c r="P3661" s="7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1">
        <f t="shared" si="346"/>
        <v>42055.068865740737</v>
      </c>
      <c r="T3661" s="11">
        <f t="shared" si="347"/>
        <v>42082.402083333327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</v>
      </c>
      <c r="P3662" s="7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6"/>
        <v>41971.672743055555</v>
      </c>
      <c r="T3662" s="11">
        <f t="shared" si="347"/>
        <v>41996.672743055555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1.1100000000000001</v>
      </c>
      <c r="P3663" s="7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42447.688333333332</v>
      </c>
      <c r="T3663" s="11">
        <f t="shared" si="347"/>
        <v>42469.958333333336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1.0142500000000001</v>
      </c>
      <c r="P3664" s="7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42064.011736111112</v>
      </c>
      <c r="T3664" s="11">
        <f t="shared" si="347"/>
        <v>42093.97006944444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1.04</v>
      </c>
      <c r="P3665" s="7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42665.243402777771</v>
      </c>
      <c r="T3665" s="11">
        <f t="shared" si="347"/>
        <v>42725.285069444442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1.09375</v>
      </c>
      <c r="P3666" s="7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1">
        <f t="shared" si="346"/>
        <v>42523.04038194444</v>
      </c>
      <c r="T3666" s="11">
        <f t="shared" si="347"/>
        <v>42537.04038194444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1.1516129032258065</v>
      </c>
      <c r="P3667" s="7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42294.59979166666</v>
      </c>
      <c r="T3667" s="11">
        <f t="shared" si="347"/>
        <v>42305.620833333327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</v>
      </c>
      <c r="P3668" s="7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6"/>
        <v>41822.696550925924</v>
      </c>
      <c r="T3668" s="11">
        <f t="shared" si="347"/>
        <v>41844.083333333328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1.0317033333333334</v>
      </c>
      <c r="P3669" s="7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1">
        <f t="shared" si="346"/>
        <v>42173.761793981481</v>
      </c>
      <c r="T3669" s="11">
        <f t="shared" si="347"/>
        <v>42203.761793981481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1.0349999999999999</v>
      </c>
      <c r="P3670" s="7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1">
        <f t="shared" si="346"/>
        <v>42185.347824074073</v>
      </c>
      <c r="T3670" s="11">
        <f t="shared" si="347"/>
        <v>42208.564583333333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1.3819999999999999</v>
      </c>
      <c r="P3671" s="7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1">
        <f t="shared" si="346"/>
        <v>42136.466863425921</v>
      </c>
      <c r="T3671" s="11">
        <f t="shared" si="347"/>
        <v>42166.466863425921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1.0954545454545455</v>
      </c>
      <c r="P3672" s="7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1">
        <f t="shared" si="346"/>
        <v>42142.305682870363</v>
      </c>
      <c r="T3672" s="11">
        <f t="shared" si="347"/>
        <v>42155.749999999993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1.0085714285714287</v>
      </c>
      <c r="P3673" s="7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41820.419756944444</v>
      </c>
      <c r="T3673" s="11">
        <f t="shared" si="347"/>
        <v>41840.957638888889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1.0153333333333334</v>
      </c>
      <c r="P3674" s="7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1">
        <f t="shared" si="346"/>
        <v>41878.738240740735</v>
      </c>
      <c r="T3674" s="11">
        <f t="shared" si="347"/>
        <v>41908.738240740735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1.13625</v>
      </c>
      <c r="P3675" s="7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1">
        <f t="shared" si="346"/>
        <v>41914.086770833332</v>
      </c>
      <c r="T3675" s="11">
        <f t="shared" si="347"/>
        <v>41948.327777777777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</v>
      </c>
      <c r="P3676" s="7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6"/>
        <v>42556.664687499993</v>
      </c>
      <c r="T3676" s="11">
        <f t="shared" si="347"/>
        <v>42616.664687499993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1.4</v>
      </c>
      <c r="P3677" s="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1">
        <f t="shared" si="346"/>
        <v>42493.388680555552</v>
      </c>
      <c r="T3677" s="11">
        <f t="shared" si="347"/>
        <v>42505.749999999993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1.2875000000000001</v>
      </c>
      <c r="P3678" s="7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1">
        <f t="shared" si="346"/>
        <v>41876.607453703698</v>
      </c>
      <c r="T3678" s="11">
        <f t="shared" si="347"/>
        <v>41894.607453703698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1.0290416666666666</v>
      </c>
      <c r="P3679" s="7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1">
        <f t="shared" si="346"/>
        <v>41802.365949074068</v>
      </c>
      <c r="T3679" s="11">
        <f t="shared" si="347"/>
        <v>41822.957638888889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1.0249999999999999</v>
      </c>
      <c r="P3680" s="7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1">
        <f t="shared" si="346"/>
        <v>42120.322893518511</v>
      </c>
      <c r="T3680" s="11">
        <f t="shared" si="347"/>
        <v>42155.322893518511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1.101</v>
      </c>
      <c r="P3681" s="7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41786.553020833329</v>
      </c>
      <c r="T3681" s="11">
        <f t="shared" si="347"/>
        <v>41820.999305555553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1.1276666666666666</v>
      </c>
      <c r="P3682" s="7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42627.245763888881</v>
      </c>
      <c r="T3682" s="11">
        <f t="shared" si="347"/>
        <v>42648.245763888881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1.119</v>
      </c>
      <c r="P3683" s="7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1">
        <f t="shared" si="346"/>
        <v>42374.443171296291</v>
      </c>
      <c r="T3683" s="11">
        <f t="shared" si="347"/>
        <v>42384.443171296291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1.3919999999999999</v>
      </c>
      <c r="P3684" s="7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1">
        <f t="shared" si="346"/>
        <v>41772.477060185185</v>
      </c>
      <c r="T3684" s="11">
        <f t="shared" si="347"/>
        <v>41806.082638888889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1.1085714285714285</v>
      </c>
      <c r="P3685" s="7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1">
        <f t="shared" si="346"/>
        <v>42632.908518518518</v>
      </c>
      <c r="T3685" s="11">
        <f t="shared" si="347"/>
        <v>42662.908518518518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1.3906666666666667</v>
      </c>
      <c r="P3686" s="7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1">
        <f t="shared" si="346"/>
        <v>42218.97206018518</v>
      </c>
      <c r="T3686" s="11">
        <f t="shared" si="347"/>
        <v>42248.97206018518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1.0569999999999999</v>
      </c>
      <c r="P3687" s="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1">
        <f t="shared" si="346"/>
        <v>41753.384942129625</v>
      </c>
      <c r="T3687" s="11">
        <f t="shared" si="347"/>
        <v>41778.666666666664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1.0142857142857142</v>
      </c>
      <c r="P3688" s="7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1">
        <f t="shared" si="346"/>
        <v>42230.454398148147</v>
      </c>
      <c r="T3688" s="11">
        <f t="shared" si="347"/>
        <v>42244.957638888889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1.0024500000000001</v>
      </c>
      <c r="P3689" s="7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41787.009895833333</v>
      </c>
      <c r="T3689" s="11">
        <f t="shared" si="347"/>
        <v>41817.009895833333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1.0916666666666666</v>
      </c>
      <c r="P3690" s="7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1">
        <f t="shared" si="346"/>
        <v>41829.578749999993</v>
      </c>
      <c r="T3690" s="11">
        <f t="shared" si="347"/>
        <v>41859.578749999993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1.1833333333333333</v>
      </c>
      <c r="P3691" s="7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1">
        <f t="shared" si="346"/>
        <v>42147.61850694444</v>
      </c>
      <c r="T3691" s="11">
        <f t="shared" si="347"/>
        <v>42176.725694444445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1.2</v>
      </c>
      <c r="P3692" s="7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1">
        <f t="shared" si="346"/>
        <v>41940.389849537038</v>
      </c>
      <c r="T3692" s="11">
        <f t="shared" si="347"/>
        <v>41970.431516203702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1.2796000000000001</v>
      </c>
      <c r="P3693" s="7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1">
        <f t="shared" si="346"/>
        <v>42020.492233796293</v>
      </c>
      <c r="T3693" s="11">
        <f t="shared" si="347"/>
        <v>42064.999305555553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1.26</v>
      </c>
      <c r="P3694" s="7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1">
        <f t="shared" si="346"/>
        <v>41891.756701388884</v>
      </c>
      <c r="T3694" s="11">
        <f t="shared" si="347"/>
        <v>41900.791666666664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1.2912912912912913</v>
      </c>
      <c r="P3695" s="7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1">
        <f t="shared" si="346"/>
        <v>42308.98297453703</v>
      </c>
      <c r="T3695" s="11">
        <f t="shared" si="347"/>
        <v>42338.729166666664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1.0742857142857143</v>
      </c>
      <c r="P3696" s="7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1">
        <f t="shared" si="346"/>
        <v>42489.925543981481</v>
      </c>
      <c r="T3696" s="11">
        <f t="shared" si="347"/>
        <v>42526.874999999993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1.00125</v>
      </c>
      <c r="P3697" s="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1">
        <f t="shared" si="346"/>
        <v>41995.662152777775</v>
      </c>
      <c r="T3697" s="11">
        <f t="shared" si="347"/>
        <v>42015.662152777775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1.55</v>
      </c>
      <c r="P3698" s="7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1">
        <f t="shared" si="346"/>
        <v>41988.408749999995</v>
      </c>
      <c r="T3698" s="11">
        <f t="shared" si="347"/>
        <v>42048.408749999995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1.08</v>
      </c>
      <c r="P3699" s="7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42479.2575</v>
      </c>
      <c r="T3699" s="11">
        <f t="shared" si="347"/>
        <v>42500.2575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1.1052</v>
      </c>
      <c r="P3700" s="7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1">
        <f t="shared" si="346"/>
        <v>42401.598229166666</v>
      </c>
      <c r="T3700" s="11">
        <f t="shared" si="347"/>
        <v>42431.598229166666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1.008</v>
      </c>
      <c r="P3701" s="7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41897.393703703703</v>
      </c>
      <c r="T3701" s="11">
        <f t="shared" si="347"/>
        <v>41927.393703703703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1.212</v>
      </c>
      <c r="P3702" s="7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1">
        <f t="shared" si="346"/>
        <v>41882.37731481481</v>
      </c>
      <c r="T3702" s="11">
        <f t="shared" si="347"/>
        <v>41912.458333333328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1.0033333333333334</v>
      </c>
      <c r="P3703" s="7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1">
        <f t="shared" si="346"/>
        <v>42129.333252314813</v>
      </c>
      <c r="T3703" s="11">
        <f t="shared" si="347"/>
        <v>42159.333252314813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1.0916666666666666</v>
      </c>
      <c r="P3704" s="7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1">
        <f t="shared" si="346"/>
        <v>42524.329675925925</v>
      </c>
      <c r="T3704" s="11">
        <f t="shared" si="347"/>
        <v>42561.749305555553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1.2342857142857142</v>
      </c>
      <c r="P3705" s="7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42556.296157407407</v>
      </c>
      <c r="T3705" s="11">
        <f t="shared" si="347"/>
        <v>42595.082638888889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1.3633666666666666</v>
      </c>
      <c r="P3706" s="7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1">
        <f t="shared" si="346"/>
        <v>42461.481412037036</v>
      </c>
      <c r="T3706" s="11">
        <f t="shared" si="347"/>
        <v>42521.481412037036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1.0346657233816767</v>
      </c>
      <c r="P3707" s="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1">
        <f t="shared" si="346"/>
        <v>41792.334652777776</v>
      </c>
      <c r="T3707" s="11">
        <f t="shared" si="347"/>
        <v>41813.541666666664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1.2133333333333334</v>
      </c>
      <c r="P3708" s="7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41879.705428240741</v>
      </c>
      <c r="T3708" s="11">
        <f t="shared" si="347"/>
        <v>41894.705428240741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1.86</v>
      </c>
      <c r="P3709" s="7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1">
        <f t="shared" si="346"/>
        <v>42551.840023148143</v>
      </c>
      <c r="T3709" s="11">
        <f t="shared" si="347"/>
        <v>42573.018055555549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</v>
      </c>
      <c r="P3710" s="7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1">
        <f t="shared" si="346"/>
        <v>41809.933865740735</v>
      </c>
      <c r="T3710" s="11">
        <f t="shared" si="347"/>
        <v>41823.933865740735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1.0825</v>
      </c>
      <c r="P3711" s="7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1">
        <f t="shared" si="346"/>
        <v>41785.499374999999</v>
      </c>
      <c r="T3711" s="11">
        <f t="shared" si="347"/>
        <v>41815.499374999999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1.4115384615384616</v>
      </c>
      <c r="P3712" s="7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1">
        <f t="shared" si="346"/>
        <v>42072.367916666662</v>
      </c>
      <c r="T3712" s="11">
        <f t="shared" si="347"/>
        <v>42097.367916666662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1.1399999999999999</v>
      </c>
      <c r="P3713" s="7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1">
        <f t="shared" si="346"/>
        <v>41779.5158912037</v>
      </c>
      <c r="T3713" s="11">
        <f t="shared" si="347"/>
        <v>41805.458333333328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1.5373333333333334</v>
      </c>
      <c r="P3714" s="7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1">
        <f t="shared" si="346"/>
        <v>42133.963738425926</v>
      </c>
      <c r="T3714" s="11">
        <f t="shared" si="347"/>
        <v>42155.082638888889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E3715/D3715</f>
        <v>1.0149999999999999</v>
      </c>
      <c r="P3715" s="7">
        <f t="shared" ref="P3715:P3778" si="349">E3715/L3715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1">
        <f t="shared" ref="S3715:S3778" si="352">((($J3715/60)/60)/24)+DATE(1970,1,1)+(-5/24)</f>
        <v>42505.529699074068</v>
      </c>
      <c r="T3715" s="11">
        <f t="shared" ref="T3715:T3778" si="353">((($I3715/60)/60)/24)+DATE(1970,1,1)+(-5/24)</f>
        <v>42525.529699074068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1.0235000000000001</v>
      </c>
      <c r="P3716" s="7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1">
        <f t="shared" si="352"/>
        <v>42118.347997685189</v>
      </c>
      <c r="T3716" s="11">
        <f t="shared" si="353"/>
        <v>42149.957638888889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1.0257142857142858</v>
      </c>
      <c r="P3717" s="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42036.787256944437</v>
      </c>
      <c r="T3717" s="11">
        <f t="shared" si="353"/>
        <v>42094.327777777777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1.5575000000000001</v>
      </c>
      <c r="P3718" s="7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1">
        <f t="shared" si="352"/>
        <v>42360.679502314808</v>
      </c>
      <c r="T3718" s="11">
        <f t="shared" si="353"/>
        <v>42390.679502314808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1.0075000000000001</v>
      </c>
      <c r="P3719" s="7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42102.657974537033</v>
      </c>
      <c r="T3719" s="11">
        <f t="shared" si="353"/>
        <v>42133.657974537033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2.3940000000000001</v>
      </c>
      <c r="P3720" s="7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1">
        <f t="shared" si="352"/>
        <v>42032.507812499993</v>
      </c>
      <c r="T3720" s="11">
        <f t="shared" si="353"/>
        <v>42062.507812499993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2.1</v>
      </c>
      <c r="P3721" s="7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42147.521597222221</v>
      </c>
      <c r="T3721" s="11">
        <f t="shared" si="353"/>
        <v>42177.521597222221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1.0451515151515152</v>
      </c>
      <c r="P3722" s="7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1">
        <f t="shared" si="352"/>
        <v>42165.784791666665</v>
      </c>
      <c r="T3722" s="11">
        <f t="shared" si="353"/>
        <v>42187.784791666665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1.008</v>
      </c>
      <c r="P3723" s="7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41927.727824074071</v>
      </c>
      <c r="T3723" s="11">
        <f t="shared" si="353"/>
        <v>41948.769490740735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1.1120000000000001</v>
      </c>
      <c r="P3724" s="7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1">
        <f t="shared" si="352"/>
        <v>42381.463506944441</v>
      </c>
      <c r="T3724" s="11">
        <f t="shared" si="353"/>
        <v>42411.749305555553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1.0204444444444445</v>
      </c>
      <c r="P3725" s="7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1">
        <f t="shared" si="352"/>
        <v>41943.544699074075</v>
      </c>
      <c r="T3725" s="11">
        <f t="shared" si="353"/>
        <v>41973.586365740739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1.0254767441860466</v>
      </c>
      <c r="P3726" s="7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1">
        <f t="shared" si="352"/>
        <v>42465.283101851855</v>
      </c>
      <c r="T3726" s="11">
        <f t="shared" si="353"/>
        <v>42494.749999999993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1.27</v>
      </c>
      <c r="P3727" s="7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42401.736886574072</v>
      </c>
      <c r="T3727" s="11">
        <f t="shared" si="353"/>
        <v>42418.687499999993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3.3870588235294119</v>
      </c>
      <c r="P3728" s="7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1">
        <f t="shared" si="352"/>
        <v>42461.932534722226</v>
      </c>
      <c r="T3728" s="11">
        <f t="shared" si="353"/>
        <v>42489.666666666664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1.0075000000000001</v>
      </c>
      <c r="P3729" s="7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1">
        <f t="shared" si="352"/>
        <v>42632.139976851853</v>
      </c>
      <c r="T3729" s="11">
        <f t="shared" si="353"/>
        <v>42662.996527777774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9.3100000000000002E-2</v>
      </c>
      <c r="P3730" s="7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1">
        <f t="shared" si="352"/>
        <v>42204.962685185186</v>
      </c>
      <c r="T3730" s="11">
        <f t="shared" si="353"/>
        <v>42234.962685185186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7.2400000000000006E-2</v>
      </c>
      <c r="P3731" s="7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42040.996666666666</v>
      </c>
      <c r="T3731" s="11">
        <f t="shared" si="353"/>
        <v>42085.954999999994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0.1</v>
      </c>
      <c r="P3732" s="7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42203.46943287037</v>
      </c>
      <c r="T3732" s="11">
        <f t="shared" si="353"/>
        <v>42233.46943287037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0.11272727272727273</v>
      </c>
      <c r="P3733" s="7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1">
        <f t="shared" si="352"/>
        <v>41983.544513888883</v>
      </c>
      <c r="T3733" s="11">
        <f t="shared" si="353"/>
        <v>42013.932638888888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0.15411764705882353</v>
      </c>
      <c r="P3734" s="7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41968.469131944446</v>
      </c>
      <c r="T3734" s="11">
        <f t="shared" si="353"/>
        <v>42028.291666666664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7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1">
        <f t="shared" si="352"/>
        <v>42102.816064814811</v>
      </c>
      <c r="T3735" s="11">
        <f t="shared" si="353"/>
        <v>42112.729166666664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0.28466666666666668</v>
      </c>
      <c r="P3736" s="7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42089.693240740737</v>
      </c>
      <c r="T3736" s="11">
        <f t="shared" si="353"/>
        <v>42149.693240740737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0.13333333333333333</v>
      </c>
      <c r="P3737" s="7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42122.484826388885</v>
      </c>
      <c r="T3737" s="11">
        <f t="shared" si="353"/>
        <v>42152.484826388885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6.6666666666666671E-3</v>
      </c>
      <c r="P3738" s="7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42048.503391203696</v>
      </c>
      <c r="T3738" s="11">
        <f t="shared" si="353"/>
        <v>42086.541666666664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0.21428571428571427</v>
      </c>
      <c r="P3739" s="7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42297.482673611106</v>
      </c>
      <c r="T3739" s="11">
        <f t="shared" si="353"/>
        <v>42320.082638888889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0.18</v>
      </c>
      <c r="P3740" s="7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41813.730381944442</v>
      </c>
      <c r="T3740" s="11">
        <f t="shared" si="353"/>
        <v>41835.708333333328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0.20125000000000001</v>
      </c>
      <c r="P3741" s="7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1">
        <f t="shared" si="352"/>
        <v>42548.241527777776</v>
      </c>
      <c r="T3741" s="11">
        <f t="shared" si="353"/>
        <v>42568.241527777776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0.17899999999999999</v>
      </c>
      <c r="P3742" s="7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1">
        <f t="shared" si="352"/>
        <v>41832.881423611107</v>
      </c>
      <c r="T3742" s="11">
        <f t="shared" si="353"/>
        <v>41862.870810185181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7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1">
        <f t="shared" si="352"/>
        <v>42325.712384259255</v>
      </c>
      <c r="T3743" s="11">
        <f t="shared" si="353"/>
        <v>42355.712384259255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0.02</v>
      </c>
      <c r="P3744" s="7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41858.006296296291</v>
      </c>
      <c r="T3744" s="11">
        <f t="shared" si="353"/>
        <v>41888.006296296291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7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1">
        <f t="shared" si="352"/>
        <v>41793.501898148148</v>
      </c>
      <c r="T3745" s="11">
        <f t="shared" si="353"/>
        <v>41823.501898148148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7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1">
        <f t="shared" si="352"/>
        <v>41793.605925925927</v>
      </c>
      <c r="T3746" s="11">
        <f t="shared" si="353"/>
        <v>41824.957638888889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0.1</v>
      </c>
      <c r="P3747" s="7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41831.489606481482</v>
      </c>
      <c r="T3747" s="11">
        <f t="shared" si="353"/>
        <v>41861.489606481482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2.3764705882352941E-2</v>
      </c>
      <c r="P3748" s="7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42621.18100694444</v>
      </c>
      <c r="T3748" s="11">
        <f t="shared" si="353"/>
        <v>42651.18100694444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0.01</v>
      </c>
      <c r="P3749" s="7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42164.091388888883</v>
      </c>
      <c r="T3749" s="11">
        <f t="shared" si="353"/>
        <v>42190.749305555553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1.0351999999999999</v>
      </c>
      <c r="P3750" s="7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1">
        <f t="shared" si="352"/>
        <v>42395.498101851852</v>
      </c>
      <c r="T3750" s="11">
        <f t="shared" si="353"/>
        <v>42416.040972222218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1.05</v>
      </c>
      <c r="P3751" s="7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42457.918842592589</v>
      </c>
      <c r="T3751" s="11">
        <f t="shared" si="353"/>
        <v>42488.957638888889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1.0044999999999999</v>
      </c>
      <c r="P3752" s="7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42016.773240740738</v>
      </c>
      <c r="T3752" s="11">
        <f t="shared" si="353"/>
        <v>42045.124305555553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1.3260000000000001</v>
      </c>
      <c r="P3753" s="7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42402.827233796292</v>
      </c>
      <c r="T3753" s="11">
        <f t="shared" si="353"/>
        <v>42462.78556712962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1.1299999999999999</v>
      </c>
      <c r="P3754" s="7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42619.594155092585</v>
      </c>
      <c r="T3754" s="11">
        <f t="shared" si="353"/>
        <v>42659.666666666664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1.0334000000000001</v>
      </c>
      <c r="P3755" s="7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42128.615740740737</v>
      </c>
      <c r="T3755" s="11">
        <f t="shared" si="353"/>
        <v>42157.791666666664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1.2</v>
      </c>
      <c r="P3756" s="7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41808.67288194444</v>
      </c>
      <c r="T3756" s="11">
        <f t="shared" si="353"/>
        <v>41845.999305555553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1.2963636363636364</v>
      </c>
      <c r="P3757" s="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42445.658645833326</v>
      </c>
      <c r="T3757" s="11">
        <f t="shared" si="353"/>
        <v>42475.658645833326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1.0111111111111111</v>
      </c>
      <c r="P3758" s="7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1">
        <f t="shared" si="352"/>
        <v>41771.606458333328</v>
      </c>
      <c r="T3758" s="11">
        <f t="shared" si="353"/>
        <v>41801.606458333328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1.0851428571428572</v>
      </c>
      <c r="P3759" s="7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41954.642534722218</v>
      </c>
      <c r="T3759" s="11">
        <f t="shared" si="353"/>
        <v>41974.642534722218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1.0233333333333334</v>
      </c>
      <c r="P3760" s="7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41747.26317129629</v>
      </c>
      <c r="T3760" s="11">
        <f t="shared" si="353"/>
        <v>41778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1.1024425000000002</v>
      </c>
      <c r="P3761" s="7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1">
        <f t="shared" si="352"/>
        <v>42181.899918981479</v>
      </c>
      <c r="T3761" s="11">
        <f t="shared" si="353"/>
        <v>42241.899918981479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1.010154</v>
      </c>
      <c r="P3762" s="7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41739.316967592589</v>
      </c>
      <c r="T3762" s="11">
        <f t="shared" si="353"/>
        <v>41764.316967592589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</v>
      </c>
      <c r="P3763" s="7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2"/>
        <v>42173.258530092593</v>
      </c>
      <c r="T3763" s="11">
        <f t="shared" si="353"/>
        <v>42226.749999999993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1.0624</v>
      </c>
      <c r="P3764" s="7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1">
        <f t="shared" si="352"/>
        <v>42193.605196759258</v>
      </c>
      <c r="T3764" s="11">
        <f t="shared" si="353"/>
        <v>42218.605196759258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</v>
      </c>
      <c r="P3765" s="7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42065.541967592588</v>
      </c>
      <c r="T3765" s="11">
        <f t="shared" si="353"/>
        <v>42095.500300925924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</v>
      </c>
      <c r="P3766" s="7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2"/>
        <v>42499.634629629632</v>
      </c>
      <c r="T3766" s="11">
        <f t="shared" si="353"/>
        <v>42518.816666666658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1.1345714285714286</v>
      </c>
      <c r="P3767" s="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41820.568078703705</v>
      </c>
      <c r="T3767" s="11">
        <f t="shared" si="353"/>
        <v>41850.568078703705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1.0265010000000001</v>
      </c>
      <c r="P3768" s="7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1">
        <f t="shared" si="352"/>
        <v>41787.958854166667</v>
      </c>
      <c r="T3768" s="11">
        <f t="shared" si="353"/>
        <v>41822.958854166667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1.1675</v>
      </c>
      <c r="P3769" s="7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42049.811307870368</v>
      </c>
      <c r="T3769" s="11">
        <f t="shared" si="353"/>
        <v>42063.999305555553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1.0765274999999999</v>
      </c>
      <c r="P3770" s="7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41772.519560185181</v>
      </c>
      <c r="T3770" s="11">
        <f t="shared" si="353"/>
        <v>41802.519560185181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</v>
      </c>
      <c r="P3771" s="7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42445.389803240738</v>
      </c>
      <c r="T3771" s="11">
        <f t="shared" si="353"/>
        <v>42475.389803240738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</v>
      </c>
      <c r="P3772" s="7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42138.722337962965</v>
      </c>
      <c r="T3772" s="11">
        <f t="shared" si="353"/>
        <v>42168.722337962965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1.46</v>
      </c>
      <c r="P3773" s="7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1">
        <f t="shared" si="352"/>
        <v>42493.64875</v>
      </c>
      <c r="T3773" s="11">
        <f t="shared" si="353"/>
        <v>42507.791666666664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1.1020000000000001</v>
      </c>
      <c r="P3774" s="7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42682.408634259256</v>
      </c>
      <c r="T3774" s="11">
        <f t="shared" si="353"/>
        <v>42703.041666666664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1.0820000000000001</v>
      </c>
      <c r="P3775" s="7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42655.79684027777</v>
      </c>
      <c r="T3775" s="11">
        <f t="shared" si="353"/>
        <v>42688.880555555552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</v>
      </c>
      <c r="P3776" s="7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42087.583969907406</v>
      </c>
      <c r="T3776" s="11">
        <f t="shared" si="353"/>
        <v>42103.583969907406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1.0024999999999999</v>
      </c>
      <c r="P3777" s="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1">
        <f t="shared" si="352"/>
        <v>42075.734293981477</v>
      </c>
      <c r="T3777" s="11">
        <f t="shared" si="353"/>
        <v>42102.958333333336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1.0671250000000001</v>
      </c>
      <c r="P3778" s="7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1">
        <f t="shared" si="352"/>
        <v>41814.159467592588</v>
      </c>
      <c r="T3778" s="11">
        <f t="shared" si="353"/>
        <v>41851.833333333328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E3779/D3779</f>
        <v>1.4319999999999999</v>
      </c>
      <c r="P3779" s="7">
        <f t="shared" ref="P3779:P3842" si="355">E3779/L3779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1">
        <f t="shared" ref="S3779:S3842" si="358">((($J3779/60)/60)/24)+DATE(1970,1,1)+(-5/24)</f>
        <v>41886.903020833335</v>
      </c>
      <c r="T3779" s="11">
        <f t="shared" ref="T3779:T3842" si="359">((($I3779/60)/60)/24)+DATE(1970,1,1)+(-5/24)</f>
        <v>41908.958333333328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1.0504166666666668</v>
      </c>
      <c r="P3780" s="7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1">
        <f t="shared" si="358"/>
        <v>41989.610879629625</v>
      </c>
      <c r="T3780" s="11">
        <f t="shared" si="359"/>
        <v>42049.610879629625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1.0398000000000001</v>
      </c>
      <c r="P3781" s="7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42425.527083333327</v>
      </c>
      <c r="T3781" s="11">
        <f t="shared" si="359"/>
        <v>42455.48541666667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1.2</v>
      </c>
      <c r="P3782" s="7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42166.011400462965</v>
      </c>
      <c r="T3782" s="11">
        <f t="shared" si="359"/>
        <v>42198.629166666658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1.0966666666666667</v>
      </c>
      <c r="P3783" s="7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41865.674594907403</v>
      </c>
      <c r="T3783" s="11">
        <f t="shared" si="359"/>
        <v>41890.674594907403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1.0175000000000001</v>
      </c>
      <c r="P3784" s="7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42546.653900462967</v>
      </c>
      <c r="T3784" s="11">
        <f t="shared" si="359"/>
        <v>42575.749999999993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1.2891666666666666</v>
      </c>
      <c r="P3785" s="7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42419.931944444441</v>
      </c>
      <c r="T3785" s="11">
        <f t="shared" si="359"/>
        <v>42444.458333333336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1.1499999999999999</v>
      </c>
      <c r="P3786" s="7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42531.772361111107</v>
      </c>
      <c r="T3786" s="11">
        <f t="shared" si="359"/>
        <v>42561.772361111107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1.5075000000000001</v>
      </c>
      <c r="P3787" s="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42548.430196759255</v>
      </c>
      <c r="T3787" s="11">
        <f t="shared" si="359"/>
        <v>42584.210416666661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1.1096666666666666</v>
      </c>
      <c r="P3788" s="7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42486.829571759255</v>
      </c>
      <c r="T3788" s="11">
        <f t="shared" si="359"/>
        <v>42516.829571759255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1.0028571428571429</v>
      </c>
      <c r="P3789" s="7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42167.326458333329</v>
      </c>
      <c r="T3789" s="11">
        <f t="shared" si="359"/>
        <v>42195.957638888889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6.6666666666666671E-3</v>
      </c>
      <c r="P3790" s="7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42333.487488425926</v>
      </c>
      <c r="T3790" s="11">
        <f t="shared" si="359"/>
        <v>42361.470833333333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3.267605633802817E-2</v>
      </c>
      <c r="P3791" s="7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42138.590486111112</v>
      </c>
      <c r="T3791" s="11">
        <f t="shared" si="359"/>
        <v>42170.590486111112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7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42666.458599537036</v>
      </c>
      <c r="T3792" s="11">
        <f t="shared" si="359"/>
        <v>42696.5002662037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7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1">
        <f t="shared" si="358"/>
        <v>41766.4837037037</v>
      </c>
      <c r="T3793" s="11">
        <f t="shared" si="359"/>
        <v>41826.4837037037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2.8E-3</v>
      </c>
      <c r="P3794" s="7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42170.238680555551</v>
      </c>
      <c r="T3794" s="11">
        <f t="shared" si="359"/>
        <v>42200.238680555551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0.59657142857142853</v>
      </c>
      <c r="P3795" s="7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41968.73065972222</v>
      </c>
      <c r="T3795" s="11">
        <f t="shared" si="359"/>
        <v>41989.73065972222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0.01</v>
      </c>
      <c r="P3796" s="7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42132.372152777774</v>
      </c>
      <c r="T3796" s="11">
        <f t="shared" si="359"/>
        <v>42162.372152777774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1.6666666666666666E-2</v>
      </c>
      <c r="P3797" s="7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42201.227893518517</v>
      </c>
      <c r="T3797" s="11">
        <f t="shared" si="359"/>
        <v>42244.729166666664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4.4444444444444447E-5</v>
      </c>
      <c r="P3798" s="7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42688.821250000001</v>
      </c>
      <c r="T3798" s="11">
        <f t="shared" si="359"/>
        <v>42748.821250000001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0.89666666666666661</v>
      </c>
      <c r="P3799" s="7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1">
        <f t="shared" si="358"/>
        <v>42084.673206018517</v>
      </c>
      <c r="T3799" s="11">
        <f t="shared" si="359"/>
        <v>42114.673206018517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1.4642857142857143E-2</v>
      </c>
      <c r="P3800" s="7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41831.514444444445</v>
      </c>
      <c r="T3800" s="11">
        <f t="shared" si="359"/>
        <v>41861.514444444445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4.02E-2</v>
      </c>
      <c r="P3801" s="7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42410.722719907404</v>
      </c>
      <c r="T3801" s="11">
        <f t="shared" si="359"/>
        <v>42440.722719907404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4.0045454545454544E-2</v>
      </c>
      <c r="P3802" s="7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1">
        <f t="shared" si="358"/>
        <v>41982.528738425921</v>
      </c>
      <c r="T3802" s="11">
        <f t="shared" si="359"/>
        <v>42014.999305555553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8.5199999999999998E-2</v>
      </c>
      <c r="P3803" s="7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1">
        <f t="shared" si="358"/>
        <v>41975.467777777776</v>
      </c>
      <c r="T3803" s="11">
        <f t="shared" si="359"/>
        <v>42006.467777777776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7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42268.917893518512</v>
      </c>
      <c r="T3804" s="11">
        <f t="shared" si="359"/>
        <v>42298.917893518512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0.19650000000000001</v>
      </c>
      <c r="P3805" s="7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42403.763518518514</v>
      </c>
      <c r="T3805" s="11">
        <f t="shared" si="359"/>
        <v>42433.763518518514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7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42526.801203703704</v>
      </c>
      <c r="T3806" s="11">
        <f t="shared" si="359"/>
        <v>42582.083333333336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2.0000000000000002E-5</v>
      </c>
      <c r="P3807" s="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41849.678703703699</v>
      </c>
      <c r="T3807" s="11">
        <f t="shared" si="359"/>
        <v>41909.678703703699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6.6666666666666664E-4</v>
      </c>
      <c r="P3808" s="7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41799.050706018512</v>
      </c>
      <c r="T3808" s="11">
        <f t="shared" si="359"/>
        <v>41819.050706018512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0.30333333333333334</v>
      </c>
      <c r="P3809" s="7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42090.700682870367</v>
      </c>
      <c r="T3809" s="11">
        <f t="shared" si="359"/>
        <v>42097.700682870367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</v>
      </c>
      <c r="P3810" s="7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8"/>
        <v>42059.24559027778</v>
      </c>
      <c r="T3810" s="11">
        <f t="shared" si="359"/>
        <v>42119.203923611109</v>
      </c>
    </row>
    <row r="3811" spans="1:20" ht="57.6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1.0125</v>
      </c>
      <c r="P3811" s="7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1">
        <f t="shared" si="358"/>
        <v>41800.318368055552</v>
      </c>
      <c r="T3811" s="11">
        <f t="shared" si="359"/>
        <v>41850.75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1.2173333333333334</v>
      </c>
      <c r="P3812" s="7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1">
        <f t="shared" si="358"/>
        <v>42054.640717592592</v>
      </c>
      <c r="T3812" s="11">
        <f t="shared" si="359"/>
        <v>42084.599050925921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3.3</v>
      </c>
      <c r="P3813" s="7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1">
        <f t="shared" si="358"/>
        <v>42487.418668981474</v>
      </c>
      <c r="T3813" s="11">
        <f t="shared" si="359"/>
        <v>42521.249999999993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1.0954999999999999</v>
      </c>
      <c r="P3814" s="7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1">
        <f t="shared" si="358"/>
        <v>42109.542916666665</v>
      </c>
      <c r="T3814" s="11">
        <f t="shared" si="359"/>
        <v>42155.957638888889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1.0095190476190474</v>
      </c>
      <c r="P3815" s="7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1">
        <f t="shared" si="358"/>
        <v>42497.067372685182</v>
      </c>
      <c r="T3815" s="11">
        <f t="shared" si="359"/>
        <v>42535.696527777771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1.4013333333333333</v>
      </c>
      <c r="P3816" s="7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1">
        <f t="shared" si="358"/>
        <v>42058.695740740739</v>
      </c>
      <c r="T3816" s="11">
        <f t="shared" si="359"/>
        <v>42094.957638888889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1.0000100000000001</v>
      </c>
      <c r="P3817" s="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1">
        <f t="shared" si="358"/>
        <v>42207.051585648143</v>
      </c>
      <c r="T3817" s="11">
        <f t="shared" si="359"/>
        <v>42236.749999999993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1.19238</v>
      </c>
      <c r="P3818" s="7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1">
        <f t="shared" si="358"/>
        <v>41807.481747685182</v>
      </c>
      <c r="T3818" s="11">
        <f t="shared" si="359"/>
        <v>41837.481747685182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1.0725</v>
      </c>
      <c r="P3819" s="7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42284.488611111105</v>
      </c>
      <c r="T3819" s="11">
        <f t="shared" si="359"/>
        <v>42300.957638888889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2.2799999999999998</v>
      </c>
      <c r="P3820" s="7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42045.634050925924</v>
      </c>
      <c r="T3820" s="11">
        <f t="shared" si="359"/>
        <v>42075.592384259253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1.0640000000000001</v>
      </c>
      <c r="P3821" s="7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1">
        <f t="shared" si="358"/>
        <v>42184.001203703701</v>
      </c>
      <c r="T3821" s="11">
        <f t="shared" si="359"/>
        <v>42202.668055555558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1.4333333333333333</v>
      </c>
      <c r="P3822" s="7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42160.443483796298</v>
      </c>
      <c r="T3822" s="11">
        <f t="shared" si="359"/>
        <v>42190.443483796298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1.0454285714285714</v>
      </c>
      <c r="P3823" s="7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1">
        <f t="shared" si="358"/>
        <v>42340.972303240742</v>
      </c>
      <c r="T3823" s="11">
        <f t="shared" si="359"/>
        <v>42372.972303240742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1.1002000000000001</v>
      </c>
      <c r="P3824" s="7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1">
        <f t="shared" si="358"/>
        <v>42329.629826388882</v>
      </c>
      <c r="T3824" s="11">
        <f t="shared" si="359"/>
        <v>42388.749305555553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1.06</v>
      </c>
      <c r="P3825" s="7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1">
        <f t="shared" si="358"/>
        <v>42170.701898148145</v>
      </c>
      <c r="T3825" s="11">
        <f t="shared" si="359"/>
        <v>42204.957638888889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1.08</v>
      </c>
      <c r="P3826" s="7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1">
        <f t="shared" si="358"/>
        <v>42571.417858796289</v>
      </c>
      <c r="T3826" s="11">
        <f t="shared" si="359"/>
        <v>42583.361805555549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1.0542</v>
      </c>
      <c r="P3827" s="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42150.861273148148</v>
      </c>
      <c r="T3827" s="11">
        <f t="shared" si="359"/>
        <v>42171.861273148148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1.1916666666666667</v>
      </c>
      <c r="P3828" s="7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42101.215208333328</v>
      </c>
      <c r="T3828" s="11">
        <f t="shared" si="359"/>
        <v>42131.215208333328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1.5266666666666666</v>
      </c>
      <c r="P3829" s="7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1">
        <f t="shared" si="358"/>
        <v>42034.719918981478</v>
      </c>
      <c r="T3829" s="11">
        <f t="shared" si="359"/>
        <v>42089.791666666664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</v>
      </c>
      <c r="P3830" s="7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8"/>
        <v>41944.319293981483</v>
      </c>
      <c r="T3830" s="11">
        <f t="shared" si="359"/>
        <v>42004.360960648148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1.002</v>
      </c>
      <c r="P3831" s="7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1">
        <f t="shared" si="358"/>
        <v>42593.657071759262</v>
      </c>
      <c r="T3831" s="11">
        <f t="shared" si="359"/>
        <v>42613.657071759262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2.25</v>
      </c>
      <c r="P3832" s="7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42503.532534722217</v>
      </c>
      <c r="T3832" s="11">
        <f t="shared" si="359"/>
        <v>42517.532534722217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1.0602199999999999</v>
      </c>
      <c r="P3833" s="7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1">
        <f t="shared" si="358"/>
        <v>41927.640567129631</v>
      </c>
      <c r="T3833" s="11">
        <f t="shared" si="359"/>
        <v>41948.682233796295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1.0466666666666666</v>
      </c>
      <c r="P3834" s="7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1">
        <f t="shared" si="358"/>
        <v>42374.906655092585</v>
      </c>
      <c r="T3834" s="11">
        <f t="shared" si="359"/>
        <v>42419.906655092585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1.1666666666666667</v>
      </c>
      <c r="P3835" s="7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41963.66402777777</v>
      </c>
      <c r="T3835" s="11">
        <f t="shared" si="359"/>
        <v>41974.589583333327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1.0903333333333334</v>
      </c>
      <c r="P3836" s="7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1">
        <f t="shared" si="358"/>
        <v>42143.236886574072</v>
      </c>
      <c r="T3836" s="11">
        <f t="shared" si="359"/>
        <v>42173.236886574072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1.6</v>
      </c>
      <c r="P3837" s="7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42460.733888888884</v>
      </c>
      <c r="T3837" s="11">
        <f t="shared" si="359"/>
        <v>42481.733888888884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1.125</v>
      </c>
      <c r="P3838" s="7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1">
        <f t="shared" si="358"/>
        <v>42553.718194444438</v>
      </c>
      <c r="T3838" s="11">
        <f t="shared" si="359"/>
        <v>42584.964583333327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1.0209999999999999</v>
      </c>
      <c r="P3839" s="7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1">
        <f t="shared" si="358"/>
        <v>42152.557384259257</v>
      </c>
      <c r="T3839" s="11">
        <f t="shared" si="359"/>
        <v>42188.557384259257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1.00824</v>
      </c>
      <c r="P3840" s="7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42116.502418981479</v>
      </c>
      <c r="T3840" s="11">
        <f t="shared" si="359"/>
        <v>42146.502418981479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1.0125</v>
      </c>
      <c r="P3841" s="7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1">
        <f t="shared" si="358"/>
        <v>42154.934305555551</v>
      </c>
      <c r="T3841" s="11">
        <f t="shared" si="359"/>
        <v>42214.934305555551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</v>
      </c>
      <c r="P3842" s="7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1">
        <f t="shared" si="358"/>
        <v>42432.493391203701</v>
      </c>
      <c r="T3842" s="11">
        <f t="shared" si="359"/>
        <v>42457.45172453703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E3843/D3843</f>
        <v>8.72E-2</v>
      </c>
      <c r="P3843" s="7">
        <f t="shared" ref="P3843:P3906" si="361">E3843/L3843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1">
        <f t="shared" ref="S3843:S3906" si="364">((($J3843/60)/60)/24)+DATE(1970,1,1)+(-5/24)</f>
        <v>41780.57739583333</v>
      </c>
      <c r="T3843" s="11">
        <f t="shared" ref="T3843:T3906" si="365">((($I3843/60)/60)/24)+DATE(1970,1,1)+(-5/24)</f>
        <v>41840.57739583333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0.21940000000000001</v>
      </c>
      <c r="P3844" s="7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si="364"/>
        <v>41740.285324074073</v>
      </c>
      <c r="T3844" s="11">
        <f t="shared" si="365"/>
        <v>41770.285324074073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0.21299999999999999</v>
      </c>
      <c r="P3845" s="7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4"/>
        <v>41765.864166666666</v>
      </c>
      <c r="T3845" s="11">
        <f t="shared" si="365"/>
        <v>41790.864166666666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0.41489795918367345</v>
      </c>
      <c r="P3846" s="7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41766.408958333333</v>
      </c>
      <c r="T3846" s="11">
        <f t="shared" si="365"/>
        <v>41793.082638888889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2.1049999999999999E-2</v>
      </c>
      <c r="P3847" s="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4"/>
        <v>42248.418680555551</v>
      </c>
      <c r="T3847" s="11">
        <f t="shared" si="365"/>
        <v>42278.418680555551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2.7E-2</v>
      </c>
      <c r="P3848" s="7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4"/>
        <v>41885.01321759259</v>
      </c>
      <c r="T3848" s="11">
        <f t="shared" si="365"/>
        <v>41916.082638888889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0.16161904761904761</v>
      </c>
      <c r="P3849" s="7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4"/>
        <v>42159.016099537032</v>
      </c>
      <c r="T3849" s="11">
        <f t="shared" si="365"/>
        <v>42204.016099537032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0.16376923076923078</v>
      </c>
      <c r="P3850" s="7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4"/>
        <v>42265.608668981477</v>
      </c>
      <c r="T3850" s="11">
        <f t="shared" si="365"/>
        <v>42295.608668981477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7.0433333333333334E-2</v>
      </c>
      <c r="P3851" s="7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4"/>
        <v>42136.558842592589</v>
      </c>
      <c r="T3851" s="11">
        <f t="shared" si="365"/>
        <v>42166.558842592589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3.7999999999999999E-2</v>
      </c>
      <c r="P3852" s="7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41974.916006944441</v>
      </c>
      <c r="T3852" s="11">
        <f t="shared" si="365"/>
        <v>42004.916006944441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0.34079999999999999</v>
      </c>
      <c r="P3853" s="7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42172.23123842592</v>
      </c>
      <c r="T3853" s="11">
        <f t="shared" si="365"/>
        <v>42202.23123842592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2E-3</v>
      </c>
      <c r="P3854" s="7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42064.982361111113</v>
      </c>
      <c r="T3854" s="11">
        <f t="shared" si="365"/>
        <v>42089.940694444442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2.5999999999999998E-4</v>
      </c>
      <c r="P3855" s="7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41848.631689814814</v>
      </c>
      <c r="T3855" s="11">
        <f t="shared" si="365"/>
        <v>41883.631689814814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0.16254545454545455</v>
      </c>
      <c r="P3856" s="7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42103.67659722222</v>
      </c>
      <c r="T3856" s="11">
        <f t="shared" si="365"/>
        <v>42133.67659722222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2.5000000000000001E-2</v>
      </c>
      <c r="P3857" s="7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42059.762395833335</v>
      </c>
      <c r="T3857" s="11">
        <f t="shared" si="365"/>
        <v>42089.720729166664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2.0000000000000001E-4</v>
      </c>
      <c r="P3858" s="7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42041.534756944442</v>
      </c>
      <c r="T3858" s="11">
        <f t="shared" si="365"/>
        <v>42071.493090277778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5.1999999999999998E-2</v>
      </c>
      <c r="P3859" s="7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41829.528819444444</v>
      </c>
      <c r="T3859" s="11">
        <f t="shared" si="365"/>
        <v>41852.508333333331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0.02</v>
      </c>
      <c r="P3860" s="7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42128.222731481481</v>
      </c>
      <c r="T3860" s="11">
        <f t="shared" si="365"/>
        <v>42146.666666666664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4.0000000000000002E-4</v>
      </c>
      <c r="P3861" s="7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41789.685266203705</v>
      </c>
      <c r="T3861" s="11">
        <f t="shared" si="365"/>
        <v>41815.666666666664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0.17666666666666667</v>
      </c>
      <c r="P3862" s="7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4"/>
        <v>41833.452662037031</v>
      </c>
      <c r="T3862" s="11">
        <f t="shared" si="365"/>
        <v>41863.452662037031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0.05</v>
      </c>
      <c r="P3863" s="7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41914.381678240738</v>
      </c>
      <c r="T3863" s="11">
        <f t="shared" si="365"/>
        <v>41955.699305555558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1.3333333333333334E-4</v>
      </c>
      <c r="P3864" s="7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42611.052731481475</v>
      </c>
      <c r="T3864" s="11">
        <f t="shared" si="365"/>
        <v>42625.499305555553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7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1">
        <f t="shared" si="364"/>
        <v>42253.424826388888</v>
      </c>
      <c r="T3865" s="11">
        <f t="shared" si="365"/>
        <v>42313.466493055552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1.2E-2</v>
      </c>
      <c r="P3866" s="7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42295.683495370373</v>
      </c>
      <c r="T3866" s="11">
        <f t="shared" si="365"/>
        <v>42325.72516203703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0.26937422295897223</v>
      </c>
      <c r="P3867" s="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4"/>
        <v>41841.44326388889</v>
      </c>
      <c r="T3867" s="11">
        <f t="shared" si="365"/>
        <v>41881.020833333328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5.4999999999999997E-3</v>
      </c>
      <c r="P3868" s="7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42402.738668981481</v>
      </c>
      <c r="T3868" s="11">
        <f t="shared" si="365"/>
        <v>42451.936805555553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0.1255</v>
      </c>
      <c r="P3869" s="7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42509.605775462966</v>
      </c>
      <c r="T3869" s="11">
        <f t="shared" si="365"/>
        <v>42539.605775462966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2E-3</v>
      </c>
      <c r="P3870" s="7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41865.451446759253</v>
      </c>
      <c r="T3870" s="11">
        <f t="shared" si="365"/>
        <v>41890.451446759253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3.44748684310884E-2</v>
      </c>
      <c r="P3871" s="7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42047.516111111108</v>
      </c>
      <c r="T3871" s="11">
        <f t="shared" si="365"/>
        <v>42076.924305555549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0.15</v>
      </c>
      <c r="P3872" s="7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41792.963865740734</v>
      </c>
      <c r="T3872" s="11">
        <f t="shared" si="365"/>
        <v>41822.963865740734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2.6666666666666668E-2</v>
      </c>
      <c r="P3873" s="7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4"/>
        <v>42763.572337962956</v>
      </c>
      <c r="T3873" s="11">
        <f t="shared" si="365"/>
        <v>42823.530671296299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7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1">
        <f t="shared" si="364"/>
        <v>42179.9374537037</v>
      </c>
      <c r="T3874" s="11">
        <f t="shared" si="365"/>
        <v>42229.9374537037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7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42255.487673611111</v>
      </c>
      <c r="T3875" s="11">
        <f t="shared" si="365"/>
        <v>42285.487673611111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7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42006.808124999996</v>
      </c>
      <c r="T3876" s="11">
        <f t="shared" si="365"/>
        <v>42027.833333333336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42615.138483796291</v>
      </c>
      <c r="T3877" s="11">
        <f t="shared" si="365"/>
        <v>42616.208333333336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0.52794871794871789</v>
      </c>
      <c r="P3878" s="7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1">
        <f t="shared" si="364"/>
        <v>42372.415833333333</v>
      </c>
      <c r="T3878" s="11">
        <f t="shared" si="365"/>
        <v>42402.415833333333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4.9639999999999997E-2</v>
      </c>
      <c r="P3879" s="7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1">
        <f t="shared" si="364"/>
        <v>42682.469351851854</v>
      </c>
      <c r="T3879" s="11">
        <f t="shared" si="365"/>
        <v>42712.469351851854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5.5555555555555556E-4</v>
      </c>
      <c r="P3880" s="7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42154.610486111109</v>
      </c>
      <c r="T3880" s="11">
        <f t="shared" si="365"/>
        <v>42184.957638888889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7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1">
        <f t="shared" si="364"/>
        <v>41999.652731481481</v>
      </c>
      <c r="T3881" s="11">
        <f t="shared" si="365"/>
        <v>42029.652731481481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0.13066666666666665</v>
      </c>
      <c r="P3882" s="7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41815.606712962959</v>
      </c>
      <c r="T3882" s="11">
        <f t="shared" si="365"/>
        <v>41850.75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0.05</v>
      </c>
      <c r="P3883" s="7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42755.810173611106</v>
      </c>
      <c r="T3883" s="11">
        <f t="shared" si="365"/>
        <v>42785.810173611106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7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1">
        <f t="shared" si="364"/>
        <v>42373.77511574074</v>
      </c>
      <c r="T3884" s="11">
        <f t="shared" si="365"/>
        <v>42400.752083333333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7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41854.394317129627</v>
      </c>
      <c r="T3885" s="11">
        <f t="shared" si="365"/>
        <v>41884.394317129627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7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42065.583240740736</v>
      </c>
      <c r="T3886" s="11">
        <f t="shared" si="365"/>
        <v>42090.541574074072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42469.742951388886</v>
      </c>
      <c r="T3887" s="11">
        <f t="shared" si="365"/>
        <v>42499.742951388886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7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41954.019699074073</v>
      </c>
      <c r="T3888" s="11">
        <f t="shared" si="365"/>
        <v>41984.019699074073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1.7500000000000002E-2</v>
      </c>
      <c r="P3889" s="7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42079.649641203701</v>
      </c>
      <c r="T3889" s="11">
        <f t="shared" si="365"/>
        <v>42125.708333333336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0.27100000000000002</v>
      </c>
      <c r="P3890" s="7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4"/>
        <v>42762.337476851848</v>
      </c>
      <c r="T3890" s="11">
        <f t="shared" si="365"/>
        <v>42792.337476851848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1.4749999999999999E-2</v>
      </c>
      <c r="P3891" s="7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4"/>
        <v>41976.796643518515</v>
      </c>
      <c r="T3891" s="11">
        <f t="shared" si="365"/>
        <v>42008.768055555549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0.16826666666666668</v>
      </c>
      <c r="P3892" s="7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42171.55027777778</v>
      </c>
      <c r="T3892" s="11">
        <f t="shared" si="365"/>
        <v>42231.55027777778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0.32500000000000001</v>
      </c>
      <c r="P3893" s="7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4"/>
        <v>42055.924120370364</v>
      </c>
      <c r="T3893" s="11">
        <f t="shared" si="365"/>
        <v>42085.999305555553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7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1">
        <f t="shared" si="364"/>
        <v>41867.44394675926</v>
      </c>
      <c r="T3894" s="11">
        <f t="shared" si="365"/>
        <v>41875.083333333328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0.2155</v>
      </c>
      <c r="P3895" s="7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4"/>
        <v>41779.449537037035</v>
      </c>
      <c r="T3895" s="11">
        <f t="shared" si="365"/>
        <v>41821.041666666664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3.4666666666666665E-2</v>
      </c>
      <c r="P3896" s="7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4"/>
        <v>42679.750138888885</v>
      </c>
      <c r="T3896" s="11">
        <f t="shared" si="365"/>
        <v>42709.999305555553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0.05</v>
      </c>
      <c r="P3897" s="7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42032.041875000003</v>
      </c>
      <c r="T3897" s="11">
        <f t="shared" si="365"/>
        <v>42063.041875000003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0.10625</v>
      </c>
      <c r="P3898" s="7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41792.983541666668</v>
      </c>
      <c r="T3898" s="11">
        <f t="shared" si="365"/>
        <v>41806.983541666668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0.17599999999999999</v>
      </c>
      <c r="P3899" s="7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41982.665312499994</v>
      </c>
      <c r="T3899" s="11">
        <f t="shared" si="365"/>
        <v>42012.665312499994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0.3256</v>
      </c>
      <c r="P3900" s="7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4"/>
        <v>42193.273958333331</v>
      </c>
      <c r="T3900" s="11">
        <f t="shared" si="365"/>
        <v>42233.458333333336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1.2500000000000001E-2</v>
      </c>
      <c r="P3901" s="7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41843.566678240735</v>
      </c>
      <c r="T3901" s="11">
        <f t="shared" si="365"/>
        <v>41863.566678240735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5.3999999999999999E-2</v>
      </c>
      <c r="P3902" s="7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42135.884155092594</v>
      </c>
      <c r="T3902" s="11">
        <f t="shared" si="365"/>
        <v>42165.884155092594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8.3333333333333332E-3</v>
      </c>
      <c r="P3903" s="7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42317.618043981485</v>
      </c>
      <c r="T3903" s="11">
        <f t="shared" si="365"/>
        <v>42357.618043981485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0.48833333333333334</v>
      </c>
      <c r="P3904" s="7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4"/>
        <v>42663.259745370371</v>
      </c>
      <c r="T3904" s="11">
        <f t="shared" si="365"/>
        <v>42688.301412037035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7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1">
        <f t="shared" si="364"/>
        <v>42185.802835648145</v>
      </c>
      <c r="T3905" s="11">
        <f t="shared" si="365"/>
        <v>42230.609722222223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2.9999999999999997E-4</v>
      </c>
      <c r="P3906" s="7">
        <f t="shared" si="361"/>
        <v>1.5</v>
      </c>
      <c r="Q3906" t="str">
        <f t="shared" si="362"/>
        <v>theater</v>
      </c>
      <c r="R3906" t="str">
        <f t="shared" si="363"/>
        <v>plays</v>
      </c>
      <c r="S3906" s="11">
        <f t="shared" si="364"/>
        <v>42095.020833333336</v>
      </c>
      <c r="T3906" s="11">
        <f t="shared" si="365"/>
        <v>42109.00277777778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E3907/D3907</f>
        <v>0.11533333333333333</v>
      </c>
      <c r="P3907" s="7">
        <f t="shared" ref="P3907:P3970" si="367">E3907/L3907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1">
        <f t="shared" ref="S3907:S3970" si="370">((($J3907/60)/60)/24)+DATE(1970,1,1)+(-5/24)</f>
        <v>42124.415543981479</v>
      </c>
      <c r="T3907" s="11">
        <f t="shared" ref="T3907:T3970" si="371">((($I3907/60)/60)/24)+DATE(1970,1,1)+(-5/24)</f>
        <v>42166.749999999993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0.67333333333333334</v>
      </c>
      <c r="P3908" s="7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1">
        <f t="shared" si="370"/>
        <v>42143.709409722222</v>
      </c>
      <c r="T3908" s="11">
        <f t="shared" si="371"/>
        <v>42181.350694444445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0.153</v>
      </c>
      <c r="P3909" s="7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41906.611180555556</v>
      </c>
      <c r="T3909" s="11">
        <f t="shared" si="371"/>
        <v>41938.630555555552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8.666666666666667E-2</v>
      </c>
      <c r="P3910" s="7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41833.927037037036</v>
      </c>
      <c r="T3910" s="11">
        <f t="shared" si="371"/>
        <v>41848.927037037036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2.2499999999999998E-3</v>
      </c>
      <c r="P3911" s="7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41863.150949074072</v>
      </c>
      <c r="T3911" s="11">
        <f t="shared" si="371"/>
        <v>41893.150949074072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3.0833333333333334E-2</v>
      </c>
      <c r="P3912" s="7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0"/>
        <v>42224.548576388886</v>
      </c>
      <c r="T3912" s="11">
        <f t="shared" si="371"/>
        <v>42254.548576388886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0.37412499999999999</v>
      </c>
      <c r="P3913" s="7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0"/>
        <v>41939.603900462964</v>
      </c>
      <c r="T3913" s="11">
        <f t="shared" si="371"/>
        <v>41969.645567129628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6.666666666666667E-5</v>
      </c>
      <c r="P3914" s="7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42059.061689814807</v>
      </c>
      <c r="T3914" s="11">
        <f t="shared" si="371"/>
        <v>42118.982638888883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0.1</v>
      </c>
      <c r="P3915" s="7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0"/>
        <v>42308.002881944441</v>
      </c>
      <c r="T3915" s="11">
        <f t="shared" si="371"/>
        <v>42338.044548611106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0.36359999999999998</v>
      </c>
      <c r="P3916" s="7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0"/>
        <v>42114.610601851848</v>
      </c>
      <c r="T3916" s="11">
        <f t="shared" si="371"/>
        <v>42134.749305555553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3.3333333333333335E-3</v>
      </c>
      <c r="P3917" s="7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42492.776724537034</v>
      </c>
      <c r="T3917" s="11">
        <f t="shared" si="371"/>
        <v>42522.776724537034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7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1">
        <f t="shared" si="370"/>
        <v>42494.263333333329</v>
      </c>
      <c r="T3918" s="11">
        <f t="shared" si="371"/>
        <v>42524.263333333329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2.8571428571428571E-3</v>
      </c>
      <c r="P3919" s="7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41863.318993055553</v>
      </c>
      <c r="T3919" s="11">
        <f t="shared" si="371"/>
        <v>41893.318993055553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2E-3</v>
      </c>
      <c r="P3920" s="7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41843.456284722219</v>
      </c>
      <c r="T3920" s="11">
        <f t="shared" si="371"/>
        <v>41855.458333333328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1.7999999999999999E-2</v>
      </c>
      <c r="P3921" s="7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42358.476539351854</v>
      </c>
      <c r="T3921" s="11">
        <f t="shared" si="371"/>
        <v>42386.791666666664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5.3999999999999999E-2</v>
      </c>
      <c r="P3922" s="7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42657.178935185184</v>
      </c>
      <c r="T3922" s="11">
        <f t="shared" si="371"/>
        <v>42687.220601851855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7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1">
        <f t="shared" si="370"/>
        <v>41926.333969907406</v>
      </c>
      <c r="T3923" s="11">
        <f t="shared" si="371"/>
        <v>41938.541666666664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8.1333333333333327E-2</v>
      </c>
      <c r="P3924" s="7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0"/>
        <v>42020.560300925928</v>
      </c>
      <c r="T3924" s="11">
        <f t="shared" si="371"/>
        <v>42065.749999999993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0.12034782608695652</v>
      </c>
      <c r="P3925" s="7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0"/>
        <v>42075.771655092591</v>
      </c>
      <c r="T3925" s="11">
        <f t="shared" si="371"/>
        <v>42103.771655092591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0.15266666666666667</v>
      </c>
      <c r="P3926" s="7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41786.751412037032</v>
      </c>
      <c r="T3926" s="11">
        <f t="shared" si="371"/>
        <v>41816.751412037032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0.1</v>
      </c>
      <c r="P3927" s="7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41820.662488425922</v>
      </c>
      <c r="T3927" s="11">
        <f t="shared" si="371"/>
        <v>41850.662488425922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3.0000000000000001E-3</v>
      </c>
      <c r="P3928" s="7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41969.876712962963</v>
      </c>
      <c r="T3928" s="11">
        <f t="shared" si="371"/>
        <v>41999.876712962963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0.01</v>
      </c>
      <c r="P3929" s="7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41830.059074074074</v>
      </c>
      <c r="T3929" s="11">
        <f t="shared" si="371"/>
        <v>41860.059074074074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0.13020000000000001</v>
      </c>
      <c r="P3930" s="7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42265.474849537037</v>
      </c>
      <c r="T3930" s="11">
        <f t="shared" si="371"/>
        <v>42292.999305555553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2.265E-2</v>
      </c>
      <c r="P3931" s="7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0"/>
        <v>42601.618807870364</v>
      </c>
      <c r="T3931" s="11">
        <f t="shared" si="371"/>
        <v>42631.618807870364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7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1">
        <f t="shared" si="370"/>
        <v>42433.13041666666</v>
      </c>
      <c r="T3932" s="11">
        <f t="shared" si="371"/>
        <v>42461.041666666664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7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1">
        <f t="shared" si="370"/>
        <v>42227.943368055552</v>
      </c>
      <c r="T3933" s="11">
        <f t="shared" si="371"/>
        <v>42252.943368055552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8.3333333333333331E-5</v>
      </c>
      <c r="P3934" s="7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42414.960231481477</v>
      </c>
      <c r="T3934" s="11">
        <f t="shared" si="371"/>
        <v>42444.918564814812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0.15742857142857142</v>
      </c>
      <c r="P3935" s="7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0"/>
        <v>42538.759976851848</v>
      </c>
      <c r="T3935" s="11">
        <f t="shared" si="371"/>
        <v>42567.821527777771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0.11</v>
      </c>
      <c r="P3936" s="7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0"/>
        <v>42233.463414351849</v>
      </c>
      <c r="T3936" s="11">
        <f t="shared" si="371"/>
        <v>42278.333333333336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0.43833333333333335</v>
      </c>
      <c r="P3937" s="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0"/>
        <v>42221.448449074065</v>
      </c>
      <c r="T3937" s="11">
        <f t="shared" si="371"/>
        <v>42281.448449074065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7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1">
        <f t="shared" si="370"/>
        <v>42675.054629629631</v>
      </c>
      <c r="T3938" s="11">
        <f t="shared" si="371"/>
        <v>42705.096296296295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0.86135181975736563</v>
      </c>
      <c r="P3939" s="7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42534.423148148147</v>
      </c>
      <c r="T3939" s="11">
        <f t="shared" si="371"/>
        <v>42562.423148148147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0.12196620583717357</v>
      </c>
      <c r="P3940" s="7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42151.697384259263</v>
      </c>
      <c r="T3940" s="11">
        <f t="shared" si="371"/>
        <v>42182.697384259263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1E-3</v>
      </c>
      <c r="P3941" s="7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41915.191886574074</v>
      </c>
      <c r="T3941" s="11">
        <f t="shared" si="371"/>
        <v>41918.979166666664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2.2000000000000001E-3</v>
      </c>
      <c r="P3942" s="7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41961.284155092588</v>
      </c>
      <c r="T3942" s="11">
        <f t="shared" si="371"/>
        <v>42006.284155092588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9.0909090909090905E-3</v>
      </c>
      <c r="P3943" s="7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41940.378900462958</v>
      </c>
      <c r="T3943" s="11">
        <f t="shared" si="371"/>
        <v>41967.833333333336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7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1">
        <f t="shared" si="370"/>
        <v>42111.695763888885</v>
      </c>
      <c r="T3944" s="11">
        <f t="shared" si="371"/>
        <v>42171.695763888885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0.35639999999999999</v>
      </c>
      <c r="P3945" s="7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0"/>
        <v>42279.570231481477</v>
      </c>
      <c r="T3945" s="11">
        <f t="shared" si="371"/>
        <v>42310.493055555555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7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1">
        <f t="shared" si="370"/>
        <v>42213.454571759255</v>
      </c>
      <c r="T3946" s="11">
        <f t="shared" si="371"/>
        <v>42243.454571759255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2.5000000000000001E-3</v>
      </c>
      <c r="P3947" s="7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42109.593379629623</v>
      </c>
      <c r="T3947" s="11">
        <f t="shared" si="371"/>
        <v>42139.593379629623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3.2500000000000001E-2</v>
      </c>
      <c r="P3948" s="7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42031.625254629624</v>
      </c>
      <c r="T3948" s="11">
        <f t="shared" si="371"/>
        <v>42063.124999999993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3.3666666666666664E-2</v>
      </c>
      <c r="P3949" s="7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42614.934537037036</v>
      </c>
      <c r="T3949" s="11">
        <f t="shared" si="371"/>
        <v>42644.934537037036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7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1">
        <f t="shared" si="370"/>
        <v>41829.117164351846</v>
      </c>
      <c r="T3950" s="11">
        <f t="shared" si="371"/>
        <v>41889.117164351846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0.15770000000000001</v>
      </c>
      <c r="P3951" s="7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0"/>
        <v>42015.912280092591</v>
      </c>
      <c r="T3951" s="11">
        <f t="shared" si="371"/>
        <v>42045.912280092591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6.2500000000000003E-3</v>
      </c>
      <c r="P3952" s="7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42439.493981481479</v>
      </c>
      <c r="T3952" s="11">
        <f t="shared" si="371"/>
        <v>42468.565972222219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5.0000000000000004E-6</v>
      </c>
      <c r="P3953" s="7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42433.617384259262</v>
      </c>
      <c r="T3953" s="11">
        <f t="shared" si="371"/>
        <v>42493.57571759259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9.6153846153846159E-4</v>
      </c>
      <c r="P3954" s="7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42243.582060185181</v>
      </c>
      <c r="T3954" s="11">
        <f t="shared" si="371"/>
        <v>42303.582060185181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7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1">
        <f t="shared" si="370"/>
        <v>42549.840115740742</v>
      </c>
      <c r="T3955" s="11">
        <f t="shared" si="371"/>
        <v>42580.770138888889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7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1">
        <f t="shared" si="370"/>
        <v>41774.442870370367</v>
      </c>
      <c r="T3956" s="11">
        <f t="shared" si="371"/>
        <v>41834.442870370367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0.24285714285714285</v>
      </c>
      <c r="P3957" s="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0"/>
        <v>42306.640520833331</v>
      </c>
      <c r="T3957" s="11">
        <f t="shared" si="371"/>
        <v>42336.682187499995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7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1">
        <f t="shared" si="370"/>
        <v>42457.723692129628</v>
      </c>
      <c r="T3958" s="11">
        <f t="shared" si="371"/>
        <v>42484.805555555555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2.5000000000000001E-4</v>
      </c>
      <c r="P3959" s="7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42513.767986111103</v>
      </c>
      <c r="T3959" s="11">
        <f t="shared" si="371"/>
        <v>42559.767986111103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0.32050000000000001</v>
      </c>
      <c r="P3960" s="7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0"/>
        <v>41816.742037037038</v>
      </c>
      <c r="T3960" s="11">
        <f t="shared" si="371"/>
        <v>41853.375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0.24333333333333335</v>
      </c>
      <c r="P3961" s="7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0"/>
        <v>41880.580509259256</v>
      </c>
      <c r="T3961" s="11">
        <f t="shared" si="371"/>
        <v>41910.580509259256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1.4999999999999999E-2</v>
      </c>
      <c r="P3962" s="7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42342.63722222222</v>
      </c>
      <c r="T3962" s="11">
        <f t="shared" si="371"/>
        <v>42372.63722222222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4.1999999999999997E-3</v>
      </c>
      <c r="P3963" s="7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41745.682986111111</v>
      </c>
      <c r="T3963" s="11">
        <f t="shared" si="371"/>
        <v>41767.682986111111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3.214285714285714E-2</v>
      </c>
      <c r="P3964" s="7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42311.413124999999</v>
      </c>
      <c r="T3964" s="11">
        <f t="shared" si="371"/>
        <v>42336.413124999999</v>
      </c>
    </row>
    <row r="3965" spans="1:20" ht="57.6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7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1">
        <f t="shared" si="370"/>
        <v>42295.945798611108</v>
      </c>
      <c r="T3965" s="11">
        <f t="shared" si="371"/>
        <v>42325.987465277773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6.3E-2</v>
      </c>
      <c r="P3966" s="7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42053.513726851852</v>
      </c>
      <c r="T3966" s="11">
        <f t="shared" si="371"/>
        <v>42113.47206018518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0.14249999999999999</v>
      </c>
      <c r="P3967" s="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42414.027546296296</v>
      </c>
      <c r="T3967" s="11">
        <f t="shared" si="371"/>
        <v>42473.985879629625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6.0000000000000001E-3</v>
      </c>
      <c r="P3968" s="7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41801.503217592588</v>
      </c>
      <c r="T3968" s="11">
        <f t="shared" si="371"/>
        <v>41843.915972222218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0.2411764705882353</v>
      </c>
      <c r="P3969" s="7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42770.082256944443</v>
      </c>
      <c r="T3969" s="11">
        <f t="shared" si="371"/>
        <v>42800.082256944443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0.10539999999999999</v>
      </c>
      <c r="P3970" s="7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1">
        <f t="shared" si="370"/>
        <v>42452.60732638889</v>
      </c>
      <c r="T3970" s="11">
        <f t="shared" si="371"/>
        <v>42512.60732638889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E3971/D3971</f>
        <v>7.4690265486725665E-2</v>
      </c>
      <c r="P3971" s="7">
        <f t="shared" ref="P3971:P4034" si="373">E3971/L3971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1">
        <f t="shared" ref="S3971:S4034" si="376">((($J3971/60)/60)/24)+DATE(1970,1,1)+(-5/24)</f>
        <v>42601.646365740737</v>
      </c>
      <c r="T3971" s="11">
        <f t="shared" ref="T3971:T4034" si="377">((($I3971/60)/60)/24)+DATE(1970,1,1)+(-5/24)</f>
        <v>42610.954861111109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7.3333333333333334E-4</v>
      </c>
      <c r="P3972" s="7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42447.655219907399</v>
      </c>
      <c r="T3972" s="11">
        <f t="shared" si="377"/>
        <v>42477.655219907399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9.7142857142857135E-3</v>
      </c>
      <c r="P3973" s="7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6"/>
        <v>41811.327847222223</v>
      </c>
      <c r="T3973" s="11">
        <f t="shared" si="377"/>
        <v>41841.327847222223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0.21099999999999999</v>
      </c>
      <c r="P3974" s="7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6"/>
        <v>41980.859189814808</v>
      </c>
      <c r="T3974" s="11">
        <f t="shared" si="377"/>
        <v>42040.859189814808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0.78100000000000003</v>
      </c>
      <c r="P3975" s="7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6"/>
        <v>42469.475810185184</v>
      </c>
      <c r="T3975" s="11">
        <f t="shared" si="377"/>
        <v>42498.958333333336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0.32</v>
      </c>
      <c r="P3976" s="7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6"/>
        <v>42493.338518518511</v>
      </c>
      <c r="T3976" s="11">
        <f t="shared" si="377"/>
        <v>42523.338518518511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1">
        <f t="shared" si="376"/>
        <v>42534.658541666664</v>
      </c>
      <c r="T3977" s="11">
        <f t="shared" si="377"/>
        <v>42564.658541666664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0.47692307692307695</v>
      </c>
      <c r="P3978" s="7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41830.650011574071</v>
      </c>
      <c r="T3978" s="11">
        <f t="shared" si="377"/>
        <v>41852.083333333328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1.4500000000000001E-2</v>
      </c>
      <c r="P3979" s="7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42543.580231481479</v>
      </c>
      <c r="T3979" s="11">
        <f t="shared" si="377"/>
        <v>42573.580231481479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0.107</v>
      </c>
      <c r="P3980" s="7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41975.434641203705</v>
      </c>
      <c r="T3980" s="11">
        <f t="shared" si="377"/>
        <v>42035.434641203705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1.8333333333333333E-2</v>
      </c>
      <c r="P3981" s="7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6"/>
        <v>42069.695104166669</v>
      </c>
      <c r="T3981" s="11">
        <f t="shared" si="377"/>
        <v>42092.624999999993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0.18</v>
      </c>
      <c r="P3982" s="7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6"/>
        <v>41795.390590277777</v>
      </c>
      <c r="T3982" s="11">
        <f t="shared" si="377"/>
        <v>41825.390590277777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4.0833333333333333E-2</v>
      </c>
      <c r="P3983" s="7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42507.971631944441</v>
      </c>
      <c r="T3983" s="11">
        <f t="shared" si="377"/>
        <v>42567.971631944441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0.2</v>
      </c>
      <c r="P3984" s="7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42132.601620370369</v>
      </c>
      <c r="T3984" s="11">
        <f t="shared" si="377"/>
        <v>42192.601620370369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0.34802513464991025</v>
      </c>
      <c r="P3985" s="7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6"/>
        <v>41747.661527777775</v>
      </c>
      <c r="T3985" s="11">
        <f t="shared" si="377"/>
        <v>41779.082638888889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6.3333333333333339E-2</v>
      </c>
      <c r="P3986" s="7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41920.755138888882</v>
      </c>
      <c r="T3986" s="11">
        <f t="shared" si="377"/>
        <v>41950.791666666664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0.32050000000000001</v>
      </c>
      <c r="P3987" s="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6"/>
        <v>42399.499074074069</v>
      </c>
      <c r="T3987" s="11">
        <f t="shared" si="377"/>
        <v>42420.670138888883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9.7600000000000006E-2</v>
      </c>
      <c r="P3988" s="7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42467.340208333328</v>
      </c>
      <c r="T3988" s="11">
        <f t="shared" si="377"/>
        <v>42496.336111111108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0.3775</v>
      </c>
      <c r="P3989" s="7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6"/>
        <v>41765.716319444444</v>
      </c>
      <c r="T3989" s="11">
        <f t="shared" si="377"/>
        <v>41775.716319444444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2.1333333333333333E-2</v>
      </c>
      <c r="P3990" s="7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42229.872835648144</v>
      </c>
      <c r="T3990" s="11">
        <f t="shared" si="377"/>
        <v>42244.872835648144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7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1">
        <f t="shared" si="376"/>
        <v>42286.541446759256</v>
      </c>
      <c r="T3991" s="11">
        <f t="shared" si="377"/>
        <v>42316.583113425928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4.1818181818181817E-2</v>
      </c>
      <c r="P3992" s="7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42401.464039351849</v>
      </c>
      <c r="T3992" s="11">
        <f t="shared" si="377"/>
        <v>42431.464039351849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0.2</v>
      </c>
      <c r="P3993" s="7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42125.436134259253</v>
      </c>
      <c r="T3993" s="11">
        <f t="shared" si="377"/>
        <v>42155.436134259253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5.4100000000000002E-2</v>
      </c>
      <c r="P3994" s="7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6"/>
        <v>42289.732164351844</v>
      </c>
      <c r="T3994" s="11">
        <f t="shared" si="377"/>
        <v>42349.773831018516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6.0000000000000002E-5</v>
      </c>
      <c r="P3995" s="7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42107.656388888885</v>
      </c>
      <c r="T3995" s="11">
        <f t="shared" si="377"/>
        <v>42137.656388888885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2.5000000000000001E-3</v>
      </c>
      <c r="P3996" s="7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41809.181597222218</v>
      </c>
      <c r="T3996" s="11">
        <f t="shared" si="377"/>
        <v>41839.181597222218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0.35</v>
      </c>
      <c r="P3997" s="7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42019.475428240738</v>
      </c>
      <c r="T3997" s="11">
        <f t="shared" si="377"/>
        <v>42049.268749999996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0.16566666666666666</v>
      </c>
      <c r="P3998" s="7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6"/>
        <v>41950.058611111104</v>
      </c>
      <c r="T3998" s="11">
        <f t="shared" si="377"/>
        <v>41963.461111111108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7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1">
        <f t="shared" si="376"/>
        <v>42069.183113425919</v>
      </c>
      <c r="T3999" s="11">
        <f t="shared" si="377"/>
        <v>42099.141446759262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0.57199999999999995</v>
      </c>
      <c r="P4000" s="7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6"/>
        <v>42061.754930555551</v>
      </c>
      <c r="T4000" s="11">
        <f t="shared" si="377"/>
        <v>42091.713263888887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0.16514285714285715</v>
      </c>
      <c r="P4001" s="7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6"/>
        <v>41842.620347222219</v>
      </c>
      <c r="T4001" s="11">
        <f t="shared" si="377"/>
        <v>41882.619317129625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1.25E-3</v>
      </c>
      <c r="P4002" s="7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42437.437013888884</v>
      </c>
      <c r="T4002" s="11">
        <f t="shared" si="377"/>
        <v>42497.39534722222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0.3775</v>
      </c>
      <c r="P4003" s="7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6"/>
        <v>42775.755879629629</v>
      </c>
      <c r="T4003" s="11">
        <f t="shared" si="377"/>
        <v>42795.583333333336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1.84E-2</v>
      </c>
      <c r="P4004" s="7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41878.835196759253</v>
      </c>
      <c r="T4004" s="11">
        <f t="shared" si="377"/>
        <v>41908.835196759253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0.10050000000000001</v>
      </c>
      <c r="P4005" s="7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42020.379016203697</v>
      </c>
      <c r="T4005" s="11">
        <f t="shared" si="377"/>
        <v>42050.379016203697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2E-3</v>
      </c>
      <c r="P4006" s="7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41889.954363425924</v>
      </c>
      <c r="T4006" s="11">
        <f t="shared" si="377"/>
        <v>41919.954363425924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1.3333333333333334E-2</v>
      </c>
      <c r="P4007" s="7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41872.599363425921</v>
      </c>
      <c r="T4007" s="11">
        <f t="shared" si="377"/>
        <v>41932.599363425921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6.666666666666667E-5</v>
      </c>
      <c r="P4008" s="7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42391.564664351848</v>
      </c>
      <c r="T4008" s="11">
        <f t="shared" si="377"/>
        <v>42416.564664351848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2.5000000000000001E-3</v>
      </c>
      <c r="P4009" s="7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41848.564594907402</v>
      </c>
      <c r="T4009" s="11">
        <f t="shared" si="377"/>
        <v>41877.477777777778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0.06</v>
      </c>
      <c r="P4010" s="7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42177.755868055552</v>
      </c>
      <c r="T4010" s="11">
        <f t="shared" si="377"/>
        <v>42207.755868055552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3.8860103626943004E-2</v>
      </c>
      <c r="P4011" s="7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41851.492592592593</v>
      </c>
      <c r="T4011" s="11">
        <f t="shared" si="377"/>
        <v>41891.492592592593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0.24194444444444443</v>
      </c>
      <c r="P4012" s="7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6"/>
        <v>41921.562106481477</v>
      </c>
      <c r="T4012" s="11">
        <f t="shared" si="377"/>
        <v>41938.562106481477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7.5999999999999998E-2</v>
      </c>
      <c r="P4013" s="7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42002.336550925924</v>
      </c>
      <c r="T4013" s="11">
        <f t="shared" si="377"/>
        <v>42032.336550925924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7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1">
        <f t="shared" si="376"/>
        <v>42096.336215277777</v>
      </c>
      <c r="T4014" s="11">
        <f t="shared" si="377"/>
        <v>42126.336215277777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1.2999999999999999E-2</v>
      </c>
      <c r="P4015" s="7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42021.092858796292</v>
      </c>
      <c r="T4015" s="11">
        <f t="shared" si="377"/>
        <v>42051.092858796292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7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1">
        <f t="shared" si="376"/>
        <v>42419.037835648145</v>
      </c>
      <c r="T4016" s="11">
        <f t="shared" si="377"/>
        <v>42434.037835648145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1.4285714285714287E-4</v>
      </c>
      <c r="P4017" s="7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42174.572488425918</v>
      </c>
      <c r="T4017" s="11">
        <f t="shared" si="377"/>
        <v>42204.572488425918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0.14000000000000001</v>
      </c>
      <c r="P4018" s="7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41869.664351851847</v>
      </c>
      <c r="T4018" s="11">
        <f t="shared" si="377"/>
        <v>41899.664351851847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1.0500000000000001E-2</v>
      </c>
      <c r="P4019" s="7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41856.463819444441</v>
      </c>
      <c r="T4019" s="11">
        <f t="shared" si="377"/>
        <v>41886.463819444441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8.666666666666667E-2</v>
      </c>
      <c r="P4020" s="7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42620.702638888884</v>
      </c>
      <c r="T4020" s="11">
        <f t="shared" si="377"/>
        <v>42650.702638888884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8.2857142857142851E-3</v>
      </c>
      <c r="P4021" s="7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42417.467546296299</v>
      </c>
      <c r="T4021" s="11">
        <f t="shared" si="377"/>
        <v>42475.477777777771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0.16666666666666666</v>
      </c>
      <c r="P4022" s="7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6"/>
        <v>42056.982627314814</v>
      </c>
      <c r="T4022" s="11">
        <f t="shared" si="377"/>
        <v>42086.940960648142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8.3333333333333332E-3</v>
      </c>
      <c r="P4023" s="7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41878.703217592592</v>
      </c>
      <c r="T4023" s="11">
        <f t="shared" si="377"/>
        <v>41938.703217592592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0.69561111111111107</v>
      </c>
      <c r="P4024" s="7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6"/>
        <v>41990.375775462955</v>
      </c>
      <c r="T4024" s="11">
        <f t="shared" si="377"/>
        <v>42035.912499999999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7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1">
        <f t="shared" si="376"/>
        <v>42408.791238425918</v>
      </c>
      <c r="T4025" s="11">
        <f t="shared" si="377"/>
        <v>42453.749571759261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1.2500000000000001E-2</v>
      </c>
      <c r="P4026" s="7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42217.461770833332</v>
      </c>
      <c r="T4026" s="11">
        <f t="shared" si="377"/>
        <v>42247.461770833332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0.05</v>
      </c>
      <c r="P4027" s="7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42151.029351851852</v>
      </c>
      <c r="T4027" s="11">
        <f t="shared" si="377"/>
        <v>42211.029351851852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7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1">
        <f t="shared" si="376"/>
        <v>42282.447210648148</v>
      </c>
      <c r="T4028" s="11">
        <f t="shared" si="377"/>
        <v>42342.488877314812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7.166666666666667E-2</v>
      </c>
      <c r="P4029" s="7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6"/>
        <v>42768.762511574074</v>
      </c>
      <c r="T4029" s="11">
        <f t="shared" si="377"/>
        <v>42788.833333333336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0.28050000000000003</v>
      </c>
      <c r="P4030" s="7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41765.730324074073</v>
      </c>
      <c r="T4030" s="11">
        <f t="shared" si="377"/>
        <v>41795.730324074073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7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1">
        <f t="shared" si="376"/>
        <v>42321.816782407412</v>
      </c>
      <c r="T4031" s="11">
        <f t="shared" si="377"/>
        <v>42351.816782407412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0.16</v>
      </c>
      <c r="P4032" s="7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6"/>
        <v>42374.446747685179</v>
      </c>
      <c r="T4032" s="11">
        <f t="shared" si="377"/>
        <v>42403.575694444437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7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1">
        <f t="shared" si="376"/>
        <v>41941.376898148148</v>
      </c>
      <c r="T4033" s="11">
        <f t="shared" si="377"/>
        <v>41991.418564814812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6.8287037037037035E-2</v>
      </c>
      <c r="P4034" s="7">
        <f t="shared" si="373"/>
        <v>59</v>
      </c>
      <c r="Q4034" t="str">
        <f t="shared" si="374"/>
        <v>theater</v>
      </c>
      <c r="R4034" t="str">
        <f t="shared" si="375"/>
        <v>plays</v>
      </c>
      <c r="S4034" s="11">
        <f t="shared" si="376"/>
        <v>42293.60087962963</v>
      </c>
      <c r="T4034" s="11">
        <f t="shared" si="377"/>
        <v>42353.642546296294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E4035/D4035</f>
        <v>0.25698702928870293</v>
      </c>
      <c r="P4035" s="7">
        <f t="shared" ref="P4035:P4098" si="379">E4035/L4035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1">
        <f t="shared" ref="S4035:S4098" si="382">((($J4035/60)/60)/24)+DATE(1970,1,1)+(-5/24)</f>
        <v>42614.06046296296</v>
      </c>
      <c r="T4035" s="11">
        <f t="shared" ref="T4035:T4098" si="383">((($I4035/60)/60)/24)+DATE(1970,1,1)+(-5/24)</f>
        <v>42645.166666666664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1.4814814814814815E-2</v>
      </c>
      <c r="P4036" s="7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42067.739004629628</v>
      </c>
      <c r="T4036" s="11">
        <f t="shared" si="383"/>
        <v>42097.697337962956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0.36849999999999999</v>
      </c>
      <c r="P4037" s="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41903.674618055549</v>
      </c>
      <c r="T4037" s="11">
        <f t="shared" si="383"/>
        <v>41933.674618055549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0.47049999999999997</v>
      </c>
      <c r="P4038" s="7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2"/>
        <v>41804.728749999995</v>
      </c>
      <c r="T4038" s="11">
        <f t="shared" si="383"/>
        <v>41821.729166666664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0.11428571428571428</v>
      </c>
      <c r="P4039" s="7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42496.862442129634</v>
      </c>
      <c r="T4039" s="11">
        <f t="shared" si="383"/>
        <v>42514.392361111109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0.12039999999999999</v>
      </c>
      <c r="P4040" s="7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41869.59039351852</v>
      </c>
      <c r="T4040" s="11">
        <f t="shared" si="383"/>
        <v>41929.59039351852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0.6</v>
      </c>
      <c r="P4041" s="7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42305.462581018517</v>
      </c>
      <c r="T4041" s="11">
        <f t="shared" si="383"/>
        <v>42339.040972222218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0.3125</v>
      </c>
      <c r="P4042" s="7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42144.023194444446</v>
      </c>
      <c r="T4042" s="11">
        <f t="shared" si="383"/>
        <v>42202.916666666664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4.1999999999999997E-3</v>
      </c>
      <c r="P4043" s="7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42559.265671296293</v>
      </c>
      <c r="T4043" s="11">
        <f t="shared" si="383"/>
        <v>42619.265671296293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2.0999999999999999E-3</v>
      </c>
      <c r="P4044" s="7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41994.875740740739</v>
      </c>
      <c r="T4044" s="11">
        <f t="shared" si="383"/>
        <v>42024.594444444439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7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1">
        <f t="shared" si="382"/>
        <v>41948.749131944445</v>
      </c>
      <c r="T4045" s="11">
        <f t="shared" si="383"/>
        <v>41963.749131944445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0.375</v>
      </c>
      <c r="P4046" s="7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42074.011365740742</v>
      </c>
      <c r="T4046" s="11">
        <f t="shared" si="383"/>
        <v>42103.999999999993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2.0000000000000001E-4</v>
      </c>
      <c r="P4047" s="7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41841.992928240739</v>
      </c>
      <c r="T4047" s="11">
        <f t="shared" si="383"/>
        <v>41871.992928240739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8.2142857142857142E-2</v>
      </c>
      <c r="P4048" s="7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2"/>
        <v>41904.442245370366</v>
      </c>
      <c r="T4048" s="11">
        <f t="shared" si="383"/>
        <v>41934.442245370366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2.1999999999999999E-2</v>
      </c>
      <c r="P4049" s="7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41990.814155092587</v>
      </c>
      <c r="T4049" s="11">
        <f t="shared" si="383"/>
        <v>42014.833333333336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0.17652941176470588</v>
      </c>
      <c r="P4050" s="7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2"/>
        <v>42436.300775462958</v>
      </c>
      <c r="T4050" s="11">
        <f t="shared" si="383"/>
        <v>42471.259108796294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8.0000000000000004E-4</v>
      </c>
      <c r="P4051" s="7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42169.750173611108</v>
      </c>
      <c r="T4051" s="11">
        <f t="shared" si="383"/>
        <v>42199.750173611108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6.6666666666666664E-4</v>
      </c>
      <c r="P4052" s="7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41905.428136574068</v>
      </c>
      <c r="T4052" s="11">
        <f t="shared" si="383"/>
        <v>41935.428136574068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7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1">
        <f t="shared" si="382"/>
        <v>41761.601817129631</v>
      </c>
      <c r="T4053" s="11">
        <f t="shared" si="383"/>
        <v>41768.078472222223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0.37533333333333335</v>
      </c>
      <c r="P4054" s="7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2"/>
        <v>41865.670324074068</v>
      </c>
      <c r="T4054" s="11">
        <f t="shared" si="383"/>
        <v>41925.670324074068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0.22</v>
      </c>
      <c r="P4055" s="7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41928.481805555552</v>
      </c>
      <c r="T4055" s="11">
        <f t="shared" si="383"/>
        <v>41958.624999999993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7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1">
        <f t="shared" si="382"/>
        <v>42613.632928240739</v>
      </c>
      <c r="T4056" s="11">
        <f t="shared" si="383"/>
        <v>42643.958333333336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0.1762</v>
      </c>
      <c r="P4057" s="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2"/>
        <v>41779.44017361111</v>
      </c>
      <c r="T4057" s="11">
        <f t="shared" si="383"/>
        <v>41809.44017361111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0.53</v>
      </c>
      <c r="P4058" s="7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2"/>
        <v>42534.724988425929</v>
      </c>
      <c r="T4058" s="11">
        <f t="shared" si="383"/>
        <v>42554.624305555553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0.22142857142857142</v>
      </c>
      <c r="P4059" s="7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2"/>
        <v>42310.760185185187</v>
      </c>
      <c r="T4059" s="11">
        <f t="shared" si="383"/>
        <v>42333.749999999993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2.5333333333333333E-2</v>
      </c>
      <c r="P4060" s="7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42445.852361111109</v>
      </c>
      <c r="T4060" s="11">
        <f t="shared" si="383"/>
        <v>42460.957638888889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2.5000000000000001E-2</v>
      </c>
      <c r="P4061" s="7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2"/>
        <v>41866.432314814811</v>
      </c>
      <c r="T4061" s="11">
        <f t="shared" si="383"/>
        <v>41897.916666666664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2.8500000000000001E-2</v>
      </c>
      <c r="P4062" s="7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41779.486759259256</v>
      </c>
      <c r="T4062" s="11">
        <f t="shared" si="383"/>
        <v>41813.458333333328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7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1">
        <f t="shared" si="382"/>
        <v>42420.933136574073</v>
      </c>
      <c r="T4063" s="11">
        <f t="shared" si="383"/>
        <v>42480.891469907401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2.4500000000000001E-2</v>
      </c>
      <c r="P4064" s="7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2"/>
        <v>42523.530879629623</v>
      </c>
      <c r="T4064" s="11">
        <f t="shared" si="383"/>
        <v>42553.530879629623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1.4210526315789474E-2</v>
      </c>
      <c r="P4065" s="7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41787.473194444443</v>
      </c>
      <c r="T4065" s="11">
        <f t="shared" si="383"/>
        <v>41817.473194444443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0.1925</v>
      </c>
      <c r="P4066" s="7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2"/>
        <v>42093.379930555551</v>
      </c>
      <c r="T4066" s="11">
        <f t="shared" si="383"/>
        <v>42123.379930555551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6.7499999999999999E-3</v>
      </c>
      <c r="P4067" s="7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41833.74318287037</v>
      </c>
      <c r="T4067" s="11">
        <f t="shared" si="383"/>
        <v>41863.74318287037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1.6666666666666668E-3</v>
      </c>
      <c r="P4068" s="7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42478.830879629626</v>
      </c>
      <c r="T4068" s="11">
        <f t="shared" si="383"/>
        <v>42508.830879629626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0.60899999999999999</v>
      </c>
      <c r="P4069" s="7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2"/>
        <v>42234.909143518518</v>
      </c>
      <c r="T4069" s="11">
        <f t="shared" si="383"/>
        <v>42274.909143518518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0.01</v>
      </c>
      <c r="P4070" s="7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42718.755266203698</v>
      </c>
      <c r="T4070" s="11">
        <f t="shared" si="383"/>
        <v>42748.753472222219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0.34399999999999997</v>
      </c>
      <c r="P4071" s="7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42022.453194444439</v>
      </c>
      <c r="T4071" s="11">
        <f t="shared" si="383"/>
        <v>42063.291666666664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0.16500000000000001</v>
      </c>
      <c r="P4072" s="7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42031.458564814813</v>
      </c>
      <c r="T4072" s="11">
        <f t="shared" si="383"/>
        <v>42063.916666666664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7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1">
        <f t="shared" si="382"/>
        <v>42700.59642361111</v>
      </c>
      <c r="T4073" s="11">
        <f t="shared" si="383"/>
        <v>42730.59642361111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4.0000000000000001E-3</v>
      </c>
      <c r="P4074" s="7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41812.566099537034</v>
      </c>
      <c r="T4074" s="11">
        <f t="shared" si="383"/>
        <v>41872.566099537034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1.0571428571428572E-2</v>
      </c>
      <c r="P4075" s="7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42078.136875000004</v>
      </c>
      <c r="T4075" s="11">
        <f t="shared" si="383"/>
        <v>42132.958333333336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0.26727272727272727</v>
      </c>
      <c r="P4076" s="7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42283.344618055555</v>
      </c>
      <c r="T4076" s="11">
        <f t="shared" si="383"/>
        <v>42313.386284722219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0.28799999999999998</v>
      </c>
      <c r="P4077" s="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2"/>
        <v>41778.837604166663</v>
      </c>
      <c r="T4077" s="11">
        <f t="shared" si="383"/>
        <v>41820.519444444442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7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1">
        <f t="shared" si="382"/>
        <v>41905.587372685186</v>
      </c>
      <c r="T4078" s="11">
        <f t="shared" si="383"/>
        <v>41933.618749999994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8.8999999999999996E-2</v>
      </c>
      <c r="P4079" s="7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42695.502245370364</v>
      </c>
      <c r="T4079" s="11">
        <f t="shared" si="383"/>
        <v>42725.502245370364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7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1">
        <f t="shared" si="382"/>
        <v>42732.579189814809</v>
      </c>
      <c r="T4080" s="11">
        <f t="shared" si="383"/>
        <v>42762.579189814809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1.6666666666666668E-3</v>
      </c>
      <c r="P4081" s="7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42510.730567129627</v>
      </c>
      <c r="T4081" s="11">
        <f t="shared" si="383"/>
        <v>42540.730567129627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7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1">
        <f t="shared" si="382"/>
        <v>42511.489768518521</v>
      </c>
      <c r="T4082" s="11">
        <f t="shared" si="383"/>
        <v>42535.57916666667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0.15737410071942445</v>
      </c>
      <c r="P4083" s="7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2"/>
        <v>42041.372974537029</v>
      </c>
      <c r="T4083" s="11">
        <f t="shared" si="383"/>
        <v>42071.331307870372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0.02</v>
      </c>
      <c r="P4084" s="7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42306.980937499997</v>
      </c>
      <c r="T4084" s="11">
        <f t="shared" si="383"/>
        <v>42322.749999999993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0.21685714285714286</v>
      </c>
      <c r="P4085" s="7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42353.553425925922</v>
      </c>
      <c r="T4085" s="11">
        <f t="shared" si="383"/>
        <v>42383.553425925922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3.3333333333333335E-3</v>
      </c>
      <c r="P4086" s="7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42622.228078703702</v>
      </c>
      <c r="T4086" s="11">
        <f t="shared" si="383"/>
        <v>42652.228078703702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2.8571428571428571E-3</v>
      </c>
      <c r="P4087" s="7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42058.395543981482</v>
      </c>
      <c r="T4087" s="11">
        <f t="shared" si="383"/>
        <v>42086.957638888889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4.7E-2</v>
      </c>
      <c r="P4088" s="7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42304.732627314814</v>
      </c>
      <c r="T4088" s="11">
        <f t="shared" si="383"/>
        <v>42328.958333333336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7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1">
        <f t="shared" si="382"/>
        <v>42538.53456018518</v>
      </c>
      <c r="T4089" s="11">
        <f t="shared" si="383"/>
        <v>42568.53456018518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0.108</v>
      </c>
      <c r="P4090" s="7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41990.40421296296</v>
      </c>
      <c r="T4090" s="11">
        <f t="shared" si="383"/>
        <v>42020.226388888892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4.8000000000000001E-2</v>
      </c>
      <c r="P4091" s="7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42122.524166666662</v>
      </c>
      <c r="T4091" s="11">
        <f t="shared" si="383"/>
        <v>42155.524305555555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3.2000000000000001E-2</v>
      </c>
      <c r="P4092" s="7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2"/>
        <v>42209.464548611104</v>
      </c>
      <c r="T4092" s="11">
        <f t="shared" si="383"/>
        <v>42223.416666666664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0.1275</v>
      </c>
      <c r="P4093" s="7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41990.298043981478</v>
      </c>
      <c r="T4093" s="11">
        <f t="shared" si="383"/>
        <v>42020.298043981478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1.8181818181818181E-4</v>
      </c>
      <c r="P4094" s="7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42038.986655092587</v>
      </c>
      <c r="T4094" s="11">
        <f t="shared" si="383"/>
        <v>42098.94498842593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2.4E-2</v>
      </c>
      <c r="P4095" s="7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42178.607557870368</v>
      </c>
      <c r="T4095" s="11">
        <f t="shared" si="383"/>
        <v>42238.607557870368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0.36499999999999999</v>
      </c>
      <c r="P4096" s="7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41889.878472222219</v>
      </c>
      <c r="T4096" s="11">
        <f t="shared" si="383"/>
        <v>41933.999305555553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2.6666666666666668E-2</v>
      </c>
      <c r="P4097" s="7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42692.823495370372</v>
      </c>
      <c r="T4097" s="11">
        <f t="shared" si="383"/>
        <v>42722.823495370372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0.11428571428571428</v>
      </c>
      <c r="P4098" s="7">
        <f t="shared" si="379"/>
        <v>80</v>
      </c>
      <c r="Q4098" t="str">
        <f t="shared" si="380"/>
        <v>theater</v>
      </c>
      <c r="R4098" t="str">
        <f t="shared" si="381"/>
        <v>plays</v>
      </c>
      <c r="S4098" s="11">
        <f t="shared" si="382"/>
        <v>42750.321979166663</v>
      </c>
      <c r="T4098" s="11">
        <f t="shared" si="383"/>
        <v>42794.160416666658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E4099/D4099</f>
        <v>0</v>
      </c>
      <c r="P4099" s="7" t="e">
        <f t="shared" ref="P4099:P4115" si="385">E4099/L4099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1">
        <f t="shared" ref="S4099:S4115" si="388">((($J4099/60)/60)/24)+DATE(1970,1,1)+(-5/24)</f>
        <v>42344.616168981483</v>
      </c>
      <c r="T4099" s="11">
        <f t="shared" ref="T4099:T4115" si="389">((($I4099/60)/60)/24)+DATE(1970,1,1)+(-5/24)</f>
        <v>42400.788194444445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7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1">
        <f t="shared" si="388"/>
        <v>42495.51385416666</v>
      </c>
      <c r="T4100" s="11">
        <f t="shared" si="389"/>
        <v>42525.51385416666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1.1111111111111112E-2</v>
      </c>
      <c r="P4101" s="7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42570.642048611109</v>
      </c>
      <c r="T4101" s="11">
        <f t="shared" si="389"/>
        <v>42615.642048611109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7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1">
        <f t="shared" si="388"/>
        <v>41926.916550925926</v>
      </c>
      <c r="T4102" s="11">
        <f t="shared" si="389"/>
        <v>41936.916550925926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7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1">
        <f t="shared" si="388"/>
        <v>42730.695393518516</v>
      </c>
      <c r="T4103" s="11">
        <f t="shared" si="389"/>
        <v>42760.695393518516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0.27400000000000002</v>
      </c>
      <c r="P4104" s="7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88"/>
        <v>42475.639733796292</v>
      </c>
      <c r="T4104" s="11">
        <f t="shared" si="389"/>
        <v>42505.639733796292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0.1</v>
      </c>
      <c r="P4105" s="7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88"/>
        <v>42188.624606481484</v>
      </c>
      <c r="T4105" s="11">
        <f t="shared" si="389"/>
        <v>42242.563888888886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0.21366666666666667</v>
      </c>
      <c r="P4106" s="7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88"/>
        <v>42640.069837962961</v>
      </c>
      <c r="T4106" s="11">
        <f t="shared" si="389"/>
        <v>42670.069837962961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6.9696969696969702E-2</v>
      </c>
      <c r="P4107" s="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88"/>
        <v>42696.802187499998</v>
      </c>
      <c r="T4107" s="11">
        <f t="shared" si="389"/>
        <v>42729.802187499998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0.70599999999999996</v>
      </c>
      <c r="P4108" s="7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42052.841041666667</v>
      </c>
      <c r="T4108" s="11">
        <f t="shared" si="389"/>
        <v>42095.833333333336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2.0500000000000001E-2</v>
      </c>
      <c r="P4109" s="7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41883.708344907405</v>
      </c>
      <c r="T4109" s="11">
        <f t="shared" si="389"/>
        <v>41906.708344907405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1.9666666666666666E-2</v>
      </c>
      <c r="P4110" s="7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42766.823344907411</v>
      </c>
      <c r="T4110" s="11">
        <f t="shared" si="389"/>
        <v>42796.999999999993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7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1">
        <f t="shared" si="388"/>
        <v>42307.331064814811</v>
      </c>
      <c r="T4111" s="11">
        <f t="shared" si="389"/>
        <v>42337.372731481482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0.28666666666666668</v>
      </c>
      <c r="P4112" s="7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88"/>
        <v>42512.418414351843</v>
      </c>
      <c r="T4112" s="11">
        <f t="shared" si="389"/>
        <v>42572.418414351843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3.1333333333333331E-2</v>
      </c>
      <c r="P4113" s="7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88"/>
        <v>42028.927546296291</v>
      </c>
      <c r="T4113" s="11">
        <f t="shared" si="389"/>
        <v>42058.927546296291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4.0000000000000002E-4</v>
      </c>
      <c r="P4114" s="7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42400.738263888888</v>
      </c>
      <c r="T4114" s="11">
        <f t="shared" si="389"/>
        <v>42427.791666666664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2E-3</v>
      </c>
      <c r="P4115" s="7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42358.364849537036</v>
      </c>
      <c r="T4115" s="11">
        <f t="shared" si="389"/>
        <v>42377.06527777778</v>
      </c>
    </row>
  </sheetData>
  <autoFilter ref="A1:O4115" xr:uid="{73915AC4-724C-4DF5-AF4D-119E1E11D569}"/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successful">
      <formula>NOT(ISERROR(SEARCH("successful",F1)))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canceled">
      <formula>NOT(ISERROR(SEARCH("canceled",F1)))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F6ADBD-746A-45B5-B5CE-806E3C6D929A}">
  <dimension ref="A1:F14"/>
  <sheetViews>
    <sheetView topLeftCell="G1" workbookViewId="0">
      <selection activeCell="E4" sqref="E4"/>
    </sheetView>
  </sheetViews>
  <sheetFormatPr defaultRowHeight="14.4" x14ac:dyDescent="0.3"/>
  <cols>
    <col min="1" max="1" width="16.109375" bestFit="1" customWidth="1"/>
    <col min="2" max="2" width="15.33203125" bestFit="1" customWidth="1"/>
    <col min="3" max="3" width="5.5546875" bestFit="1" customWidth="1"/>
    <col min="4" max="4" width="8.21875" bestFit="1" customWidth="1"/>
    <col min="5" max="5" width="3.77734375" bestFit="1" customWidth="1"/>
    <col min="6" max="6" width="10.77734375" bestFit="1" customWidth="1"/>
    <col min="7" max="7" width="11.77734375" bestFit="1" customWidth="1"/>
    <col min="8" max="8" width="9.44140625" bestFit="1" customWidth="1"/>
    <col min="9" max="9" width="10.21875" bestFit="1" customWidth="1"/>
    <col min="10" max="10" width="7.109375" bestFit="1" customWidth="1"/>
    <col min="11" max="11" width="10.77734375" bestFit="1" customWidth="1"/>
  </cols>
  <sheetData>
    <row r="1" spans="1:6" x14ac:dyDescent="0.3">
      <c r="A1" s="9" t="s">
        <v>8223</v>
      </c>
      <c r="B1" t="s">
        <v>8321</v>
      </c>
    </row>
    <row r="3" spans="1:6" x14ac:dyDescent="0.3">
      <c r="A3" s="9" t="s">
        <v>8324</v>
      </c>
      <c r="B3" s="9" t="s">
        <v>8322</v>
      </c>
    </row>
    <row r="4" spans="1:6" x14ac:dyDescent="0.3">
      <c r="A4" s="9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8311</v>
      </c>
    </row>
    <row r="5" spans="1:6" x14ac:dyDescent="0.3">
      <c r="A5" s="10" t="s">
        <v>8312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 x14ac:dyDescent="0.3">
      <c r="A6" s="10" t="s">
        <v>8313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 x14ac:dyDescent="0.3">
      <c r="A7" s="10" t="s">
        <v>8314</v>
      </c>
      <c r="B7" s="8">
        <v>80</v>
      </c>
      <c r="C7" s="8">
        <v>140</v>
      </c>
      <c r="D7" s="8"/>
      <c r="E7" s="8"/>
      <c r="F7" s="8">
        <v>220</v>
      </c>
    </row>
    <row r="8" spans="1:6" x14ac:dyDescent="0.3">
      <c r="A8" s="10" t="s">
        <v>8315</v>
      </c>
      <c r="B8" s="8"/>
      <c r="C8" s="8"/>
      <c r="D8" s="8">
        <v>24</v>
      </c>
      <c r="E8" s="8"/>
      <c r="F8" s="8">
        <v>24</v>
      </c>
    </row>
    <row r="9" spans="1:6" x14ac:dyDescent="0.3">
      <c r="A9" s="10" t="s">
        <v>8316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 x14ac:dyDescent="0.3">
      <c r="A10" s="10" t="s">
        <v>8317</v>
      </c>
      <c r="B10" s="8">
        <v>103</v>
      </c>
      <c r="C10" s="8">
        <v>117</v>
      </c>
      <c r="D10" s="8"/>
      <c r="E10" s="8"/>
      <c r="F10" s="8">
        <v>220</v>
      </c>
    </row>
    <row r="11" spans="1:6" x14ac:dyDescent="0.3">
      <c r="A11" s="10" t="s">
        <v>8318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 x14ac:dyDescent="0.3">
      <c r="A12" s="10" t="s">
        <v>8319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 x14ac:dyDescent="0.3">
      <c r="A13" s="10" t="s">
        <v>8320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 x14ac:dyDescent="0.3">
      <c r="A14" s="10" t="s">
        <v>8311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46E490-B6AF-433B-855A-6D674CC6295F}">
  <dimension ref="A1:F47"/>
  <sheetViews>
    <sheetView topLeftCell="A15" zoomScale="70" zoomScaleNormal="70" workbookViewId="0">
      <selection activeCell="D4" sqref="D4"/>
    </sheetView>
  </sheetViews>
  <sheetFormatPr defaultRowHeight="14.4" x14ac:dyDescent="0.3"/>
  <cols>
    <col min="1" max="2" width="16.5546875" bestFit="1" customWidth="1"/>
    <col min="3" max="3" width="5.6640625" bestFit="1" customWidth="1"/>
    <col min="4" max="4" width="8.33203125" bestFit="1" customWidth="1"/>
    <col min="5" max="5" width="4" bestFit="1" customWidth="1"/>
    <col min="6" max="6" width="10.88671875" bestFit="1" customWidth="1"/>
  </cols>
  <sheetData>
    <row r="1" spans="1:6" x14ac:dyDescent="0.3">
      <c r="A1" s="9" t="s">
        <v>8223</v>
      </c>
      <c r="B1" t="s">
        <v>8321</v>
      </c>
    </row>
    <row r="2" spans="1:6" x14ac:dyDescent="0.3">
      <c r="A2" s="9" t="s">
        <v>8366</v>
      </c>
      <c r="B2" t="s">
        <v>8321</v>
      </c>
    </row>
    <row r="4" spans="1:6" x14ac:dyDescent="0.3">
      <c r="A4" s="9" t="s">
        <v>8323</v>
      </c>
      <c r="B4" s="9" t="s">
        <v>8322</v>
      </c>
    </row>
    <row r="5" spans="1:6" x14ac:dyDescent="0.3">
      <c r="A5" s="9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6" x14ac:dyDescent="0.3">
      <c r="A6" s="10" t="s">
        <v>8325</v>
      </c>
      <c r="B6" s="8"/>
      <c r="C6" s="8">
        <v>100</v>
      </c>
      <c r="D6" s="8"/>
      <c r="E6" s="8"/>
      <c r="F6" s="8">
        <v>100</v>
      </c>
    </row>
    <row r="7" spans="1:6" x14ac:dyDescent="0.3">
      <c r="A7" s="10" t="s">
        <v>8326</v>
      </c>
      <c r="B7" s="8"/>
      <c r="C7" s="8"/>
      <c r="D7" s="8">
        <v>20</v>
      </c>
      <c r="E7" s="8"/>
      <c r="F7" s="8">
        <v>20</v>
      </c>
    </row>
    <row r="8" spans="1:6" x14ac:dyDescent="0.3">
      <c r="A8" s="10" t="s">
        <v>8327</v>
      </c>
      <c r="B8" s="8"/>
      <c r="C8" s="8"/>
      <c r="D8" s="8">
        <v>24</v>
      </c>
      <c r="E8" s="8"/>
      <c r="F8" s="8">
        <v>24</v>
      </c>
    </row>
    <row r="9" spans="1:6" x14ac:dyDescent="0.3">
      <c r="A9" s="10" t="s">
        <v>8328</v>
      </c>
      <c r="B9" s="8"/>
      <c r="C9" s="8">
        <v>40</v>
      </c>
      <c r="D9" s="8"/>
      <c r="E9" s="8"/>
      <c r="F9" s="8">
        <v>40</v>
      </c>
    </row>
    <row r="10" spans="1:6" x14ac:dyDescent="0.3">
      <c r="A10" s="10" t="s">
        <v>8329</v>
      </c>
      <c r="B10" s="8">
        <v>40</v>
      </c>
      <c r="C10" s="8"/>
      <c r="D10" s="8"/>
      <c r="E10" s="8"/>
      <c r="F10" s="8">
        <v>40</v>
      </c>
    </row>
    <row r="11" spans="1:6" x14ac:dyDescent="0.3">
      <c r="A11" s="10" t="s">
        <v>8330</v>
      </c>
      <c r="B11" s="8">
        <v>180</v>
      </c>
      <c r="C11" s="8"/>
      <c r="D11" s="8"/>
      <c r="E11" s="8"/>
      <c r="F11" s="8">
        <v>180</v>
      </c>
    </row>
    <row r="12" spans="1:6" x14ac:dyDescent="0.3">
      <c r="A12" s="10" t="s">
        <v>8331</v>
      </c>
      <c r="B12" s="8"/>
      <c r="C12" s="8">
        <v>80</v>
      </c>
      <c r="D12" s="8"/>
      <c r="E12" s="8"/>
      <c r="F12" s="8">
        <v>80</v>
      </c>
    </row>
    <row r="13" spans="1:6" x14ac:dyDescent="0.3">
      <c r="A13" s="10" t="s">
        <v>8332</v>
      </c>
      <c r="B13" s="8">
        <v>40</v>
      </c>
      <c r="C13" s="8"/>
      <c r="D13" s="8"/>
      <c r="E13" s="8"/>
      <c r="F13" s="8">
        <v>40</v>
      </c>
    </row>
    <row r="14" spans="1:6" x14ac:dyDescent="0.3">
      <c r="A14" s="10" t="s">
        <v>8333</v>
      </c>
      <c r="B14" s="8"/>
      <c r="C14" s="8">
        <v>40</v>
      </c>
      <c r="D14" s="8"/>
      <c r="E14" s="8">
        <v>20</v>
      </c>
      <c r="F14" s="8">
        <v>60</v>
      </c>
    </row>
    <row r="15" spans="1:6" x14ac:dyDescent="0.3">
      <c r="A15" s="10" t="s">
        <v>8334</v>
      </c>
      <c r="B15" s="8"/>
      <c r="C15" s="8">
        <v>40</v>
      </c>
      <c r="D15" s="8"/>
      <c r="E15" s="8"/>
      <c r="F15" s="8">
        <v>40</v>
      </c>
    </row>
    <row r="16" spans="1:6" x14ac:dyDescent="0.3">
      <c r="A16" s="10" t="s">
        <v>8335</v>
      </c>
      <c r="B16" s="8"/>
      <c r="C16" s="8">
        <v>120</v>
      </c>
      <c r="D16" s="8">
        <v>20</v>
      </c>
      <c r="E16" s="8"/>
      <c r="F16" s="8">
        <v>140</v>
      </c>
    </row>
    <row r="17" spans="1:6" x14ac:dyDescent="0.3">
      <c r="A17" s="10" t="s">
        <v>8336</v>
      </c>
      <c r="B17" s="8"/>
      <c r="C17" s="8">
        <v>20</v>
      </c>
      <c r="D17" s="8"/>
      <c r="E17" s="8"/>
      <c r="F17" s="8">
        <v>20</v>
      </c>
    </row>
    <row r="18" spans="1:6" x14ac:dyDescent="0.3">
      <c r="A18" s="10" t="s">
        <v>8337</v>
      </c>
      <c r="B18" s="8">
        <v>140</v>
      </c>
      <c r="C18" s="8"/>
      <c r="D18" s="8"/>
      <c r="E18" s="8"/>
      <c r="F18" s="8">
        <v>140</v>
      </c>
    </row>
    <row r="19" spans="1:6" x14ac:dyDescent="0.3">
      <c r="A19" s="10" t="s">
        <v>8338</v>
      </c>
      <c r="B19" s="8">
        <v>140</v>
      </c>
      <c r="C19" s="8">
        <v>20</v>
      </c>
      <c r="D19" s="8"/>
      <c r="E19" s="8"/>
      <c r="F19" s="8">
        <v>160</v>
      </c>
    </row>
    <row r="20" spans="1:6" x14ac:dyDescent="0.3">
      <c r="A20" s="10" t="s">
        <v>8339</v>
      </c>
      <c r="B20" s="8"/>
      <c r="C20" s="8">
        <v>60</v>
      </c>
      <c r="D20" s="8"/>
      <c r="E20" s="8"/>
      <c r="F20" s="8">
        <v>60</v>
      </c>
    </row>
    <row r="21" spans="1:6" x14ac:dyDescent="0.3">
      <c r="A21" s="10" t="s">
        <v>8340</v>
      </c>
      <c r="B21" s="8">
        <v>9</v>
      </c>
      <c r="C21" s="8">
        <v>11</v>
      </c>
      <c r="D21" s="8"/>
      <c r="E21" s="8"/>
      <c r="F21" s="8">
        <v>20</v>
      </c>
    </row>
    <row r="22" spans="1:6" x14ac:dyDescent="0.3">
      <c r="A22" s="10" t="s">
        <v>8341</v>
      </c>
      <c r="B22" s="8">
        <v>20</v>
      </c>
      <c r="C22" s="8"/>
      <c r="D22" s="8"/>
      <c r="E22" s="8"/>
      <c r="F22" s="8">
        <v>20</v>
      </c>
    </row>
    <row r="23" spans="1:6" x14ac:dyDescent="0.3">
      <c r="A23" s="10" t="s">
        <v>8342</v>
      </c>
      <c r="B23" s="8"/>
      <c r="C23" s="8">
        <v>40</v>
      </c>
      <c r="D23" s="8"/>
      <c r="E23" s="8"/>
      <c r="F23" s="8">
        <v>40</v>
      </c>
    </row>
    <row r="24" spans="1:6" x14ac:dyDescent="0.3">
      <c r="A24" s="10" t="s">
        <v>8343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 x14ac:dyDescent="0.3">
      <c r="A25" s="10" t="s">
        <v>8344</v>
      </c>
      <c r="B25" s="8"/>
      <c r="C25" s="8">
        <v>20</v>
      </c>
      <c r="D25" s="8"/>
      <c r="E25" s="8"/>
      <c r="F25" s="8">
        <v>20</v>
      </c>
    </row>
    <row r="26" spans="1:6" x14ac:dyDescent="0.3">
      <c r="A26" s="10" t="s">
        <v>8345</v>
      </c>
      <c r="B26" s="8">
        <v>60</v>
      </c>
      <c r="C26" s="8"/>
      <c r="D26" s="8"/>
      <c r="E26" s="8"/>
      <c r="F26" s="8">
        <v>60</v>
      </c>
    </row>
    <row r="27" spans="1:6" x14ac:dyDescent="0.3">
      <c r="A27" s="10" t="s">
        <v>8346</v>
      </c>
      <c r="B27" s="8"/>
      <c r="C27" s="8">
        <v>20</v>
      </c>
      <c r="D27" s="8"/>
      <c r="E27" s="8"/>
      <c r="F27" s="8">
        <v>20</v>
      </c>
    </row>
    <row r="28" spans="1:6" x14ac:dyDescent="0.3">
      <c r="A28" s="10" t="s">
        <v>8347</v>
      </c>
      <c r="B28" s="8">
        <v>103</v>
      </c>
      <c r="C28" s="8">
        <v>57</v>
      </c>
      <c r="D28" s="8"/>
      <c r="E28" s="8"/>
      <c r="F28" s="8">
        <v>160</v>
      </c>
    </row>
    <row r="29" spans="1:6" x14ac:dyDescent="0.3">
      <c r="A29" s="10" t="s">
        <v>8348</v>
      </c>
      <c r="B29" s="8"/>
      <c r="C29" s="8">
        <v>20</v>
      </c>
      <c r="D29" s="8"/>
      <c r="E29" s="8"/>
      <c r="F29" s="8">
        <v>20</v>
      </c>
    </row>
    <row r="30" spans="1:6" x14ac:dyDescent="0.3">
      <c r="A30" s="10" t="s">
        <v>8349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 x14ac:dyDescent="0.3">
      <c r="A31" s="10" t="s">
        <v>8350</v>
      </c>
      <c r="B31" s="8">
        <v>40</v>
      </c>
      <c r="C31" s="8"/>
      <c r="D31" s="8"/>
      <c r="E31" s="8"/>
      <c r="F31" s="8">
        <v>40</v>
      </c>
    </row>
    <row r="32" spans="1:6" x14ac:dyDescent="0.3">
      <c r="A32" s="10" t="s">
        <v>8351</v>
      </c>
      <c r="B32" s="8">
        <v>20</v>
      </c>
      <c r="C32" s="8"/>
      <c r="D32" s="8"/>
      <c r="E32" s="8"/>
      <c r="F32" s="8">
        <v>20</v>
      </c>
    </row>
    <row r="33" spans="1:6" x14ac:dyDescent="0.3">
      <c r="A33" s="10" t="s">
        <v>8352</v>
      </c>
      <c r="B33" s="8"/>
      <c r="C33" s="8">
        <v>20</v>
      </c>
      <c r="D33" s="8"/>
      <c r="E33" s="8"/>
      <c r="F33" s="8">
        <v>20</v>
      </c>
    </row>
    <row r="34" spans="1:6" x14ac:dyDescent="0.3">
      <c r="A34" s="10" t="s">
        <v>8353</v>
      </c>
      <c r="B34" s="8">
        <v>260</v>
      </c>
      <c r="C34" s="8"/>
      <c r="D34" s="8"/>
      <c r="E34" s="8"/>
      <c r="F34" s="8">
        <v>260</v>
      </c>
    </row>
    <row r="35" spans="1:6" x14ac:dyDescent="0.3">
      <c r="A35" s="10" t="s">
        <v>8354</v>
      </c>
      <c r="B35" s="8"/>
      <c r="C35" s="8"/>
      <c r="D35" s="8">
        <v>40</v>
      </c>
      <c r="E35" s="8"/>
      <c r="F35" s="8">
        <v>40</v>
      </c>
    </row>
    <row r="36" spans="1:6" x14ac:dyDescent="0.3">
      <c r="A36" s="10" t="s">
        <v>8355</v>
      </c>
      <c r="B36" s="8">
        <v>60</v>
      </c>
      <c r="C36" s="8"/>
      <c r="D36" s="8"/>
      <c r="E36" s="8"/>
      <c r="F36" s="8">
        <v>60</v>
      </c>
    </row>
    <row r="37" spans="1:6" x14ac:dyDescent="0.3">
      <c r="A37" s="10" t="s">
        <v>8356</v>
      </c>
      <c r="B37" s="8">
        <v>34</v>
      </c>
      <c r="C37" s="8"/>
      <c r="D37" s="8"/>
      <c r="E37" s="8">
        <v>6</v>
      </c>
      <c r="F37" s="8">
        <v>40</v>
      </c>
    </row>
    <row r="38" spans="1:6" x14ac:dyDescent="0.3">
      <c r="A38" s="10" t="s">
        <v>8357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 x14ac:dyDescent="0.3">
      <c r="A39" s="10" t="s">
        <v>8358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 x14ac:dyDescent="0.3">
      <c r="A40" s="10" t="s">
        <v>8359</v>
      </c>
      <c r="B40" s="8">
        <v>80</v>
      </c>
      <c r="C40" s="8"/>
      <c r="D40" s="8"/>
      <c r="E40" s="8"/>
      <c r="F40" s="8">
        <v>80</v>
      </c>
    </row>
    <row r="41" spans="1:6" x14ac:dyDescent="0.3">
      <c r="A41" s="10" t="s">
        <v>8360</v>
      </c>
      <c r="B41" s="8">
        <v>60</v>
      </c>
      <c r="C41" s="8"/>
      <c r="D41" s="8"/>
      <c r="E41" s="8"/>
      <c r="F41" s="8">
        <v>60</v>
      </c>
    </row>
    <row r="42" spans="1:6" x14ac:dyDescent="0.3">
      <c r="A42" s="10" t="s">
        <v>8361</v>
      </c>
      <c r="B42" s="8"/>
      <c r="C42" s="8">
        <v>47</v>
      </c>
      <c r="D42" s="8">
        <v>10</v>
      </c>
      <c r="E42" s="8"/>
      <c r="F42" s="8">
        <v>57</v>
      </c>
    </row>
    <row r="43" spans="1:6" x14ac:dyDescent="0.3">
      <c r="A43" s="10" t="s">
        <v>8362</v>
      </c>
      <c r="B43" s="8"/>
      <c r="C43" s="8">
        <v>100</v>
      </c>
      <c r="D43" s="8"/>
      <c r="E43" s="8"/>
      <c r="F43" s="8">
        <v>100</v>
      </c>
    </row>
    <row r="44" spans="1:6" x14ac:dyDescent="0.3">
      <c r="A44" s="10" t="s">
        <v>8363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 x14ac:dyDescent="0.3">
      <c r="A45" s="10" t="s">
        <v>8364</v>
      </c>
      <c r="B45" s="8"/>
      <c r="C45" s="8">
        <v>60</v>
      </c>
      <c r="D45" s="8">
        <v>100</v>
      </c>
      <c r="E45" s="8"/>
      <c r="F45" s="8">
        <v>160</v>
      </c>
    </row>
    <row r="46" spans="1:6" x14ac:dyDescent="0.3">
      <c r="A46" s="10" t="s">
        <v>8365</v>
      </c>
      <c r="B46" s="8"/>
      <c r="C46" s="8"/>
      <c r="D46" s="8">
        <v>20</v>
      </c>
      <c r="E46" s="8"/>
      <c r="F46" s="8">
        <v>20</v>
      </c>
    </row>
    <row r="47" spans="1:6" x14ac:dyDescent="0.3">
      <c r="A47" s="10" t="s">
        <v>8311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E64345-D04F-4CBD-93D9-A739D3AD437F}">
  <dimension ref="A1:E18"/>
  <sheetViews>
    <sheetView zoomScale="80" zoomScaleNormal="80" workbookViewId="0">
      <selection activeCell="F22" sqref="F22"/>
    </sheetView>
  </sheetViews>
  <sheetFormatPr defaultRowHeight="14.4" x14ac:dyDescent="0.3"/>
  <cols>
    <col min="1" max="2" width="16.21875" bestFit="1" customWidth="1"/>
    <col min="3" max="3" width="5.88671875" bestFit="1" customWidth="1"/>
    <col min="4" max="4" width="8.33203125" bestFit="1" customWidth="1"/>
    <col min="5" max="6" width="10.77734375" bestFit="1" customWidth="1"/>
  </cols>
  <sheetData>
    <row r="1" spans="1:5" x14ac:dyDescent="0.3">
      <c r="A1" s="9" t="s">
        <v>8366</v>
      </c>
      <c r="B1" t="s">
        <v>8321</v>
      </c>
    </row>
    <row r="2" spans="1:5" x14ac:dyDescent="0.3">
      <c r="A2" s="9" t="s">
        <v>8381</v>
      </c>
      <c r="B2" t="s">
        <v>8321</v>
      </c>
    </row>
    <row r="4" spans="1:5" x14ac:dyDescent="0.3">
      <c r="A4" s="9" t="s">
        <v>8324</v>
      </c>
      <c r="B4" s="9" t="s">
        <v>8322</v>
      </c>
    </row>
    <row r="5" spans="1:5" x14ac:dyDescent="0.3">
      <c r="A5" s="9" t="s">
        <v>8310</v>
      </c>
      <c r="B5" t="s">
        <v>8219</v>
      </c>
      <c r="C5" t="s">
        <v>8221</v>
      </c>
      <c r="D5" t="s">
        <v>8220</v>
      </c>
      <c r="E5" t="s">
        <v>8311</v>
      </c>
    </row>
    <row r="6" spans="1:5" x14ac:dyDescent="0.3">
      <c r="A6" s="13" t="s">
        <v>8375</v>
      </c>
      <c r="B6" s="8">
        <v>183</v>
      </c>
      <c r="C6" s="8">
        <v>149</v>
      </c>
      <c r="D6" s="8">
        <v>34</v>
      </c>
      <c r="E6" s="8">
        <v>366</v>
      </c>
    </row>
    <row r="7" spans="1:5" x14ac:dyDescent="0.3">
      <c r="A7" s="13" t="s">
        <v>8376</v>
      </c>
      <c r="B7" s="8">
        <v>202</v>
      </c>
      <c r="C7" s="8">
        <v>105</v>
      </c>
      <c r="D7" s="8">
        <v>27</v>
      </c>
      <c r="E7" s="8">
        <v>334</v>
      </c>
    </row>
    <row r="8" spans="1:5" x14ac:dyDescent="0.3">
      <c r="A8" s="13" t="s">
        <v>8377</v>
      </c>
      <c r="B8" s="8">
        <v>179</v>
      </c>
      <c r="C8" s="8">
        <v>108</v>
      </c>
      <c r="D8" s="8">
        <v>28</v>
      </c>
      <c r="E8" s="8">
        <v>315</v>
      </c>
    </row>
    <row r="9" spans="1:5" x14ac:dyDescent="0.3">
      <c r="A9" s="13" t="s">
        <v>8378</v>
      </c>
      <c r="B9" s="8">
        <v>193</v>
      </c>
      <c r="C9" s="8">
        <v>103</v>
      </c>
      <c r="D9" s="8">
        <v>27</v>
      </c>
      <c r="E9" s="8">
        <v>323</v>
      </c>
    </row>
    <row r="10" spans="1:5" x14ac:dyDescent="0.3">
      <c r="A10" s="13" t="s">
        <v>8369</v>
      </c>
      <c r="B10" s="8">
        <v>233</v>
      </c>
      <c r="C10" s="8">
        <v>126</v>
      </c>
      <c r="D10" s="8">
        <v>26</v>
      </c>
      <c r="E10" s="8">
        <v>385</v>
      </c>
    </row>
    <row r="11" spans="1:5" x14ac:dyDescent="0.3">
      <c r="A11" s="13" t="s">
        <v>8379</v>
      </c>
      <c r="B11" s="8">
        <v>213</v>
      </c>
      <c r="C11" s="8">
        <v>148</v>
      </c>
      <c r="D11" s="8">
        <v>27</v>
      </c>
      <c r="E11" s="8">
        <v>388</v>
      </c>
    </row>
    <row r="12" spans="1:5" x14ac:dyDescent="0.3">
      <c r="A12" s="13" t="s">
        <v>8370</v>
      </c>
      <c r="B12" s="8">
        <v>192</v>
      </c>
      <c r="C12" s="8">
        <v>148</v>
      </c>
      <c r="D12" s="8">
        <v>44</v>
      </c>
      <c r="E12" s="8">
        <v>384</v>
      </c>
    </row>
    <row r="13" spans="1:5" x14ac:dyDescent="0.3">
      <c r="A13" s="13" t="s">
        <v>8371</v>
      </c>
      <c r="B13" s="8">
        <v>167</v>
      </c>
      <c r="C13" s="8">
        <v>134</v>
      </c>
      <c r="D13" s="8">
        <v>32</v>
      </c>
      <c r="E13" s="8">
        <v>333</v>
      </c>
    </row>
    <row r="14" spans="1:5" x14ac:dyDescent="0.3">
      <c r="A14" s="13" t="s">
        <v>8372</v>
      </c>
      <c r="B14" s="8">
        <v>148</v>
      </c>
      <c r="C14" s="8">
        <v>127</v>
      </c>
      <c r="D14" s="8">
        <v>24</v>
      </c>
      <c r="E14" s="8">
        <v>299</v>
      </c>
    </row>
    <row r="15" spans="1:5" x14ac:dyDescent="0.3">
      <c r="A15" s="13" t="s">
        <v>8373</v>
      </c>
      <c r="B15" s="8">
        <v>184</v>
      </c>
      <c r="C15" s="8">
        <v>150</v>
      </c>
      <c r="D15" s="8">
        <v>20</v>
      </c>
      <c r="E15" s="8">
        <v>354</v>
      </c>
    </row>
    <row r="16" spans="1:5" x14ac:dyDescent="0.3">
      <c r="A16" s="13" t="s">
        <v>8374</v>
      </c>
      <c r="B16" s="8">
        <v>180</v>
      </c>
      <c r="C16" s="8">
        <v>113</v>
      </c>
      <c r="D16" s="8">
        <v>37</v>
      </c>
      <c r="E16" s="8">
        <v>330</v>
      </c>
    </row>
    <row r="17" spans="1:5" x14ac:dyDescent="0.3">
      <c r="A17" s="13" t="s">
        <v>8380</v>
      </c>
      <c r="B17" s="8">
        <v>111</v>
      </c>
      <c r="C17" s="8">
        <v>119</v>
      </c>
      <c r="D17" s="8">
        <v>23</v>
      </c>
      <c r="E17" s="8">
        <v>253</v>
      </c>
    </row>
    <row r="18" spans="1:5" x14ac:dyDescent="0.3">
      <c r="A18" s="13" t="s">
        <v>8311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7E870D-FE6E-4FF5-9887-66481E5E7089}">
  <dimension ref="A1:H13"/>
  <sheetViews>
    <sheetView topLeftCell="A12" zoomScaleNormal="100" workbookViewId="0">
      <selection activeCell="B9" sqref="B9"/>
    </sheetView>
  </sheetViews>
  <sheetFormatPr defaultRowHeight="14.4" x14ac:dyDescent="0.3"/>
  <cols>
    <col min="1" max="1" width="26.77734375" bestFit="1" customWidth="1"/>
    <col min="2" max="8" width="26.33203125" customWidth="1"/>
  </cols>
  <sheetData>
    <row r="1" spans="1:8" x14ac:dyDescent="0.3">
      <c r="A1" s="14" t="s">
        <v>8394</v>
      </c>
      <c r="B1" s="14" t="s">
        <v>8395</v>
      </c>
      <c r="C1" s="14" t="s">
        <v>8396</v>
      </c>
      <c r="D1" s="14" t="s">
        <v>8397</v>
      </c>
      <c r="E1" s="14" t="s">
        <v>8398</v>
      </c>
      <c r="F1" s="14" t="s">
        <v>8399</v>
      </c>
      <c r="G1" s="14" t="s">
        <v>8400</v>
      </c>
      <c r="H1" s="14" t="s">
        <v>8401</v>
      </c>
    </row>
    <row r="2" spans="1:8" x14ac:dyDescent="0.3">
      <c r="A2" t="s">
        <v>8382</v>
      </c>
      <c r="B2">
        <f>COUNTIFS(goals,"&lt; 1000",data!$F$2:$F$4115,RIGHT(B1,LEN(B$1)-7))</f>
        <v>322</v>
      </c>
      <c r="C2">
        <f>COUNTIFS(goals,"&lt; 1000",data!$F$2:$F$4115,RIGHT(C1,LEN(C$1)-7))</f>
        <v>113</v>
      </c>
      <c r="D2">
        <f>COUNTIFS(goals,"&lt; 1000",data!$F$2:$F$4115,RIGHT(D1,LEN(D$1)-7))</f>
        <v>18</v>
      </c>
      <c r="E2">
        <f>SUM(B2:D2)</f>
        <v>453</v>
      </c>
      <c r="F2" s="6">
        <f>B2/$E2</f>
        <v>0.71081677704194257</v>
      </c>
      <c r="G2" s="6">
        <f t="shared" ref="G2:H2" si="0">C2/$E2</f>
        <v>0.24944812362030905</v>
      </c>
      <c r="H2" s="6">
        <f t="shared" si="0"/>
        <v>3.9735099337748346E-2</v>
      </c>
    </row>
    <row r="3" spans="1:8" x14ac:dyDescent="0.3">
      <c r="A3" t="s">
        <v>8383</v>
      </c>
      <c r="B3">
        <f>COUNTIFS(goals, "&gt;= 1000", goals, "&lt; 5000",data!$F$2:$F$4115,RIGHT(B$1,LEN(B$1)-7))</f>
        <v>932</v>
      </c>
      <c r="C3">
        <f>COUNTIFS(goals, "&gt;= 1000", goals, "&lt; 5000",data!$F$2:$F$4115,"failed")</f>
        <v>420</v>
      </c>
      <c r="D3">
        <f>COUNTIFS(goals, "&gt;= 1000", goals, "&lt; 5000",data!$F$2:$F$4115,"canceled")</f>
        <v>60</v>
      </c>
      <c r="E3">
        <f t="shared" ref="E3:E13" si="1">SUM(B3:D3)</f>
        <v>1412</v>
      </c>
      <c r="F3" s="6">
        <f t="shared" ref="F3:F13" si="2">B3/$E3</f>
        <v>0.66005665722379603</v>
      </c>
      <c r="G3" s="6">
        <f t="shared" ref="G3:G13" si="3">C3/$E3</f>
        <v>0.29745042492917845</v>
      </c>
      <c r="H3" s="6">
        <f t="shared" ref="H3:H13" si="4">D3/$E3</f>
        <v>4.2492917847025496E-2</v>
      </c>
    </row>
    <row r="4" spans="1:8" x14ac:dyDescent="0.3">
      <c r="A4" t="s">
        <v>8384</v>
      </c>
      <c r="B4">
        <f>COUNTIFS(goals, "&gt;= 5000", goals, "&lt; 10000",data!$F$2:$F$4115,RIGHT(B$1,LEN(B$1)-7))</f>
        <v>381</v>
      </c>
      <c r="C4">
        <f>COUNTIFS(goals, "&gt;= 5000", goals, "&lt; 10000",data!$F$2:$F$4115,"failed")</f>
        <v>283</v>
      </c>
      <c r="D4">
        <f>COUNTIFS(goals, "&gt;= 5000", goals, "&lt; 10000",data!$F$2:$F$4115,"canceled")</f>
        <v>52</v>
      </c>
      <c r="E4">
        <f t="shared" si="1"/>
        <v>716</v>
      </c>
      <c r="F4" s="6">
        <f t="shared" si="2"/>
        <v>0.53212290502793291</v>
      </c>
      <c r="G4" s="6">
        <f t="shared" si="3"/>
        <v>0.39525139664804471</v>
      </c>
      <c r="H4" s="6">
        <f t="shared" si="4"/>
        <v>7.2625698324022353E-2</v>
      </c>
    </row>
    <row r="5" spans="1:8" x14ac:dyDescent="0.3">
      <c r="A5" t="s">
        <v>8385</v>
      </c>
      <c r="B5">
        <f>COUNTIFS(goals, "&gt;= 10000", goals, "&lt; 15000",data!$F$2:$F$4115,RIGHT(B$1,LEN(B$1)-7))</f>
        <v>168</v>
      </c>
      <c r="C5">
        <f>COUNTIFS(goals, "&gt;= 10000", goals, "&lt; 15000",data!$F$2:$F$4115,"failed")</f>
        <v>144</v>
      </c>
      <c r="D5">
        <f>COUNTIFS(goals, "&gt;= 10000", goals, "&lt; 15000",data!$F$2:$F$4115,"canceled")</f>
        <v>40</v>
      </c>
      <c r="E5">
        <f t="shared" si="1"/>
        <v>352</v>
      </c>
      <c r="F5" s="6">
        <f t="shared" si="2"/>
        <v>0.47727272727272729</v>
      </c>
      <c r="G5" s="6">
        <f t="shared" si="3"/>
        <v>0.40909090909090912</v>
      </c>
      <c r="H5" s="6">
        <f t="shared" si="4"/>
        <v>0.11363636363636363</v>
      </c>
    </row>
    <row r="6" spans="1:8" x14ac:dyDescent="0.3">
      <c r="A6" t="s">
        <v>8386</v>
      </c>
      <c r="B6">
        <f>COUNTIFS(goals, "&gt;= 15000", goals, "&lt; 20000",data!$F$2:$F$4115,RIGHT(B$1,LEN(B$1)-7))</f>
        <v>94</v>
      </c>
      <c r="C6">
        <f>COUNTIFS(goals, "&gt;= 15000", goals, "&lt; 20000",data!$F$2:$F$4115,RIGHT(C$1,LEN(C$1)-7))</f>
        <v>90</v>
      </c>
      <c r="D6">
        <f>COUNTIFS(goals, "&gt;= 15000", goals, "&lt; 20000",data!$F$2:$F$4115,RIGHT(D$1,LEN(D$1)-7))</f>
        <v>17</v>
      </c>
      <c r="E6">
        <f t="shared" si="1"/>
        <v>201</v>
      </c>
      <c r="F6" s="6">
        <f t="shared" si="2"/>
        <v>0.46766169154228854</v>
      </c>
      <c r="G6" s="6">
        <f t="shared" si="3"/>
        <v>0.44776119402985076</v>
      </c>
      <c r="H6" s="6">
        <f t="shared" si="4"/>
        <v>8.45771144278607E-2</v>
      </c>
    </row>
    <row r="7" spans="1:8" x14ac:dyDescent="0.3">
      <c r="A7" t="s">
        <v>8387</v>
      </c>
      <c r="B7">
        <f>COUNTIFS(goals, "&gt;= 20000", goals, "&lt; 25000",data!$F$2:$F$4115,RIGHT(B$1,LEN(B$1)-7))</f>
        <v>62</v>
      </c>
      <c r="C7">
        <f>COUNTIFS(goals, "&gt;= 20000", goals, "&lt; 25000",data!$F$2:$F$4115,RIGHT(C$1,LEN(C$1)-7))</f>
        <v>72</v>
      </c>
      <c r="D7">
        <f>COUNTIFS(goals, "&gt;= 20000", goals, "&lt; 25000",data!$F$2:$F$4115,RIGHT(D$1,LEN(D$1)-7))</f>
        <v>14</v>
      </c>
      <c r="E7">
        <f t="shared" si="1"/>
        <v>148</v>
      </c>
      <c r="F7" s="6">
        <f t="shared" si="2"/>
        <v>0.41891891891891891</v>
      </c>
      <c r="G7" s="6">
        <f t="shared" si="3"/>
        <v>0.48648648648648651</v>
      </c>
      <c r="H7" s="6">
        <f t="shared" si="4"/>
        <v>9.45945945945946E-2</v>
      </c>
    </row>
    <row r="8" spans="1:8" x14ac:dyDescent="0.3">
      <c r="A8" t="s">
        <v>8388</v>
      </c>
      <c r="B8">
        <f>COUNTIFS(goals, "&gt;= 25000", goals, "&lt; 30000",data!$F$2:$F$4115,RIGHT(B$1,LEN(B$1)-7))</f>
        <v>55</v>
      </c>
      <c r="C8">
        <f>COUNTIFS(goals, "&gt;= 25000", goals, "&lt; 30000",data!$F$2:$F$4115,RIGHT(C$1,LEN(C$1)-7))</f>
        <v>64</v>
      </c>
      <c r="D8">
        <f>COUNTIFS(goals, "&gt;= 25000", goals, "&lt; 30000",data!$F$2:$F$4115,RIGHT(D$1,LEN(D$1)-7))</f>
        <v>18</v>
      </c>
      <c r="E8">
        <f t="shared" si="1"/>
        <v>137</v>
      </c>
      <c r="F8" s="6">
        <f t="shared" si="2"/>
        <v>0.40145985401459855</v>
      </c>
      <c r="G8" s="6">
        <f t="shared" si="3"/>
        <v>0.46715328467153283</v>
      </c>
      <c r="H8" s="6">
        <f t="shared" si="4"/>
        <v>0.13138686131386862</v>
      </c>
    </row>
    <row r="9" spans="1:8" x14ac:dyDescent="0.3">
      <c r="A9" t="s">
        <v>8389</v>
      </c>
      <c r="B9">
        <f>COUNTIFS(goals, "&gt;= 30000", goals, "&lt; 35000",data!$F$2:$F$4115,RIGHT(B$1,LEN(B$1)-7))</f>
        <v>32</v>
      </c>
      <c r="C9">
        <f>COUNTIFS(goals, "&gt;= 30000", goals, "&lt; 35000",data!$F$2:$F$4115,RIGHT(C$1,LEN(C$1)-7))</f>
        <v>37</v>
      </c>
      <c r="D9">
        <f>COUNTIFS(goals, "&gt;= 30000", goals, "&lt; 35000",data!$F$2:$F$4115,RIGHT(D$1,LEN(D$1)-7))</f>
        <v>13</v>
      </c>
      <c r="E9">
        <f t="shared" si="1"/>
        <v>82</v>
      </c>
      <c r="F9" s="6">
        <f t="shared" si="2"/>
        <v>0.3902439024390244</v>
      </c>
      <c r="G9" s="6">
        <f t="shared" si="3"/>
        <v>0.45121951219512196</v>
      </c>
      <c r="H9" s="6">
        <f t="shared" si="4"/>
        <v>0.15853658536585366</v>
      </c>
    </row>
    <row r="10" spans="1:8" x14ac:dyDescent="0.3">
      <c r="A10" t="s">
        <v>8390</v>
      </c>
      <c r="B10">
        <f>COUNTIFS(goals, "&gt;= 35000", goals, "&lt; 40000",data!$F$2:$F$4115,RIGHT(B$1,LEN(B$1)-7))</f>
        <v>26</v>
      </c>
      <c r="C10">
        <f>COUNTIFS(goals, "&gt;= 35000", goals, "&lt; 40000",data!$F$2:$F$4115,RIGHT(C$1,LEN(C$1)-7))</f>
        <v>22</v>
      </c>
      <c r="D10">
        <f>COUNTIFS(goals, "&gt;= 35000", goals, "&lt; 40000",data!$F$2:$F$4115,RIGHT(D$1,LEN(D$1)-7))</f>
        <v>7</v>
      </c>
      <c r="E10">
        <f t="shared" si="1"/>
        <v>55</v>
      </c>
      <c r="F10" s="6">
        <f t="shared" si="2"/>
        <v>0.47272727272727272</v>
      </c>
      <c r="G10" s="6">
        <f t="shared" si="3"/>
        <v>0.4</v>
      </c>
      <c r="H10" s="6">
        <f t="shared" si="4"/>
        <v>0.12727272727272726</v>
      </c>
    </row>
    <row r="11" spans="1:8" x14ac:dyDescent="0.3">
      <c r="A11" t="s">
        <v>8391</v>
      </c>
      <c r="B11">
        <f>COUNTIFS(goals, "&gt;= 40000", goals, "&lt; 45000",data!$F$2:$F$4115,RIGHT(B$1,LEN(B$1)-7))</f>
        <v>21</v>
      </c>
      <c r="C11">
        <f>COUNTIFS(goals, "&gt;= 40000", goals, "&lt; 45000",data!$F$2:$F$4115,RIGHT(C$1,LEN(C$1)-7))</f>
        <v>16</v>
      </c>
      <c r="D11">
        <f>COUNTIFS(goals, "&gt;= 40000", goals, "&lt; 45000",data!$F$2:$F$4115,RIGHT(D$1,LEN(D$1)-7))</f>
        <v>6</v>
      </c>
      <c r="E11">
        <f t="shared" si="1"/>
        <v>43</v>
      </c>
      <c r="F11" s="6">
        <f t="shared" si="2"/>
        <v>0.48837209302325579</v>
      </c>
      <c r="G11" s="6">
        <f t="shared" si="3"/>
        <v>0.37209302325581395</v>
      </c>
      <c r="H11" s="6">
        <f t="shared" si="4"/>
        <v>0.13953488372093023</v>
      </c>
    </row>
    <row r="12" spans="1:8" x14ac:dyDescent="0.3">
      <c r="A12" t="s">
        <v>8392</v>
      </c>
      <c r="B12">
        <f>COUNTIFS(goals, "&gt;= 45000", goals, "&lt; 50000",data!$F$2:$F$4115,RIGHT(B$1,LEN(B$1)-7))</f>
        <v>6</v>
      </c>
      <c r="C12">
        <f>COUNTIFS(goals, "&gt;= 45000", goals, "&lt; 50000",data!$F$2:$F$4115,RIGHT(C$1,LEN(C$1)-7))</f>
        <v>11</v>
      </c>
      <c r="D12">
        <f>COUNTIFS(goals, "&gt;= 45000", goals, "&lt; 50000",data!$F$2:$F$4115,RIGHT(D$1,LEN(D$1)-7))</f>
        <v>4</v>
      </c>
      <c r="E12">
        <f t="shared" si="1"/>
        <v>21</v>
      </c>
      <c r="F12" s="6">
        <f t="shared" si="2"/>
        <v>0.2857142857142857</v>
      </c>
      <c r="G12" s="6">
        <f t="shared" si="3"/>
        <v>0.52380952380952384</v>
      </c>
      <c r="H12" s="6">
        <f t="shared" si="4"/>
        <v>0.19047619047619047</v>
      </c>
    </row>
    <row r="13" spans="1:8" x14ac:dyDescent="0.3">
      <c r="A13" t="s">
        <v>8393</v>
      </c>
      <c r="B13">
        <f>COUNTIFS(data!$D$2:$D$4115,"&gt;= 50000",data!$F$2:$F$4115,"successful")</f>
        <v>86</v>
      </c>
      <c r="C13">
        <f>COUNTIFS(data!$D$2:$D$4115,"&gt;= 50000",data!$F$2:$F$4115,"failed")</f>
        <v>258</v>
      </c>
      <c r="D13">
        <f>COUNTIFS(data!$D$2:$D$4115,"&gt;= 50000",data!$F$2:$F$4115,"canceled")</f>
        <v>100</v>
      </c>
      <c r="E13">
        <f t="shared" si="1"/>
        <v>444</v>
      </c>
      <c r="F13" s="6">
        <f t="shared" si="2"/>
        <v>0.19369369369369369</v>
      </c>
      <c r="G13" s="6">
        <f t="shared" si="3"/>
        <v>0.58108108108108103</v>
      </c>
      <c r="H13" s="6">
        <f t="shared" si="4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4308F5-3092-4C01-BEB0-8D61F7D8CB0E}">
  <dimension ref="A1:I2185"/>
  <sheetViews>
    <sheetView workbookViewId="0">
      <selection activeCell="A10" sqref="A10:C15"/>
    </sheetView>
  </sheetViews>
  <sheetFormatPr defaultRowHeight="14.4" x14ac:dyDescent="0.3"/>
  <cols>
    <col min="1" max="1" width="42.77734375" bestFit="1" customWidth="1"/>
    <col min="2" max="2" width="11.77734375" bestFit="1" customWidth="1"/>
    <col min="3" max="3" width="11.5546875" bestFit="1" customWidth="1"/>
    <col min="4" max="4" width="10.5546875" customWidth="1"/>
  </cols>
  <sheetData>
    <row r="1" spans="1:9" x14ac:dyDescent="0.3">
      <c r="B1" s="14" t="s">
        <v>8408</v>
      </c>
      <c r="C1" s="14" t="s">
        <v>8409</v>
      </c>
      <c r="E1" s="5" t="s">
        <v>8219</v>
      </c>
      <c r="F1">
        <v>182</v>
      </c>
      <c r="H1" s="12" t="s">
        <v>8410</v>
      </c>
      <c r="I1">
        <v>1</v>
      </c>
    </row>
    <row r="2" spans="1:9" x14ac:dyDescent="0.3">
      <c r="A2" t="s">
        <v>8402</v>
      </c>
      <c r="B2" s="15">
        <f>AVERAGE($F$1:$F$2185)</f>
        <v>194.42517162471395</v>
      </c>
      <c r="C2" s="15">
        <f>AVERAGE($I$1:$I$1879)</f>
        <v>19.492283129324107</v>
      </c>
      <c r="E2" s="5" t="s">
        <v>8219</v>
      </c>
      <c r="F2">
        <v>79</v>
      </c>
      <c r="H2" s="12" t="s">
        <v>8410</v>
      </c>
      <c r="I2">
        <v>1</v>
      </c>
    </row>
    <row r="3" spans="1:9" x14ac:dyDescent="0.3">
      <c r="A3" t="s">
        <v>8403</v>
      </c>
      <c r="B3">
        <f>MEDIAN($F$1:$F$2185)</f>
        <v>62</v>
      </c>
      <c r="C3" s="16">
        <f>MEDIAN($I$1:$I$1879)</f>
        <v>3</v>
      </c>
      <c r="E3" s="5" t="s">
        <v>8219</v>
      </c>
      <c r="F3">
        <v>35</v>
      </c>
      <c r="H3" s="12" t="s">
        <v>8410</v>
      </c>
      <c r="I3">
        <v>0</v>
      </c>
    </row>
    <row r="4" spans="1:9" x14ac:dyDescent="0.3">
      <c r="A4" t="s">
        <v>8404</v>
      </c>
      <c r="B4">
        <f>MIN($F$1:$F$2185)</f>
        <v>1</v>
      </c>
      <c r="C4" s="16">
        <f>MIN($I$1:$I$1879)</f>
        <v>0</v>
      </c>
      <c r="E4" s="5" t="s">
        <v>8219</v>
      </c>
      <c r="F4">
        <v>150</v>
      </c>
      <c r="H4" s="12" t="s">
        <v>8410</v>
      </c>
      <c r="I4">
        <v>6</v>
      </c>
    </row>
    <row r="5" spans="1:9" x14ac:dyDescent="0.3">
      <c r="A5" t="s">
        <v>8405</v>
      </c>
      <c r="B5">
        <f>MAX($F$1:$F$2185)</f>
        <v>26457</v>
      </c>
      <c r="C5" s="16">
        <f>MAX($I$1:$I$1879)</f>
        <v>1501</v>
      </c>
      <c r="E5" s="5" t="s">
        <v>8219</v>
      </c>
      <c r="F5">
        <v>284</v>
      </c>
      <c r="H5" s="12" t="s">
        <v>8410</v>
      </c>
      <c r="I5">
        <v>0</v>
      </c>
    </row>
    <row r="6" spans="1:9" x14ac:dyDescent="0.3">
      <c r="A6" t="s">
        <v>8406</v>
      </c>
      <c r="B6">
        <f>_xlfn.VAR.P($F$1:$F$2185)</f>
        <v>712840.9867348104</v>
      </c>
      <c r="C6" s="16">
        <f>_xlfn.VAR.P($I$1:$I$1879)</f>
        <v>5243.674102238092</v>
      </c>
      <c r="E6" s="5" t="s">
        <v>8219</v>
      </c>
      <c r="F6">
        <v>47</v>
      </c>
      <c r="H6" s="12" t="s">
        <v>8410</v>
      </c>
      <c r="I6">
        <v>6</v>
      </c>
    </row>
    <row r="7" spans="1:9" x14ac:dyDescent="0.3">
      <c r="A7" t="s">
        <v>8407</v>
      </c>
      <c r="B7">
        <f>_xlfn.STDEV.P($F$1:$F$2185)</f>
        <v>844.29910975602149</v>
      </c>
      <c r="C7" s="16">
        <f>_xlfn.STDEV.P($I$1:$I$1879)</f>
        <v>72.413217731558461</v>
      </c>
      <c r="E7" s="5" t="s">
        <v>8219</v>
      </c>
      <c r="F7">
        <v>58</v>
      </c>
      <c r="H7" s="12" t="s">
        <v>8410</v>
      </c>
      <c r="I7">
        <v>13</v>
      </c>
    </row>
    <row r="8" spans="1:9" x14ac:dyDescent="0.3">
      <c r="E8" s="5" t="s">
        <v>8219</v>
      </c>
      <c r="F8">
        <v>57</v>
      </c>
      <c r="H8" s="12" t="s">
        <v>8410</v>
      </c>
      <c r="I8">
        <v>4</v>
      </c>
    </row>
    <row r="9" spans="1:9" x14ac:dyDescent="0.3">
      <c r="E9" s="5" t="s">
        <v>8219</v>
      </c>
      <c r="F9">
        <v>12</v>
      </c>
      <c r="H9" s="12" t="s">
        <v>8410</v>
      </c>
      <c r="I9">
        <v>6</v>
      </c>
    </row>
    <row r="10" spans="1:9" x14ac:dyDescent="0.3">
      <c r="A10" s="17" t="s">
        <v>8411</v>
      </c>
      <c r="B10" s="18"/>
      <c r="C10" s="19"/>
      <c r="E10" s="5" t="s">
        <v>8219</v>
      </c>
      <c r="F10">
        <v>20</v>
      </c>
      <c r="H10" s="12" t="s">
        <v>8410</v>
      </c>
      <c r="I10">
        <v>0</v>
      </c>
    </row>
    <row r="11" spans="1:9" x14ac:dyDescent="0.3">
      <c r="A11" s="20"/>
      <c r="B11" s="21"/>
      <c r="C11" s="22"/>
      <c r="E11" s="5" t="s">
        <v>8219</v>
      </c>
      <c r="F11">
        <v>19</v>
      </c>
      <c r="H11" s="12" t="s">
        <v>8410</v>
      </c>
      <c r="I11">
        <v>0</v>
      </c>
    </row>
    <row r="12" spans="1:9" x14ac:dyDescent="0.3">
      <c r="A12" s="20"/>
      <c r="B12" s="21"/>
      <c r="C12" s="22"/>
      <c r="E12" s="5" t="s">
        <v>8219</v>
      </c>
      <c r="F12">
        <v>75</v>
      </c>
      <c r="H12" s="12" t="s">
        <v>8410</v>
      </c>
      <c r="I12">
        <v>0</v>
      </c>
    </row>
    <row r="13" spans="1:9" x14ac:dyDescent="0.3">
      <c r="A13" s="20"/>
      <c r="B13" s="21"/>
      <c r="C13" s="22"/>
      <c r="E13" s="5" t="s">
        <v>8219</v>
      </c>
      <c r="F13">
        <v>827</v>
      </c>
      <c r="H13" s="12" t="s">
        <v>8410</v>
      </c>
      <c r="I13">
        <v>81</v>
      </c>
    </row>
    <row r="14" spans="1:9" x14ac:dyDescent="0.3">
      <c r="A14" s="20"/>
      <c r="B14" s="21"/>
      <c r="C14" s="22"/>
      <c r="E14" s="5" t="s">
        <v>8219</v>
      </c>
      <c r="F14">
        <v>51</v>
      </c>
      <c r="H14" s="12" t="s">
        <v>8410</v>
      </c>
      <c r="I14">
        <v>0</v>
      </c>
    </row>
    <row r="15" spans="1:9" x14ac:dyDescent="0.3">
      <c r="A15" s="23"/>
      <c r="B15" s="24"/>
      <c r="C15" s="25"/>
      <c r="E15" s="5" t="s">
        <v>8219</v>
      </c>
      <c r="F15">
        <v>41</v>
      </c>
      <c r="H15" s="12" t="s">
        <v>8410</v>
      </c>
      <c r="I15">
        <v>0</v>
      </c>
    </row>
    <row r="16" spans="1:9" x14ac:dyDescent="0.3">
      <c r="E16" s="5" t="s">
        <v>8219</v>
      </c>
      <c r="F16">
        <v>98</v>
      </c>
      <c r="H16" s="12" t="s">
        <v>8410</v>
      </c>
      <c r="I16">
        <v>5</v>
      </c>
    </row>
    <row r="17" spans="5:9" x14ac:dyDescent="0.3">
      <c r="E17" s="5" t="s">
        <v>8219</v>
      </c>
      <c r="F17">
        <v>70</v>
      </c>
      <c r="H17" s="12" t="s">
        <v>8410</v>
      </c>
      <c r="I17">
        <v>0</v>
      </c>
    </row>
    <row r="18" spans="5:9" x14ac:dyDescent="0.3">
      <c r="E18" s="5" t="s">
        <v>8219</v>
      </c>
      <c r="F18">
        <v>36</v>
      </c>
      <c r="H18" s="12" t="s">
        <v>8410</v>
      </c>
      <c r="I18">
        <v>0</v>
      </c>
    </row>
    <row r="19" spans="5:9" x14ac:dyDescent="0.3">
      <c r="E19" s="5" t="s">
        <v>8219</v>
      </c>
      <c r="F19">
        <v>342</v>
      </c>
      <c r="H19" s="12" t="s">
        <v>8410</v>
      </c>
      <c r="I19">
        <v>58</v>
      </c>
    </row>
    <row r="20" spans="5:9" x14ac:dyDescent="0.3">
      <c r="E20" s="5" t="s">
        <v>8219</v>
      </c>
      <c r="F20">
        <v>22</v>
      </c>
      <c r="H20" s="12" t="s">
        <v>8410</v>
      </c>
      <c r="I20">
        <v>1</v>
      </c>
    </row>
    <row r="21" spans="5:9" x14ac:dyDescent="0.3">
      <c r="E21" s="5" t="s">
        <v>8219</v>
      </c>
      <c r="F21">
        <v>25</v>
      </c>
      <c r="H21" s="12" t="s">
        <v>8410</v>
      </c>
      <c r="I21">
        <v>0</v>
      </c>
    </row>
    <row r="22" spans="5:9" x14ac:dyDescent="0.3">
      <c r="E22" s="5" t="s">
        <v>8219</v>
      </c>
      <c r="F22">
        <v>101</v>
      </c>
      <c r="H22" s="12" t="s">
        <v>8410</v>
      </c>
      <c r="I22">
        <v>28</v>
      </c>
    </row>
    <row r="23" spans="5:9" x14ac:dyDescent="0.3">
      <c r="E23" s="5" t="s">
        <v>8219</v>
      </c>
      <c r="F23">
        <v>8</v>
      </c>
      <c r="H23" s="12" t="s">
        <v>8410</v>
      </c>
      <c r="I23">
        <v>1</v>
      </c>
    </row>
    <row r="24" spans="5:9" x14ac:dyDescent="0.3">
      <c r="E24" s="5" t="s">
        <v>8219</v>
      </c>
      <c r="F24">
        <v>23</v>
      </c>
      <c r="H24" s="12" t="s">
        <v>8410</v>
      </c>
      <c r="I24">
        <v>0</v>
      </c>
    </row>
    <row r="25" spans="5:9" x14ac:dyDescent="0.3">
      <c r="E25" s="5" t="s">
        <v>8219</v>
      </c>
      <c r="F25">
        <v>574</v>
      </c>
      <c r="H25" s="12" t="s">
        <v>8410</v>
      </c>
      <c r="I25">
        <v>37</v>
      </c>
    </row>
    <row r="26" spans="5:9" x14ac:dyDescent="0.3">
      <c r="E26" s="5" t="s">
        <v>8219</v>
      </c>
      <c r="F26">
        <v>14</v>
      </c>
      <c r="H26" s="12" t="s">
        <v>8410</v>
      </c>
      <c r="I26">
        <v>9</v>
      </c>
    </row>
    <row r="27" spans="5:9" x14ac:dyDescent="0.3">
      <c r="E27" s="5" t="s">
        <v>8219</v>
      </c>
      <c r="F27">
        <v>19</v>
      </c>
      <c r="H27" s="12" t="s">
        <v>8410</v>
      </c>
      <c r="I27">
        <v>3</v>
      </c>
    </row>
    <row r="28" spans="5:9" x14ac:dyDescent="0.3">
      <c r="E28" s="5" t="s">
        <v>8219</v>
      </c>
      <c r="F28">
        <v>150</v>
      </c>
      <c r="H28" s="12" t="s">
        <v>8410</v>
      </c>
      <c r="I28">
        <v>0</v>
      </c>
    </row>
    <row r="29" spans="5:9" x14ac:dyDescent="0.3">
      <c r="E29" s="5" t="s">
        <v>8219</v>
      </c>
      <c r="F29">
        <v>71</v>
      </c>
      <c r="H29" s="12" t="s">
        <v>8410</v>
      </c>
      <c r="I29">
        <v>2</v>
      </c>
    </row>
    <row r="30" spans="5:9" x14ac:dyDescent="0.3">
      <c r="E30" s="5" t="s">
        <v>8219</v>
      </c>
      <c r="F30">
        <v>117</v>
      </c>
      <c r="H30" s="12" t="s">
        <v>8410</v>
      </c>
      <c r="I30">
        <v>6</v>
      </c>
    </row>
    <row r="31" spans="5:9" x14ac:dyDescent="0.3">
      <c r="E31" s="5" t="s">
        <v>8219</v>
      </c>
      <c r="F31">
        <v>53</v>
      </c>
      <c r="H31" s="12" t="s">
        <v>8410</v>
      </c>
      <c r="I31">
        <v>67</v>
      </c>
    </row>
    <row r="32" spans="5:9" x14ac:dyDescent="0.3">
      <c r="E32" s="5" t="s">
        <v>8219</v>
      </c>
      <c r="F32">
        <v>1</v>
      </c>
      <c r="H32" s="12" t="s">
        <v>8410</v>
      </c>
      <c r="I32">
        <v>5</v>
      </c>
    </row>
    <row r="33" spans="5:9" x14ac:dyDescent="0.3">
      <c r="E33" s="5" t="s">
        <v>8219</v>
      </c>
      <c r="F33">
        <v>89</v>
      </c>
      <c r="H33" s="12" t="s">
        <v>8410</v>
      </c>
      <c r="I33">
        <v>2</v>
      </c>
    </row>
    <row r="34" spans="5:9" x14ac:dyDescent="0.3">
      <c r="E34" s="5" t="s">
        <v>8219</v>
      </c>
      <c r="F34">
        <v>64</v>
      </c>
      <c r="H34" s="12" t="s">
        <v>8410</v>
      </c>
      <c r="I34">
        <v>10</v>
      </c>
    </row>
    <row r="35" spans="5:9" x14ac:dyDescent="0.3">
      <c r="E35" s="5" t="s">
        <v>8219</v>
      </c>
      <c r="F35">
        <v>68</v>
      </c>
      <c r="H35" s="12" t="s">
        <v>8410</v>
      </c>
      <c r="I35">
        <v>3</v>
      </c>
    </row>
    <row r="36" spans="5:9" x14ac:dyDescent="0.3">
      <c r="E36" s="5" t="s">
        <v>8219</v>
      </c>
      <c r="F36">
        <v>28</v>
      </c>
      <c r="H36" s="12" t="s">
        <v>8410</v>
      </c>
      <c r="I36">
        <v>4</v>
      </c>
    </row>
    <row r="37" spans="5:9" x14ac:dyDescent="0.3">
      <c r="E37" s="5" t="s">
        <v>8219</v>
      </c>
      <c r="F37">
        <v>44</v>
      </c>
      <c r="H37" s="12" t="s">
        <v>8410</v>
      </c>
      <c r="I37">
        <v>15</v>
      </c>
    </row>
    <row r="38" spans="5:9" x14ac:dyDescent="0.3">
      <c r="E38" s="5" t="s">
        <v>8219</v>
      </c>
      <c r="F38">
        <v>253</v>
      </c>
      <c r="H38" s="12" t="s">
        <v>8410</v>
      </c>
      <c r="I38">
        <v>2</v>
      </c>
    </row>
    <row r="39" spans="5:9" x14ac:dyDescent="0.3">
      <c r="E39" s="5" t="s">
        <v>8219</v>
      </c>
      <c r="F39">
        <v>66</v>
      </c>
      <c r="H39" s="12" t="s">
        <v>8410</v>
      </c>
      <c r="I39">
        <v>0</v>
      </c>
    </row>
    <row r="40" spans="5:9" x14ac:dyDescent="0.3">
      <c r="E40" s="5" t="s">
        <v>8219</v>
      </c>
      <c r="F40">
        <v>217</v>
      </c>
      <c r="H40" s="12" t="s">
        <v>8410</v>
      </c>
      <c r="I40">
        <v>1</v>
      </c>
    </row>
    <row r="41" spans="5:9" x14ac:dyDescent="0.3">
      <c r="E41" s="5" t="s">
        <v>8219</v>
      </c>
      <c r="F41">
        <v>16</v>
      </c>
      <c r="H41" s="12" t="s">
        <v>8410</v>
      </c>
      <c r="I41">
        <v>0</v>
      </c>
    </row>
    <row r="42" spans="5:9" x14ac:dyDescent="0.3">
      <c r="E42" s="5" t="s">
        <v>8219</v>
      </c>
      <c r="F42">
        <v>19</v>
      </c>
      <c r="H42" s="12" t="s">
        <v>8410</v>
      </c>
      <c r="I42">
        <v>1</v>
      </c>
    </row>
    <row r="43" spans="5:9" x14ac:dyDescent="0.3">
      <c r="E43" s="5" t="s">
        <v>8219</v>
      </c>
      <c r="F43">
        <v>169</v>
      </c>
      <c r="H43" s="12" t="s">
        <v>8410</v>
      </c>
      <c r="I43">
        <v>10</v>
      </c>
    </row>
    <row r="44" spans="5:9" x14ac:dyDescent="0.3">
      <c r="E44" s="5" t="s">
        <v>8219</v>
      </c>
      <c r="F44">
        <v>263</v>
      </c>
      <c r="H44" s="12" t="s">
        <v>8410</v>
      </c>
      <c r="I44">
        <v>0</v>
      </c>
    </row>
    <row r="45" spans="5:9" x14ac:dyDescent="0.3">
      <c r="E45" s="5" t="s">
        <v>8219</v>
      </c>
      <c r="F45">
        <v>15</v>
      </c>
      <c r="H45" s="12" t="s">
        <v>8410</v>
      </c>
      <c r="I45">
        <v>7</v>
      </c>
    </row>
    <row r="46" spans="5:9" x14ac:dyDescent="0.3">
      <c r="E46" s="5" t="s">
        <v>8219</v>
      </c>
      <c r="F46">
        <v>61</v>
      </c>
      <c r="H46" s="12" t="s">
        <v>8410</v>
      </c>
      <c r="I46">
        <v>0</v>
      </c>
    </row>
    <row r="47" spans="5:9" x14ac:dyDescent="0.3">
      <c r="E47" s="5" t="s">
        <v>8219</v>
      </c>
      <c r="F47">
        <v>45</v>
      </c>
      <c r="H47" s="12" t="s">
        <v>8410</v>
      </c>
      <c r="I47">
        <v>1</v>
      </c>
    </row>
    <row r="48" spans="5:9" x14ac:dyDescent="0.3">
      <c r="E48" s="5" t="s">
        <v>8219</v>
      </c>
      <c r="F48">
        <v>70</v>
      </c>
      <c r="H48" s="12" t="s">
        <v>8410</v>
      </c>
      <c r="I48">
        <v>2</v>
      </c>
    </row>
    <row r="49" spans="5:9" x14ac:dyDescent="0.3">
      <c r="E49" s="5" t="s">
        <v>8219</v>
      </c>
      <c r="F49">
        <v>38</v>
      </c>
      <c r="H49" s="12" t="s">
        <v>8410</v>
      </c>
      <c r="I49">
        <v>3</v>
      </c>
    </row>
    <row r="50" spans="5:9" x14ac:dyDescent="0.3">
      <c r="E50" s="5" t="s">
        <v>8219</v>
      </c>
      <c r="F50">
        <v>87</v>
      </c>
      <c r="H50" s="12" t="s">
        <v>8410</v>
      </c>
      <c r="I50">
        <v>10</v>
      </c>
    </row>
    <row r="51" spans="5:9" x14ac:dyDescent="0.3">
      <c r="E51" s="5" t="s">
        <v>8219</v>
      </c>
      <c r="F51">
        <v>22</v>
      </c>
      <c r="H51" s="12" t="s">
        <v>8410</v>
      </c>
      <c r="I51">
        <v>10</v>
      </c>
    </row>
    <row r="52" spans="5:9" x14ac:dyDescent="0.3">
      <c r="E52" s="5" t="s">
        <v>8219</v>
      </c>
      <c r="F52">
        <v>119</v>
      </c>
      <c r="H52" s="12" t="s">
        <v>8410</v>
      </c>
      <c r="I52">
        <v>1</v>
      </c>
    </row>
    <row r="53" spans="5:9" x14ac:dyDescent="0.3">
      <c r="E53" s="5" t="s">
        <v>8219</v>
      </c>
      <c r="F53">
        <v>52</v>
      </c>
      <c r="H53" s="12" t="s">
        <v>8410</v>
      </c>
      <c r="I53">
        <v>0</v>
      </c>
    </row>
    <row r="54" spans="5:9" x14ac:dyDescent="0.3">
      <c r="E54" s="5" t="s">
        <v>8219</v>
      </c>
      <c r="F54">
        <v>117</v>
      </c>
      <c r="H54" s="12" t="s">
        <v>8410</v>
      </c>
      <c r="I54">
        <v>0</v>
      </c>
    </row>
    <row r="55" spans="5:9" x14ac:dyDescent="0.3">
      <c r="E55" s="5" t="s">
        <v>8219</v>
      </c>
      <c r="F55">
        <v>52</v>
      </c>
      <c r="H55" s="12" t="s">
        <v>8410</v>
      </c>
      <c r="I55">
        <v>0</v>
      </c>
    </row>
    <row r="56" spans="5:9" x14ac:dyDescent="0.3">
      <c r="E56" s="5" t="s">
        <v>8219</v>
      </c>
      <c r="F56">
        <v>86</v>
      </c>
      <c r="H56" s="12" t="s">
        <v>8410</v>
      </c>
      <c r="I56">
        <v>26</v>
      </c>
    </row>
    <row r="57" spans="5:9" x14ac:dyDescent="0.3">
      <c r="E57" s="5" t="s">
        <v>8219</v>
      </c>
      <c r="F57">
        <v>174</v>
      </c>
      <c r="H57" s="12" t="s">
        <v>8410</v>
      </c>
      <c r="I57">
        <v>0</v>
      </c>
    </row>
    <row r="58" spans="5:9" x14ac:dyDescent="0.3">
      <c r="E58" s="5" t="s">
        <v>8219</v>
      </c>
      <c r="F58">
        <v>69</v>
      </c>
      <c r="H58" s="12" t="s">
        <v>8410</v>
      </c>
      <c r="I58">
        <v>7</v>
      </c>
    </row>
    <row r="59" spans="5:9" x14ac:dyDescent="0.3">
      <c r="E59" s="5" t="s">
        <v>8219</v>
      </c>
      <c r="F59">
        <v>75</v>
      </c>
      <c r="H59" s="12" t="s">
        <v>8410</v>
      </c>
      <c r="I59">
        <v>0</v>
      </c>
    </row>
    <row r="60" spans="5:9" x14ac:dyDescent="0.3">
      <c r="E60" s="5" t="s">
        <v>8219</v>
      </c>
      <c r="F60">
        <v>33</v>
      </c>
      <c r="H60" s="12" t="s">
        <v>8410</v>
      </c>
      <c r="I60">
        <v>2</v>
      </c>
    </row>
    <row r="61" spans="5:9" x14ac:dyDescent="0.3">
      <c r="E61" s="5" t="s">
        <v>8219</v>
      </c>
      <c r="F61">
        <v>108</v>
      </c>
      <c r="H61" s="12" t="s">
        <v>8410</v>
      </c>
      <c r="I61">
        <v>13</v>
      </c>
    </row>
    <row r="62" spans="5:9" x14ac:dyDescent="0.3">
      <c r="E62" s="5" t="s">
        <v>8219</v>
      </c>
      <c r="F62">
        <v>23</v>
      </c>
      <c r="H62" s="12" t="s">
        <v>8410</v>
      </c>
      <c r="I62">
        <v>4</v>
      </c>
    </row>
    <row r="63" spans="5:9" x14ac:dyDescent="0.3">
      <c r="E63" s="5" t="s">
        <v>8219</v>
      </c>
      <c r="F63">
        <v>48</v>
      </c>
      <c r="H63" s="12" t="s">
        <v>8410</v>
      </c>
      <c r="I63">
        <v>0</v>
      </c>
    </row>
    <row r="64" spans="5:9" x14ac:dyDescent="0.3">
      <c r="E64" s="5" t="s">
        <v>8219</v>
      </c>
      <c r="F64">
        <v>64</v>
      </c>
      <c r="H64" s="12" t="s">
        <v>8410</v>
      </c>
      <c r="I64">
        <v>12</v>
      </c>
    </row>
    <row r="65" spans="5:9" x14ac:dyDescent="0.3">
      <c r="E65" s="5" t="s">
        <v>8219</v>
      </c>
      <c r="F65">
        <v>24</v>
      </c>
      <c r="H65" s="12" t="s">
        <v>8410</v>
      </c>
      <c r="I65">
        <v>2</v>
      </c>
    </row>
    <row r="66" spans="5:9" x14ac:dyDescent="0.3">
      <c r="E66" s="5" t="s">
        <v>8219</v>
      </c>
      <c r="F66">
        <v>57</v>
      </c>
      <c r="H66" s="12" t="s">
        <v>8410</v>
      </c>
      <c r="I66">
        <v>10</v>
      </c>
    </row>
    <row r="67" spans="5:9" x14ac:dyDescent="0.3">
      <c r="E67" s="5" t="s">
        <v>8219</v>
      </c>
      <c r="F67">
        <v>26</v>
      </c>
      <c r="H67" s="12" t="s">
        <v>8410</v>
      </c>
      <c r="I67">
        <v>0</v>
      </c>
    </row>
    <row r="68" spans="5:9" x14ac:dyDescent="0.3">
      <c r="E68" s="5" t="s">
        <v>8219</v>
      </c>
      <c r="F68">
        <v>20</v>
      </c>
      <c r="H68" s="12" t="s">
        <v>8410</v>
      </c>
      <c r="I68">
        <v>5</v>
      </c>
    </row>
    <row r="69" spans="5:9" x14ac:dyDescent="0.3">
      <c r="E69" s="5" t="s">
        <v>8219</v>
      </c>
      <c r="F69">
        <v>36</v>
      </c>
      <c r="H69" s="12" t="s">
        <v>8410</v>
      </c>
      <c r="I69">
        <v>0</v>
      </c>
    </row>
    <row r="70" spans="5:9" x14ac:dyDescent="0.3">
      <c r="E70" s="5" t="s">
        <v>8219</v>
      </c>
      <c r="F70">
        <v>178</v>
      </c>
      <c r="H70" s="12" t="s">
        <v>8410</v>
      </c>
      <c r="I70">
        <v>5</v>
      </c>
    </row>
    <row r="71" spans="5:9" x14ac:dyDescent="0.3">
      <c r="E71" s="5" t="s">
        <v>8219</v>
      </c>
      <c r="F71">
        <v>17</v>
      </c>
      <c r="H71" s="12" t="s">
        <v>8410</v>
      </c>
      <c r="I71">
        <v>1</v>
      </c>
    </row>
    <row r="72" spans="5:9" x14ac:dyDescent="0.3">
      <c r="E72" s="5" t="s">
        <v>8219</v>
      </c>
      <c r="F72">
        <v>32</v>
      </c>
      <c r="H72" s="12" t="s">
        <v>8410</v>
      </c>
      <c r="I72">
        <v>3</v>
      </c>
    </row>
    <row r="73" spans="5:9" x14ac:dyDescent="0.3">
      <c r="E73" s="5" t="s">
        <v>8219</v>
      </c>
      <c r="F73">
        <v>41</v>
      </c>
      <c r="H73" s="12" t="s">
        <v>8410</v>
      </c>
      <c r="I73">
        <v>3</v>
      </c>
    </row>
    <row r="74" spans="5:9" x14ac:dyDescent="0.3">
      <c r="E74" s="5" t="s">
        <v>8219</v>
      </c>
      <c r="F74">
        <v>18</v>
      </c>
      <c r="H74" s="12" t="s">
        <v>8410</v>
      </c>
      <c r="I74">
        <v>0</v>
      </c>
    </row>
    <row r="75" spans="5:9" x14ac:dyDescent="0.3">
      <c r="E75" s="5" t="s">
        <v>8219</v>
      </c>
      <c r="F75">
        <v>29</v>
      </c>
      <c r="H75" s="12" t="s">
        <v>8410</v>
      </c>
      <c r="I75">
        <v>3</v>
      </c>
    </row>
    <row r="76" spans="5:9" x14ac:dyDescent="0.3">
      <c r="E76" s="5" t="s">
        <v>8219</v>
      </c>
      <c r="F76">
        <v>47</v>
      </c>
      <c r="H76" s="12" t="s">
        <v>8410</v>
      </c>
      <c r="I76">
        <v>0</v>
      </c>
    </row>
    <row r="77" spans="5:9" x14ac:dyDescent="0.3">
      <c r="E77" s="5" t="s">
        <v>8219</v>
      </c>
      <c r="F77">
        <v>15</v>
      </c>
      <c r="H77" s="12" t="s">
        <v>8410</v>
      </c>
      <c r="I77">
        <v>19</v>
      </c>
    </row>
    <row r="78" spans="5:9" x14ac:dyDescent="0.3">
      <c r="E78" s="5" t="s">
        <v>8219</v>
      </c>
      <c r="F78">
        <v>26</v>
      </c>
      <c r="H78" s="12" t="s">
        <v>8410</v>
      </c>
      <c r="I78">
        <v>8</v>
      </c>
    </row>
    <row r="79" spans="5:9" x14ac:dyDescent="0.3">
      <c r="E79" s="5" t="s">
        <v>8219</v>
      </c>
      <c r="F79">
        <v>35</v>
      </c>
      <c r="H79" s="12" t="s">
        <v>8410</v>
      </c>
      <c r="I79">
        <v>6</v>
      </c>
    </row>
    <row r="80" spans="5:9" x14ac:dyDescent="0.3">
      <c r="E80" s="5" t="s">
        <v>8219</v>
      </c>
      <c r="F80">
        <v>41</v>
      </c>
      <c r="H80" s="12" t="s">
        <v>8410</v>
      </c>
      <c r="I80">
        <v>0</v>
      </c>
    </row>
    <row r="81" spans="5:9" x14ac:dyDescent="0.3">
      <c r="E81" s="5" t="s">
        <v>8219</v>
      </c>
      <c r="F81">
        <v>47</v>
      </c>
      <c r="H81" s="12" t="s">
        <v>8410</v>
      </c>
      <c r="I81">
        <v>18</v>
      </c>
    </row>
    <row r="82" spans="5:9" x14ac:dyDescent="0.3">
      <c r="E82" s="5" t="s">
        <v>8219</v>
      </c>
      <c r="F82">
        <v>28</v>
      </c>
      <c r="H82" s="12" t="s">
        <v>8410</v>
      </c>
      <c r="I82">
        <v>7</v>
      </c>
    </row>
    <row r="83" spans="5:9" x14ac:dyDescent="0.3">
      <c r="E83" s="5" t="s">
        <v>8219</v>
      </c>
      <c r="F83">
        <v>100</v>
      </c>
      <c r="H83" s="12" t="s">
        <v>8410</v>
      </c>
      <c r="I83">
        <v>0</v>
      </c>
    </row>
    <row r="84" spans="5:9" x14ac:dyDescent="0.3">
      <c r="E84" s="5" t="s">
        <v>8219</v>
      </c>
      <c r="F84">
        <v>13</v>
      </c>
      <c r="H84" s="12" t="s">
        <v>8410</v>
      </c>
      <c r="I84">
        <v>8</v>
      </c>
    </row>
    <row r="85" spans="5:9" x14ac:dyDescent="0.3">
      <c r="E85" s="5" t="s">
        <v>8219</v>
      </c>
      <c r="F85">
        <v>7</v>
      </c>
      <c r="H85" s="12" t="s">
        <v>8410</v>
      </c>
      <c r="I85">
        <v>1293</v>
      </c>
    </row>
    <row r="86" spans="5:9" x14ac:dyDescent="0.3">
      <c r="E86" s="5" t="s">
        <v>8219</v>
      </c>
      <c r="F86">
        <v>21</v>
      </c>
      <c r="H86" s="12" t="s">
        <v>8410</v>
      </c>
      <c r="I86">
        <v>17</v>
      </c>
    </row>
    <row r="87" spans="5:9" x14ac:dyDescent="0.3">
      <c r="E87" s="5" t="s">
        <v>8219</v>
      </c>
      <c r="F87">
        <v>17</v>
      </c>
      <c r="H87" s="12" t="s">
        <v>8410</v>
      </c>
      <c r="I87">
        <v>0</v>
      </c>
    </row>
    <row r="88" spans="5:9" x14ac:dyDescent="0.3">
      <c r="E88" s="5" t="s">
        <v>8219</v>
      </c>
      <c r="F88">
        <v>25</v>
      </c>
      <c r="H88" s="12" t="s">
        <v>8410</v>
      </c>
      <c r="I88">
        <v>13</v>
      </c>
    </row>
    <row r="89" spans="5:9" x14ac:dyDescent="0.3">
      <c r="E89" s="5" t="s">
        <v>8219</v>
      </c>
      <c r="F89">
        <v>60</v>
      </c>
      <c r="H89" s="12" t="s">
        <v>8410</v>
      </c>
      <c r="I89">
        <v>0</v>
      </c>
    </row>
    <row r="90" spans="5:9" x14ac:dyDescent="0.3">
      <c r="E90" s="5" t="s">
        <v>8219</v>
      </c>
      <c r="F90">
        <v>56</v>
      </c>
      <c r="H90" s="12" t="s">
        <v>8410</v>
      </c>
      <c r="I90">
        <v>0</v>
      </c>
    </row>
    <row r="91" spans="5:9" x14ac:dyDescent="0.3">
      <c r="E91" s="5" t="s">
        <v>8219</v>
      </c>
      <c r="F91">
        <v>16</v>
      </c>
      <c r="H91" s="12" t="s">
        <v>8410</v>
      </c>
      <c r="I91">
        <v>33</v>
      </c>
    </row>
    <row r="92" spans="5:9" x14ac:dyDescent="0.3">
      <c r="E92" s="5" t="s">
        <v>8219</v>
      </c>
      <c r="F92">
        <v>46</v>
      </c>
      <c r="H92" s="12" t="s">
        <v>8410</v>
      </c>
      <c r="I92">
        <v>12</v>
      </c>
    </row>
    <row r="93" spans="5:9" x14ac:dyDescent="0.3">
      <c r="E93" s="5" t="s">
        <v>8219</v>
      </c>
      <c r="F93">
        <v>43</v>
      </c>
      <c r="H93" s="12" t="s">
        <v>8410</v>
      </c>
      <c r="I93">
        <v>1</v>
      </c>
    </row>
    <row r="94" spans="5:9" x14ac:dyDescent="0.3">
      <c r="E94" s="5" t="s">
        <v>8219</v>
      </c>
      <c r="F94">
        <v>15</v>
      </c>
      <c r="H94" s="12" t="s">
        <v>8410</v>
      </c>
      <c r="I94">
        <v>1</v>
      </c>
    </row>
    <row r="95" spans="5:9" x14ac:dyDescent="0.3">
      <c r="E95" s="5" t="s">
        <v>8219</v>
      </c>
      <c r="F95">
        <v>12</v>
      </c>
      <c r="H95" s="12" t="s">
        <v>8410</v>
      </c>
      <c r="I95">
        <v>1</v>
      </c>
    </row>
    <row r="96" spans="5:9" x14ac:dyDescent="0.3">
      <c r="E96" s="5" t="s">
        <v>8219</v>
      </c>
      <c r="F96">
        <v>21</v>
      </c>
      <c r="H96" s="12" t="s">
        <v>8410</v>
      </c>
      <c r="I96">
        <v>1</v>
      </c>
    </row>
    <row r="97" spans="5:9" x14ac:dyDescent="0.3">
      <c r="E97" s="5" t="s">
        <v>8219</v>
      </c>
      <c r="F97">
        <v>34</v>
      </c>
      <c r="H97" s="12" t="s">
        <v>8410</v>
      </c>
      <c r="I97">
        <v>84</v>
      </c>
    </row>
    <row r="98" spans="5:9" x14ac:dyDescent="0.3">
      <c r="E98" s="5" t="s">
        <v>8219</v>
      </c>
      <c r="F98">
        <v>8</v>
      </c>
      <c r="H98" s="12" t="s">
        <v>8410</v>
      </c>
      <c r="I98">
        <v>38</v>
      </c>
    </row>
    <row r="99" spans="5:9" x14ac:dyDescent="0.3">
      <c r="E99" s="5" t="s">
        <v>8219</v>
      </c>
      <c r="F99">
        <v>60</v>
      </c>
      <c r="H99" s="12" t="s">
        <v>8410</v>
      </c>
      <c r="I99">
        <v>1</v>
      </c>
    </row>
    <row r="100" spans="5:9" x14ac:dyDescent="0.3">
      <c r="E100" s="5" t="s">
        <v>8219</v>
      </c>
      <c r="F100">
        <v>39</v>
      </c>
      <c r="H100" s="12" t="s">
        <v>8410</v>
      </c>
      <c r="I100">
        <v>76</v>
      </c>
    </row>
    <row r="101" spans="5:9" x14ac:dyDescent="0.3">
      <c r="E101" s="5" t="s">
        <v>8219</v>
      </c>
      <c r="F101">
        <v>26</v>
      </c>
      <c r="H101" s="12" t="s">
        <v>8410</v>
      </c>
      <c r="I101">
        <v>3</v>
      </c>
    </row>
    <row r="102" spans="5:9" x14ac:dyDescent="0.3">
      <c r="E102" s="5" t="s">
        <v>8219</v>
      </c>
      <c r="F102">
        <v>35</v>
      </c>
      <c r="H102" s="12" t="s">
        <v>8410</v>
      </c>
      <c r="I102">
        <v>0</v>
      </c>
    </row>
    <row r="103" spans="5:9" x14ac:dyDescent="0.3">
      <c r="E103" s="5" t="s">
        <v>8219</v>
      </c>
      <c r="F103">
        <v>65</v>
      </c>
      <c r="H103" s="12" t="s">
        <v>8410</v>
      </c>
      <c r="I103">
        <v>2</v>
      </c>
    </row>
    <row r="104" spans="5:9" x14ac:dyDescent="0.3">
      <c r="E104" s="5" t="s">
        <v>8219</v>
      </c>
      <c r="F104">
        <v>49</v>
      </c>
      <c r="H104" s="12" t="s">
        <v>8410</v>
      </c>
      <c r="I104">
        <v>0</v>
      </c>
    </row>
    <row r="105" spans="5:9" x14ac:dyDescent="0.3">
      <c r="E105" s="5" t="s">
        <v>8219</v>
      </c>
      <c r="F105">
        <v>10</v>
      </c>
      <c r="H105" s="12" t="s">
        <v>8410</v>
      </c>
      <c r="I105">
        <v>0</v>
      </c>
    </row>
    <row r="106" spans="5:9" x14ac:dyDescent="0.3">
      <c r="E106" s="5" t="s">
        <v>8219</v>
      </c>
      <c r="F106">
        <v>60</v>
      </c>
      <c r="H106" s="12" t="s">
        <v>8410</v>
      </c>
      <c r="I106">
        <v>0</v>
      </c>
    </row>
    <row r="107" spans="5:9" x14ac:dyDescent="0.3">
      <c r="E107" s="5" t="s">
        <v>8219</v>
      </c>
      <c r="F107">
        <v>27</v>
      </c>
      <c r="H107" s="12" t="s">
        <v>8410</v>
      </c>
      <c r="I107">
        <v>2</v>
      </c>
    </row>
    <row r="108" spans="5:9" x14ac:dyDescent="0.3">
      <c r="E108" s="5" t="s">
        <v>8219</v>
      </c>
      <c r="F108">
        <v>69</v>
      </c>
      <c r="H108" s="12" t="s">
        <v>8410</v>
      </c>
      <c r="I108">
        <v>0</v>
      </c>
    </row>
    <row r="109" spans="5:9" x14ac:dyDescent="0.3">
      <c r="E109" s="5" t="s">
        <v>8219</v>
      </c>
      <c r="F109">
        <v>47</v>
      </c>
      <c r="H109" s="12" t="s">
        <v>8410</v>
      </c>
      <c r="I109">
        <v>0</v>
      </c>
    </row>
    <row r="110" spans="5:9" x14ac:dyDescent="0.3">
      <c r="E110" s="5" t="s">
        <v>8219</v>
      </c>
      <c r="F110">
        <v>47</v>
      </c>
      <c r="H110" s="12" t="s">
        <v>8410</v>
      </c>
      <c r="I110">
        <v>0</v>
      </c>
    </row>
    <row r="111" spans="5:9" x14ac:dyDescent="0.3">
      <c r="E111" s="5" t="s">
        <v>8219</v>
      </c>
      <c r="F111">
        <v>26</v>
      </c>
      <c r="H111" s="12" t="s">
        <v>8410</v>
      </c>
      <c r="I111">
        <v>2</v>
      </c>
    </row>
    <row r="112" spans="5:9" x14ac:dyDescent="0.3">
      <c r="E112" s="5" t="s">
        <v>8219</v>
      </c>
      <c r="F112">
        <v>53</v>
      </c>
      <c r="H112" s="12" t="s">
        <v>8410</v>
      </c>
      <c r="I112">
        <v>0</v>
      </c>
    </row>
    <row r="113" spans="5:9" x14ac:dyDescent="0.3">
      <c r="E113" s="5" t="s">
        <v>8219</v>
      </c>
      <c r="F113">
        <v>81</v>
      </c>
      <c r="H113" s="12" t="s">
        <v>8410</v>
      </c>
      <c r="I113">
        <v>7</v>
      </c>
    </row>
    <row r="114" spans="5:9" x14ac:dyDescent="0.3">
      <c r="E114" s="5" t="s">
        <v>8219</v>
      </c>
      <c r="F114">
        <v>78</v>
      </c>
      <c r="H114" s="12" t="s">
        <v>8410</v>
      </c>
      <c r="I114">
        <v>0</v>
      </c>
    </row>
    <row r="115" spans="5:9" x14ac:dyDescent="0.3">
      <c r="E115" s="5" t="s">
        <v>8219</v>
      </c>
      <c r="F115">
        <v>35</v>
      </c>
      <c r="H115" s="12" t="s">
        <v>8410</v>
      </c>
      <c r="I115">
        <v>5</v>
      </c>
    </row>
    <row r="116" spans="5:9" x14ac:dyDescent="0.3">
      <c r="E116" s="5" t="s">
        <v>8219</v>
      </c>
      <c r="F116">
        <v>22</v>
      </c>
      <c r="H116" s="12" t="s">
        <v>8410</v>
      </c>
      <c r="I116">
        <v>0</v>
      </c>
    </row>
    <row r="117" spans="5:9" x14ac:dyDescent="0.3">
      <c r="E117" s="5" t="s">
        <v>8219</v>
      </c>
      <c r="F117">
        <v>57</v>
      </c>
      <c r="H117" s="12" t="s">
        <v>8410</v>
      </c>
      <c r="I117">
        <v>0</v>
      </c>
    </row>
    <row r="118" spans="5:9" x14ac:dyDescent="0.3">
      <c r="E118" s="5" t="s">
        <v>8219</v>
      </c>
      <c r="F118">
        <v>27</v>
      </c>
      <c r="H118" s="12" t="s">
        <v>8410</v>
      </c>
      <c r="I118">
        <v>1</v>
      </c>
    </row>
    <row r="119" spans="5:9" x14ac:dyDescent="0.3">
      <c r="E119" s="5" t="s">
        <v>8219</v>
      </c>
      <c r="F119">
        <v>39</v>
      </c>
      <c r="H119" s="12" t="s">
        <v>8410</v>
      </c>
      <c r="I119">
        <v>0</v>
      </c>
    </row>
    <row r="120" spans="5:9" x14ac:dyDescent="0.3">
      <c r="E120" s="5" t="s">
        <v>8219</v>
      </c>
      <c r="F120">
        <v>37</v>
      </c>
      <c r="H120" s="12" t="s">
        <v>8410</v>
      </c>
      <c r="I120">
        <v>5</v>
      </c>
    </row>
    <row r="121" spans="5:9" x14ac:dyDescent="0.3">
      <c r="E121" s="5" t="s">
        <v>8219</v>
      </c>
      <c r="F121">
        <v>137</v>
      </c>
      <c r="H121" s="12" t="s">
        <v>8410</v>
      </c>
      <c r="I121">
        <v>3</v>
      </c>
    </row>
    <row r="122" spans="5:9" x14ac:dyDescent="0.3">
      <c r="E122" s="5" t="s">
        <v>8219</v>
      </c>
      <c r="F122">
        <v>376</v>
      </c>
      <c r="H122" s="12" t="s">
        <v>8410</v>
      </c>
      <c r="I122">
        <v>6</v>
      </c>
    </row>
    <row r="123" spans="5:9" x14ac:dyDescent="0.3">
      <c r="E123" s="5" t="s">
        <v>8219</v>
      </c>
      <c r="F123">
        <v>202</v>
      </c>
      <c r="H123" s="12" t="s">
        <v>8410</v>
      </c>
      <c r="I123">
        <v>12</v>
      </c>
    </row>
    <row r="124" spans="5:9" x14ac:dyDescent="0.3">
      <c r="E124" s="5" t="s">
        <v>8219</v>
      </c>
      <c r="F124">
        <v>328</v>
      </c>
      <c r="H124" s="12" t="s">
        <v>8410</v>
      </c>
      <c r="I124">
        <v>13</v>
      </c>
    </row>
    <row r="125" spans="5:9" x14ac:dyDescent="0.3">
      <c r="E125" s="5" t="s">
        <v>8219</v>
      </c>
      <c r="F125">
        <v>84</v>
      </c>
      <c r="H125" s="12" t="s">
        <v>8410</v>
      </c>
      <c r="I125">
        <v>5</v>
      </c>
    </row>
    <row r="126" spans="5:9" x14ac:dyDescent="0.3">
      <c r="E126" s="5" t="s">
        <v>8219</v>
      </c>
      <c r="F126">
        <v>96</v>
      </c>
      <c r="H126" s="12" t="s">
        <v>8410</v>
      </c>
      <c r="I126">
        <v>2</v>
      </c>
    </row>
    <row r="127" spans="5:9" x14ac:dyDescent="0.3">
      <c r="E127" s="5" t="s">
        <v>8219</v>
      </c>
      <c r="F127">
        <v>223</v>
      </c>
      <c r="H127" s="12" t="s">
        <v>8410</v>
      </c>
      <c r="I127">
        <v>8</v>
      </c>
    </row>
    <row r="128" spans="5:9" x14ac:dyDescent="0.3">
      <c r="E128" s="5" t="s">
        <v>8219</v>
      </c>
      <c r="F128">
        <v>62</v>
      </c>
      <c r="H128" s="12" t="s">
        <v>8410</v>
      </c>
      <c r="I128">
        <v>0</v>
      </c>
    </row>
    <row r="129" spans="5:9" x14ac:dyDescent="0.3">
      <c r="E129" s="5" t="s">
        <v>8219</v>
      </c>
      <c r="F129">
        <v>146</v>
      </c>
      <c r="H129" s="12" t="s">
        <v>8410</v>
      </c>
      <c r="I129">
        <v>13</v>
      </c>
    </row>
    <row r="130" spans="5:9" x14ac:dyDescent="0.3">
      <c r="E130" s="5" t="s">
        <v>8219</v>
      </c>
      <c r="F130">
        <v>235</v>
      </c>
      <c r="H130" s="12" t="s">
        <v>8410</v>
      </c>
      <c r="I130">
        <v>0</v>
      </c>
    </row>
    <row r="131" spans="5:9" x14ac:dyDescent="0.3">
      <c r="E131" s="5" t="s">
        <v>8219</v>
      </c>
      <c r="F131">
        <v>437</v>
      </c>
      <c r="H131" s="12" t="s">
        <v>8410</v>
      </c>
      <c r="I131">
        <v>5</v>
      </c>
    </row>
    <row r="132" spans="5:9" x14ac:dyDescent="0.3">
      <c r="E132" s="5" t="s">
        <v>8219</v>
      </c>
      <c r="F132">
        <v>77</v>
      </c>
      <c r="H132" s="12" t="s">
        <v>8410</v>
      </c>
      <c r="I132">
        <v>8</v>
      </c>
    </row>
    <row r="133" spans="5:9" x14ac:dyDescent="0.3">
      <c r="E133" s="5" t="s">
        <v>8219</v>
      </c>
      <c r="F133">
        <v>108</v>
      </c>
      <c r="H133" s="12" t="s">
        <v>8410</v>
      </c>
      <c r="I133">
        <v>8</v>
      </c>
    </row>
    <row r="134" spans="5:9" x14ac:dyDescent="0.3">
      <c r="E134" s="5" t="s">
        <v>8219</v>
      </c>
      <c r="F134">
        <v>7</v>
      </c>
      <c r="H134" s="12" t="s">
        <v>8410</v>
      </c>
      <c r="I134">
        <v>0</v>
      </c>
    </row>
    <row r="135" spans="5:9" x14ac:dyDescent="0.3">
      <c r="E135" s="5" t="s">
        <v>8219</v>
      </c>
      <c r="F135">
        <v>314</v>
      </c>
      <c r="H135" s="12" t="s">
        <v>8410</v>
      </c>
      <c r="I135">
        <v>2</v>
      </c>
    </row>
    <row r="136" spans="5:9" x14ac:dyDescent="0.3">
      <c r="E136" s="5" t="s">
        <v>8219</v>
      </c>
      <c r="F136">
        <v>188</v>
      </c>
      <c r="H136" s="12" t="s">
        <v>8410</v>
      </c>
      <c r="I136">
        <v>3</v>
      </c>
    </row>
    <row r="137" spans="5:9" x14ac:dyDescent="0.3">
      <c r="E137" s="5" t="s">
        <v>8219</v>
      </c>
      <c r="F137">
        <v>275</v>
      </c>
      <c r="H137" s="12" t="s">
        <v>8410</v>
      </c>
      <c r="I137">
        <v>0</v>
      </c>
    </row>
    <row r="138" spans="5:9" x14ac:dyDescent="0.3">
      <c r="E138" s="5" t="s">
        <v>8219</v>
      </c>
      <c r="F138">
        <v>560</v>
      </c>
      <c r="H138" s="12" t="s">
        <v>8410</v>
      </c>
      <c r="I138">
        <v>0</v>
      </c>
    </row>
    <row r="139" spans="5:9" x14ac:dyDescent="0.3">
      <c r="E139" s="5" t="s">
        <v>8219</v>
      </c>
      <c r="F139">
        <v>688</v>
      </c>
      <c r="H139" s="12" t="s">
        <v>8410</v>
      </c>
      <c r="I139">
        <v>11</v>
      </c>
    </row>
    <row r="140" spans="5:9" x14ac:dyDescent="0.3">
      <c r="E140" s="5" t="s">
        <v>8219</v>
      </c>
      <c r="F140">
        <v>942</v>
      </c>
      <c r="H140" s="12" t="s">
        <v>8410</v>
      </c>
      <c r="I140">
        <v>0</v>
      </c>
    </row>
    <row r="141" spans="5:9" x14ac:dyDescent="0.3">
      <c r="E141" s="5" t="s">
        <v>8219</v>
      </c>
      <c r="F141">
        <v>88</v>
      </c>
      <c r="H141" s="12" t="s">
        <v>8410</v>
      </c>
      <c r="I141">
        <v>1</v>
      </c>
    </row>
    <row r="142" spans="5:9" x14ac:dyDescent="0.3">
      <c r="E142" s="5" t="s">
        <v>8219</v>
      </c>
      <c r="F142">
        <v>220</v>
      </c>
      <c r="H142" s="12" t="s">
        <v>8410</v>
      </c>
      <c r="I142">
        <v>0</v>
      </c>
    </row>
    <row r="143" spans="5:9" x14ac:dyDescent="0.3">
      <c r="E143" s="5" t="s">
        <v>8219</v>
      </c>
      <c r="F143">
        <v>145</v>
      </c>
      <c r="H143" s="12" t="s">
        <v>8410</v>
      </c>
      <c r="I143">
        <v>17</v>
      </c>
    </row>
    <row r="144" spans="5:9" x14ac:dyDescent="0.3">
      <c r="E144" s="5" t="s">
        <v>8219</v>
      </c>
      <c r="F144">
        <v>963</v>
      </c>
      <c r="H144" s="12" t="s">
        <v>8410</v>
      </c>
      <c r="I144">
        <v>2</v>
      </c>
    </row>
    <row r="145" spans="5:9" x14ac:dyDescent="0.3">
      <c r="E145" s="5" t="s">
        <v>8219</v>
      </c>
      <c r="F145">
        <v>91</v>
      </c>
      <c r="H145" s="12" t="s">
        <v>8410</v>
      </c>
      <c r="I145">
        <v>1</v>
      </c>
    </row>
    <row r="146" spans="5:9" x14ac:dyDescent="0.3">
      <c r="E146" s="5" t="s">
        <v>8219</v>
      </c>
      <c r="F146">
        <v>58</v>
      </c>
      <c r="H146" s="12" t="s">
        <v>8410</v>
      </c>
      <c r="I146">
        <v>2</v>
      </c>
    </row>
    <row r="147" spans="5:9" x14ac:dyDescent="0.3">
      <c r="E147" s="5" t="s">
        <v>8219</v>
      </c>
      <c r="F147">
        <v>36</v>
      </c>
      <c r="H147" s="12" t="s">
        <v>8410</v>
      </c>
      <c r="I147">
        <v>16</v>
      </c>
    </row>
    <row r="148" spans="5:9" x14ac:dyDescent="0.3">
      <c r="E148" s="5" t="s">
        <v>8219</v>
      </c>
      <c r="F148">
        <v>165</v>
      </c>
      <c r="H148" s="12" t="s">
        <v>8410</v>
      </c>
      <c r="I148">
        <v>1</v>
      </c>
    </row>
    <row r="149" spans="5:9" x14ac:dyDescent="0.3">
      <c r="E149" s="5" t="s">
        <v>8219</v>
      </c>
      <c r="F149">
        <v>111</v>
      </c>
      <c r="H149" s="12" t="s">
        <v>8410</v>
      </c>
      <c r="I149">
        <v>4</v>
      </c>
    </row>
    <row r="150" spans="5:9" x14ac:dyDescent="0.3">
      <c r="E150" s="5" t="s">
        <v>8219</v>
      </c>
      <c r="F150">
        <v>1596</v>
      </c>
      <c r="H150" s="12" t="s">
        <v>8410</v>
      </c>
      <c r="I150">
        <v>5</v>
      </c>
    </row>
    <row r="151" spans="5:9" x14ac:dyDescent="0.3">
      <c r="E151" s="5" t="s">
        <v>8219</v>
      </c>
      <c r="F151">
        <v>61</v>
      </c>
      <c r="H151" s="12" t="s">
        <v>8410</v>
      </c>
      <c r="I151">
        <v>7</v>
      </c>
    </row>
    <row r="152" spans="5:9" x14ac:dyDescent="0.3">
      <c r="E152" s="5" t="s">
        <v>8219</v>
      </c>
      <c r="F152">
        <v>287</v>
      </c>
      <c r="H152" s="12" t="s">
        <v>8410</v>
      </c>
      <c r="I152">
        <v>0</v>
      </c>
    </row>
    <row r="153" spans="5:9" x14ac:dyDescent="0.3">
      <c r="E153" s="5" t="s">
        <v>8219</v>
      </c>
      <c r="F153">
        <v>65</v>
      </c>
      <c r="H153" s="12" t="s">
        <v>8410</v>
      </c>
      <c r="I153">
        <v>12</v>
      </c>
    </row>
    <row r="154" spans="5:9" x14ac:dyDescent="0.3">
      <c r="E154" s="5" t="s">
        <v>8219</v>
      </c>
      <c r="F154">
        <v>118</v>
      </c>
      <c r="H154" s="12" t="s">
        <v>8410</v>
      </c>
      <c r="I154">
        <v>2</v>
      </c>
    </row>
    <row r="155" spans="5:9" x14ac:dyDescent="0.3">
      <c r="E155" s="5" t="s">
        <v>8219</v>
      </c>
      <c r="F155">
        <v>113</v>
      </c>
      <c r="H155" s="12" t="s">
        <v>8410</v>
      </c>
      <c r="I155">
        <v>5</v>
      </c>
    </row>
    <row r="156" spans="5:9" x14ac:dyDescent="0.3">
      <c r="E156" s="5" t="s">
        <v>8219</v>
      </c>
      <c r="F156">
        <v>332</v>
      </c>
      <c r="H156" s="12" t="s">
        <v>8410</v>
      </c>
      <c r="I156">
        <v>2</v>
      </c>
    </row>
    <row r="157" spans="5:9" x14ac:dyDescent="0.3">
      <c r="E157" s="5" t="s">
        <v>8219</v>
      </c>
      <c r="F157">
        <v>62</v>
      </c>
      <c r="H157" s="12" t="s">
        <v>8410</v>
      </c>
      <c r="I157">
        <v>3</v>
      </c>
    </row>
    <row r="158" spans="5:9" x14ac:dyDescent="0.3">
      <c r="E158" s="5" t="s">
        <v>8219</v>
      </c>
      <c r="F158">
        <v>951</v>
      </c>
      <c r="H158" s="12" t="s">
        <v>8410</v>
      </c>
      <c r="I158">
        <v>0</v>
      </c>
    </row>
    <row r="159" spans="5:9" x14ac:dyDescent="0.3">
      <c r="E159" s="5" t="s">
        <v>8219</v>
      </c>
      <c r="F159">
        <v>415</v>
      </c>
      <c r="H159" s="12" t="s">
        <v>8410</v>
      </c>
      <c r="I159">
        <v>49</v>
      </c>
    </row>
    <row r="160" spans="5:9" x14ac:dyDescent="0.3">
      <c r="E160" s="5" t="s">
        <v>8219</v>
      </c>
      <c r="F160">
        <v>305</v>
      </c>
      <c r="H160" s="12" t="s">
        <v>8410</v>
      </c>
      <c r="I160">
        <v>1</v>
      </c>
    </row>
    <row r="161" spans="5:9" x14ac:dyDescent="0.3">
      <c r="E161" s="5" t="s">
        <v>8219</v>
      </c>
      <c r="F161">
        <v>2139</v>
      </c>
      <c r="H161" s="12" t="s">
        <v>8410</v>
      </c>
      <c r="I161">
        <v>2</v>
      </c>
    </row>
    <row r="162" spans="5:9" x14ac:dyDescent="0.3">
      <c r="E162" s="5" t="s">
        <v>8219</v>
      </c>
      <c r="F162">
        <v>79</v>
      </c>
      <c r="H162" s="12" t="s">
        <v>8410</v>
      </c>
      <c r="I162">
        <v>0</v>
      </c>
    </row>
    <row r="163" spans="5:9" x14ac:dyDescent="0.3">
      <c r="E163" s="5" t="s">
        <v>8219</v>
      </c>
      <c r="F163">
        <v>179</v>
      </c>
      <c r="H163" s="12" t="s">
        <v>8410</v>
      </c>
      <c r="I163">
        <v>0</v>
      </c>
    </row>
    <row r="164" spans="5:9" x14ac:dyDescent="0.3">
      <c r="E164" s="5" t="s">
        <v>8219</v>
      </c>
      <c r="F164">
        <v>202</v>
      </c>
      <c r="H164" s="12" t="s">
        <v>8410</v>
      </c>
      <c r="I164">
        <v>11</v>
      </c>
    </row>
    <row r="165" spans="5:9" x14ac:dyDescent="0.3">
      <c r="E165" s="5" t="s">
        <v>8219</v>
      </c>
      <c r="F165">
        <v>760</v>
      </c>
      <c r="H165" s="12" t="s">
        <v>8410</v>
      </c>
      <c r="I165">
        <v>1</v>
      </c>
    </row>
    <row r="166" spans="5:9" x14ac:dyDescent="0.3">
      <c r="E166" s="5" t="s">
        <v>8219</v>
      </c>
      <c r="F166">
        <v>563</v>
      </c>
      <c r="H166" s="12" t="s">
        <v>8410</v>
      </c>
      <c r="I166">
        <v>8</v>
      </c>
    </row>
    <row r="167" spans="5:9" x14ac:dyDescent="0.3">
      <c r="E167" s="5" t="s">
        <v>8219</v>
      </c>
      <c r="F167">
        <v>135</v>
      </c>
      <c r="H167" s="12" t="s">
        <v>8410</v>
      </c>
      <c r="I167">
        <v>5</v>
      </c>
    </row>
    <row r="168" spans="5:9" x14ac:dyDescent="0.3">
      <c r="E168" s="5" t="s">
        <v>8219</v>
      </c>
      <c r="F168">
        <v>290</v>
      </c>
      <c r="H168" s="12" t="s">
        <v>8410</v>
      </c>
      <c r="I168">
        <v>39</v>
      </c>
    </row>
    <row r="169" spans="5:9" x14ac:dyDescent="0.3">
      <c r="E169" s="5" t="s">
        <v>8219</v>
      </c>
      <c r="F169">
        <v>447</v>
      </c>
      <c r="H169" s="12" t="s">
        <v>8410</v>
      </c>
      <c r="I169">
        <v>0</v>
      </c>
    </row>
    <row r="170" spans="5:9" x14ac:dyDescent="0.3">
      <c r="E170" s="5" t="s">
        <v>8219</v>
      </c>
      <c r="F170">
        <v>232</v>
      </c>
      <c r="H170" s="12" t="s">
        <v>8410</v>
      </c>
      <c r="I170">
        <v>0</v>
      </c>
    </row>
    <row r="171" spans="5:9" x14ac:dyDescent="0.3">
      <c r="E171" s="5" t="s">
        <v>8219</v>
      </c>
      <c r="F171">
        <v>168</v>
      </c>
      <c r="H171" s="12" t="s">
        <v>8410</v>
      </c>
      <c r="I171">
        <v>2</v>
      </c>
    </row>
    <row r="172" spans="5:9" x14ac:dyDescent="0.3">
      <c r="E172" s="5" t="s">
        <v>8219</v>
      </c>
      <c r="F172">
        <v>128</v>
      </c>
      <c r="H172" s="12" t="s">
        <v>8410</v>
      </c>
      <c r="I172">
        <v>170</v>
      </c>
    </row>
    <row r="173" spans="5:9" x14ac:dyDescent="0.3">
      <c r="E173" s="5" t="s">
        <v>8219</v>
      </c>
      <c r="F173">
        <v>493</v>
      </c>
      <c r="H173" s="12" t="s">
        <v>8410</v>
      </c>
      <c r="I173">
        <v>5</v>
      </c>
    </row>
    <row r="174" spans="5:9" x14ac:dyDescent="0.3">
      <c r="E174" s="5" t="s">
        <v>8219</v>
      </c>
      <c r="F174">
        <v>131</v>
      </c>
      <c r="H174" s="12" t="s">
        <v>8410</v>
      </c>
      <c r="I174">
        <v>14</v>
      </c>
    </row>
    <row r="175" spans="5:9" x14ac:dyDescent="0.3">
      <c r="E175" s="5" t="s">
        <v>8219</v>
      </c>
      <c r="F175">
        <v>50</v>
      </c>
      <c r="H175" s="12" t="s">
        <v>8410</v>
      </c>
      <c r="I175">
        <v>1</v>
      </c>
    </row>
    <row r="176" spans="5:9" x14ac:dyDescent="0.3">
      <c r="E176" s="5" t="s">
        <v>8219</v>
      </c>
      <c r="F176">
        <v>665</v>
      </c>
      <c r="H176" s="12" t="s">
        <v>8410</v>
      </c>
      <c r="I176">
        <v>0</v>
      </c>
    </row>
    <row r="177" spans="5:9" x14ac:dyDescent="0.3">
      <c r="E177" s="5" t="s">
        <v>8219</v>
      </c>
      <c r="F177">
        <v>129</v>
      </c>
      <c r="H177" s="12" t="s">
        <v>8410</v>
      </c>
      <c r="I177">
        <v>124</v>
      </c>
    </row>
    <row r="178" spans="5:9" x14ac:dyDescent="0.3">
      <c r="E178" s="5" t="s">
        <v>8219</v>
      </c>
      <c r="F178">
        <v>142</v>
      </c>
      <c r="H178" s="12" t="s">
        <v>8410</v>
      </c>
      <c r="I178">
        <v>0</v>
      </c>
    </row>
    <row r="179" spans="5:9" x14ac:dyDescent="0.3">
      <c r="E179" s="5" t="s">
        <v>8219</v>
      </c>
      <c r="F179">
        <v>2436</v>
      </c>
      <c r="H179" s="12" t="s">
        <v>8410</v>
      </c>
      <c r="I179">
        <v>0</v>
      </c>
    </row>
    <row r="180" spans="5:9" x14ac:dyDescent="0.3">
      <c r="E180" s="5" t="s">
        <v>8219</v>
      </c>
      <c r="F180">
        <v>244</v>
      </c>
      <c r="H180" s="12" t="s">
        <v>8410</v>
      </c>
      <c r="I180">
        <v>55</v>
      </c>
    </row>
    <row r="181" spans="5:9" x14ac:dyDescent="0.3">
      <c r="E181" s="5" t="s">
        <v>8219</v>
      </c>
      <c r="F181">
        <v>298</v>
      </c>
      <c r="H181" s="12" t="s">
        <v>8410</v>
      </c>
      <c r="I181">
        <v>140</v>
      </c>
    </row>
    <row r="182" spans="5:9" x14ac:dyDescent="0.3">
      <c r="E182" s="5" t="s">
        <v>8219</v>
      </c>
      <c r="F182">
        <v>251</v>
      </c>
      <c r="H182" s="12" t="s">
        <v>8410</v>
      </c>
      <c r="I182">
        <v>21</v>
      </c>
    </row>
    <row r="183" spans="5:9" x14ac:dyDescent="0.3">
      <c r="E183" s="5" t="s">
        <v>8219</v>
      </c>
      <c r="F183">
        <v>108</v>
      </c>
      <c r="H183" s="12" t="s">
        <v>8410</v>
      </c>
      <c r="I183">
        <v>1</v>
      </c>
    </row>
    <row r="184" spans="5:9" x14ac:dyDescent="0.3">
      <c r="E184" s="5" t="s">
        <v>8219</v>
      </c>
      <c r="F184">
        <v>82</v>
      </c>
      <c r="H184" s="12" t="s">
        <v>8410</v>
      </c>
      <c r="I184">
        <v>147</v>
      </c>
    </row>
    <row r="185" spans="5:9" x14ac:dyDescent="0.3">
      <c r="E185" s="5" t="s">
        <v>8219</v>
      </c>
      <c r="F185">
        <v>74</v>
      </c>
      <c r="H185" s="12" t="s">
        <v>8410</v>
      </c>
      <c r="I185">
        <v>11</v>
      </c>
    </row>
    <row r="186" spans="5:9" x14ac:dyDescent="0.3">
      <c r="E186" s="5" t="s">
        <v>8219</v>
      </c>
      <c r="F186">
        <v>189</v>
      </c>
      <c r="H186" s="12" t="s">
        <v>8410</v>
      </c>
      <c r="I186">
        <v>125</v>
      </c>
    </row>
    <row r="187" spans="5:9" x14ac:dyDescent="0.3">
      <c r="E187" s="5" t="s">
        <v>8219</v>
      </c>
      <c r="F187">
        <v>80</v>
      </c>
      <c r="H187" s="12" t="s">
        <v>8410</v>
      </c>
      <c r="I187">
        <v>1</v>
      </c>
    </row>
    <row r="188" spans="5:9" x14ac:dyDescent="0.3">
      <c r="E188" s="5" t="s">
        <v>8219</v>
      </c>
      <c r="F188">
        <v>576</v>
      </c>
      <c r="H188" s="12" t="s">
        <v>8410</v>
      </c>
      <c r="I188">
        <v>0</v>
      </c>
    </row>
    <row r="189" spans="5:9" x14ac:dyDescent="0.3">
      <c r="E189" s="5" t="s">
        <v>8219</v>
      </c>
      <c r="F189">
        <v>202</v>
      </c>
      <c r="H189" s="12" t="s">
        <v>8410</v>
      </c>
      <c r="I189">
        <v>0</v>
      </c>
    </row>
    <row r="190" spans="5:9" x14ac:dyDescent="0.3">
      <c r="E190" s="5" t="s">
        <v>8219</v>
      </c>
      <c r="F190">
        <v>238</v>
      </c>
      <c r="H190" s="12" t="s">
        <v>8410</v>
      </c>
      <c r="I190">
        <v>3</v>
      </c>
    </row>
    <row r="191" spans="5:9" x14ac:dyDescent="0.3">
      <c r="E191" s="5" t="s">
        <v>8219</v>
      </c>
      <c r="F191">
        <v>36</v>
      </c>
      <c r="H191" s="12" t="s">
        <v>8410</v>
      </c>
      <c r="I191">
        <v>0</v>
      </c>
    </row>
    <row r="192" spans="5:9" x14ac:dyDescent="0.3">
      <c r="E192" s="5" t="s">
        <v>8219</v>
      </c>
      <c r="F192">
        <v>150</v>
      </c>
      <c r="H192" s="12" t="s">
        <v>8410</v>
      </c>
      <c r="I192">
        <v>0</v>
      </c>
    </row>
    <row r="193" spans="5:9" x14ac:dyDescent="0.3">
      <c r="E193" s="5" t="s">
        <v>8219</v>
      </c>
      <c r="F193">
        <v>146</v>
      </c>
      <c r="H193" s="12" t="s">
        <v>8410</v>
      </c>
      <c r="I193">
        <v>0</v>
      </c>
    </row>
    <row r="194" spans="5:9" x14ac:dyDescent="0.3">
      <c r="E194" s="5" t="s">
        <v>8219</v>
      </c>
      <c r="F194">
        <v>222</v>
      </c>
      <c r="H194" s="12" t="s">
        <v>8410</v>
      </c>
      <c r="I194">
        <v>0</v>
      </c>
    </row>
    <row r="195" spans="5:9" x14ac:dyDescent="0.3">
      <c r="E195" s="5" t="s">
        <v>8219</v>
      </c>
      <c r="F195">
        <v>120</v>
      </c>
      <c r="H195" s="12" t="s">
        <v>8410</v>
      </c>
      <c r="I195">
        <v>3</v>
      </c>
    </row>
    <row r="196" spans="5:9" x14ac:dyDescent="0.3">
      <c r="E196" s="5" t="s">
        <v>8219</v>
      </c>
      <c r="F196">
        <v>126</v>
      </c>
      <c r="H196" s="12" t="s">
        <v>8410</v>
      </c>
      <c r="I196">
        <v>0</v>
      </c>
    </row>
    <row r="197" spans="5:9" x14ac:dyDescent="0.3">
      <c r="E197" s="5" t="s">
        <v>8219</v>
      </c>
      <c r="F197">
        <v>158</v>
      </c>
      <c r="H197" s="12" t="s">
        <v>8410</v>
      </c>
      <c r="I197">
        <v>1</v>
      </c>
    </row>
    <row r="198" spans="5:9" x14ac:dyDescent="0.3">
      <c r="E198" s="5" t="s">
        <v>8219</v>
      </c>
      <c r="F198">
        <v>316</v>
      </c>
      <c r="H198" s="12" t="s">
        <v>8410</v>
      </c>
      <c r="I198">
        <v>3</v>
      </c>
    </row>
    <row r="199" spans="5:9" x14ac:dyDescent="0.3">
      <c r="E199" s="5" t="s">
        <v>8219</v>
      </c>
      <c r="F199">
        <v>284</v>
      </c>
      <c r="H199" s="12" t="s">
        <v>8410</v>
      </c>
      <c r="I199">
        <v>22</v>
      </c>
    </row>
    <row r="200" spans="5:9" x14ac:dyDescent="0.3">
      <c r="E200" s="5" t="s">
        <v>8219</v>
      </c>
      <c r="F200">
        <v>51</v>
      </c>
      <c r="H200" s="12" t="s">
        <v>8410</v>
      </c>
      <c r="I200">
        <v>26</v>
      </c>
    </row>
    <row r="201" spans="5:9" x14ac:dyDescent="0.3">
      <c r="E201" s="5" t="s">
        <v>8219</v>
      </c>
      <c r="F201">
        <v>158</v>
      </c>
      <c r="H201" s="12" t="s">
        <v>8410</v>
      </c>
      <c r="I201">
        <v>4</v>
      </c>
    </row>
    <row r="202" spans="5:9" x14ac:dyDescent="0.3">
      <c r="E202" s="5" t="s">
        <v>8219</v>
      </c>
      <c r="F202">
        <v>337</v>
      </c>
      <c r="H202" s="12" t="s">
        <v>8410</v>
      </c>
      <c r="I202">
        <v>0</v>
      </c>
    </row>
    <row r="203" spans="5:9" x14ac:dyDescent="0.3">
      <c r="E203" s="5" t="s">
        <v>8219</v>
      </c>
      <c r="F203">
        <v>186</v>
      </c>
      <c r="H203" s="12" t="s">
        <v>8410</v>
      </c>
      <c r="I203">
        <v>4</v>
      </c>
    </row>
    <row r="204" spans="5:9" x14ac:dyDescent="0.3">
      <c r="E204" s="5" t="s">
        <v>8219</v>
      </c>
      <c r="F204">
        <v>58</v>
      </c>
      <c r="H204" s="12" t="s">
        <v>8410</v>
      </c>
      <c r="I204">
        <v>9</v>
      </c>
    </row>
    <row r="205" spans="5:9" x14ac:dyDescent="0.3">
      <c r="E205" s="5" t="s">
        <v>8219</v>
      </c>
      <c r="F205">
        <v>82</v>
      </c>
      <c r="H205" s="12" t="s">
        <v>8410</v>
      </c>
      <c r="I205">
        <v>5</v>
      </c>
    </row>
    <row r="206" spans="5:9" x14ac:dyDescent="0.3">
      <c r="E206" s="5" t="s">
        <v>8219</v>
      </c>
      <c r="F206">
        <v>736</v>
      </c>
      <c r="H206" s="12" t="s">
        <v>8410</v>
      </c>
      <c r="I206">
        <v>14</v>
      </c>
    </row>
    <row r="207" spans="5:9" x14ac:dyDescent="0.3">
      <c r="E207" s="5" t="s">
        <v>8219</v>
      </c>
      <c r="F207">
        <v>1151</v>
      </c>
      <c r="H207" s="12" t="s">
        <v>8410</v>
      </c>
      <c r="I207">
        <v>1</v>
      </c>
    </row>
    <row r="208" spans="5:9" x14ac:dyDescent="0.3">
      <c r="E208" s="5" t="s">
        <v>8219</v>
      </c>
      <c r="F208">
        <v>34</v>
      </c>
      <c r="H208" s="12" t="s">
        <v>8410</v>
      </c>
      <c r="I208">
        <v>10</v>
      </c>
    </row>
    <row r="209" spans="5:9" x14ac:dyDescent="0.3">
      <c r="E209" s="5" t="s">
        <v>8219</v>
      </c>
      <c r="F209">
        <v>498</v>
      </c>
      <c r="H209" s="12" t="s">
        <v>8410</v>
      </c>
      <c r="I209">
        <v>3</v>
      </c>
    </row>
    <row r="210" spans="5:9" x14ac:dyDescent="0.3">
      <c r="E210" s="5" t="s">
        <v>8219</v>
      </c>
      <c r="F210">
        <v>167</v>
      </c>
      <c r="H210" s="12" t="s">
        <v>8410</v>
      </c>
      <c r="I210">
        <v>1</v>
      </c>
    </row>
    <row r="211" spans="5:9" x14ac:dyDescent="0.3">
      <c r="E211" s="5" t="s">
        <v>8219</v>
      </c>
      <c r="F211">
        <v>340</v>
      </c>
      <c r="H211" s="12" t="s">
        <v>8410</v>
      </c>
      <c r="I211">
        <v>0</v>
      </c>
    </row>
    <row r="212" spans="5:9" x14ac:dyDescent="0.3">
      <c r="E212" s="5" t="s">
        <v>8219</v>
      </c>
      <c r="F212">
        <v>438</v>
      </c>
      <c r="H212" s="12" t="s">
        <v>8410</v>
      </c>
      <c r="I212">
        <v>5</v>
      </c>
    </row>
    <row r="213" spans="5:9" x14ac:dyDescent="0.3">
      <c r="E213" s="5" t="s">
        <v>8219</v>
      </c>
      <c r="F213">
        <v>555</v>
      </c>
      <c r="H213" s="12" t="s">
        <v>8410</v>
      </c>
      <c r="I213">
        <v>2</v>
      </c>
    </row>
    <row r="214" spans="5:9" x14ac:dyDescent="0.3">
      <c r="E214" s="5" t="s">
        <v>8219</v>
      </c>
      <c r="F214">
        <v>266</v>
      </c>
      <c r="H214" s="12" t="s">
        <v>8410</v>
      </c>
      <c r="I214">
        <v>68</v>
      </c>
    </row>
    <row r="215" spans="5:9" x14ac:dyDescent="0.3">
      <c r="E215" s="5" t="s">
        <v>8219</v>
      </c>
      <c r="F215">
        <v>69</v>
      </c>
      <c r="H215" s="12" t="s">
        <v>8410</v>
      </c>
      <c r="I215">
        <v>3</v>
      </c>
    </row>
    <row r="216" spans="5:9" x14ac:dyDescent="0.3">
      <c r="E216" s="5" t="s">
        <v>8219</v>
      </c>
      <c r="F216">
        <v>80</v>
      </c>
      <c r="H216" s="12" t="s">
        <v>8410</v>
      </c>
      <c r="I216">
        <v>34</v>
      </c>
    </row>
    <row r="217" spans="5:9" x14ac:dyDescent="0.3">
      <c r="E217" s="5" t="s">
        <v>8219</v>
      </c>
      <c r="F217">
        <v>493</v>
      </c>
      <c r="H217" s="12" t="s">
        <v>8410</v>
      </c>
      <c r="I217">
        <v>0</v>
      </c>
    </row>
    <row r="218" spans="5:9" x14ac:dyDescent="0.3">
      <c r="E218" s="5" t="s">
        <v>8219</v>
      </c>
      <c r="F218">
        <v>31</v>
      </c>
      <c r="H218" s="12" t="s">
        <v>8410</v>
      </c>
      <c r="I218">
        <v>3</v>
      </c>
    </row>
    <row r="219" spans="5:9" x14ac:dyDescent="0.3">
      <c r="E219" s="5" t="s">
        <v>8219</v>
      </c>
      <c r="F219">
        <v>236</v>
      </c>
      <c r="H219" s="12" t="s">
        <v>8410</v>
      </c>
      <c r="I219">
        <v>0</v>
      </c>
    </row>
    <row r="220" spans="5:9" x14ac:dyDescent="0.3">
      <c r="E220" s="5" t="s">
        <v>8219</v>
      </c>
      <c r="F220">
        <v>89</v>
      </c>
      <c r="H220" s="12" t="s">
        <v>8410</v>
      </c>
      <c r="I220">
        <v>70</v>
      </c>
    </row>
    <row r="221" spans="5:9" x14ac:dyDescent="0.3">
      <c r="E221" s="5" t="s">
        <v>8219</v>
      </c>
      <c r="F221">
        <v>299</v>
      </c>
      <c r="H221" s="12" t="s">
        <v>8410</v>
      </c>
      <c r="I221">
        <v>1</v>
      </c>
    </row>
    <row r="222" spans="5:9" x14ac:dyDescent="0.3">
      <c r="E222" s="5" t="s">
        <v>8219</v>
      </c>
      <c r="F222">
        <v>55</v>
      </c>
      <c r="H222" s="12" t="s">
        <v>8410</v>
      </c>
      <c r="I222">
        <v>1</v>
      </c>
    </row>
    <row r="223" spans="5:9" x14ac:dyDescent="0.3">
      <c r="E223" s="5" t="s">
        <v>8219</v>
      </c>
      <c r="F223">
        <v>325</v>
      </c>
      <c r="H223" s="12" t="s">
        <v>8410</v>
      </c>
      <c r="I223">
        <v>1</v>
      </c>
    </row>
    <row r="224" spans="5:9" x14ac:dyDescent="0.3">
      <c r="E224" s="5" t="s">
        <v>8219</v>
      </c>
      <c r="F224">
        <v>524</v>
      </c>
      <c r="H224" s="12" t="s">
        <v>8410</v>
      </c>
      <c r="I224">
        <v>2</v>
      </c>
    </row>
    <row r="225" spans="5:9" x14ac:dyDescent="0.3">
      <c r="E225" s="5" t="s">
        <v>8219</v>
      </c>
      <c r="F225">
        <v>285</v>
      </c>
      <c r="H225" s="12" t="s">
        <v>8410</v>
      </c>
      <c r="I225">
        <v>2</v>
      </c>
    </row>
    <row r="226" spans="5:9" x14ac:dyDescent="0.3">
      <c r="E226" s="5" t="s">
        <v>8219</v>
      </c>
      <c r="F226">
        <v>179</v>
      </c>
      <c r="H226" s="12" t="s">
        <v>8410</v>
      </c>
      <c r="I226">
        <v>34</v>
      </c>
    </row>
    <row r="227" spans="5:9" x14ac:dyDescent="0.3">
      <c r="E227" s="5" t="s">
        <v>8219</v>
      </c>
      <c r="F227">
        <v>188</v>
      </c>
      <c r="H227" s="12" t="s">
        <v>8410</v>
      </c>
      <c r="I227">
        <v>2</v>
      </c>
    </row>
    <row r="228" spans="5:9" x14ac:dyDescent="0.3">
      <c r="E228" s="5" t="s">
        <v>8219</v>
      </c>
      <c r="F228">
        <v>379</v>
      </c>
      <c r="H228" s="12" t="s">
        <v>8410</v>
      </c>
      <c r="I228">
        <v>0</v>
      </c>
    </row>
    <row r="229" spans="5:9" x14ac:dyDescent="0.3">
      <c r="E229" s="5" t="s">
        <v>8219</v>
      </c>
      <c r="F229">
        <v>119</v>
      </c>
      <c r="H229" s="12" t="s">
        <v>8410</v>
      </c>
      <c r="I229">
        <v>1</v>
      </c>
    </row>
    <row r="230" spans="5:9" x14ac:dyDescent="0.3">
      <c r="E230" s="5" t="s">
        <v>8219</v>
      </c>
      <c r="F230">
        <v>167</v>
      </c>
      <c r="H230" s="12" t="s">
        <v>8410</v>
      </c>
      <c r="I230">
        <v>8</v>
      </c>
    </row>
    <row r="231" spans="5:9" x14ac:dyDescent="0.3">
      <c r="E231" s="5" t="s">
        <v>8219</v>
      </c>
      <c r="F231">
        <v>221</v>
      </c>
      <c r="H231" s="12" t="s">
        <v>8410</v>
      </c>
      <c r="I231">
        <v>4</v>
      </c>
    </row>
    <row r="232" spans="5:9" x14ac:dyDescent="0.3">
      <c r="E232" s="5" t="s">
        <v>8219</v>
      </c>
      <c r="F232">
        <v>964</v>
      </c>
      <c r="H232" s="12" t="s">
        <v>8410</v>
      </c>
      <c r="I232">
        <v>28</v>
      </c>
    </row>
    <row r="233" spans="5:9" x14ac:dyDescent="0.3">
      <c r="E233" s="5" t="s">
        <v>8219</v>
      </c>
      <c r="F233">
        <v>286</v>
      </c>
      <c r="H233" s="12" t="s">
        <v>8410</v>
      </c>
      <c r="I233">
        <v>0</v>
      </c>
    </row>
    <row r="234" spans="5:9" x14ac:dyDescent="0.3">
      <c r="E234" s="5" t="s">
        <v>8219</v>
      </c>
      <c r="F234">
        <v>613</v>
      </c>
      <c r="H234" s="12" t="s">
        <v>8410</v>
      </c>
      <c r="I234">
        <v>6</v>
      </c>
    </row>
    <row r="235" spans="5:9" x14ac:dyDescent="0.3">
      <c r="E235" s="5" t="s">
        <v>8219</v>
      </c>
      <c r="F235">
        <v>29</v>
      </c>
      <c r="H235" s="12" t="s">
        <v>8410</v>
      </c>
      <c r="I235">
        <v>22</v>
      </c>
    </row>
    <row r="236" spans="5:9" x14ac:dyDescent="0.3">
      <c r="E236" s="5" t="s">
        <v>8219</v>
      </c>
      <c r="F236">
        <v>165</v>
      </c>
      <c r="H236" s="12" t="s">
        <v>8410</v>
      </c>
      <c r="I236">
        <v>0</v>
      </c>
    </row>
    <row r="237" spans="5:9" x14ac:dyDescent="0.3">
      <c r="E237" s="5" t="s">
        <v>8219</v>
      </c>
      <c r="F237">
        <v>97</v>
      </c>
      <c r="H237" s="12" t="s">
        <v>8410</v>
      </c>
      <c r="I237">
        <v>1</v>
      </c>
    </row>
    <row r="238" spans="5:9" x14ac:dyDescent="0.3">
      <c r="E238" s="5" t="s">
        <v>8219</v>
      </c>
      <c r="F238">
        <v>303</v>
      </c>
      <c r="H238" s="12" t="s">
        <v>8410</v>
      </c>
      <c r="I238">
        <v>20</v>
      </c>
    </row>
    <row r="239" spans="5:9" x14ac:dyDescent="0.3">
      <c r="E239" s="5" t="s">
        <v>8219</v>
      </c>
      <c r="F239">
        <v>267</v>
      </c>
      <c r="H239" s="12" t="s">
        <v>8410</v>
      </c>
      <c r="I239">
        <v>0</v>
      </c>
    </row>
    <row r="240" spans="5:9" x14ac:dyDescent="0.3">
      <c r="E240" s="5" t="s">
        <v>8219</v>
      </c>
      <c r="F240">
        <v>302</v>
      </c>
      <c r="H240" s="12" t="s">
        <v>8410</v>
      </c>
      <c r="I240">
        <v>1</v>
      </c>
    </row>
    <row r="241" spans="5:9" x14ac:dyDescent="0.3">
      <c r="E241" s="5" t="s">
        <v>8219</v>
      </c>
      <c r="F241">
        <v>87</v>
      </c>
      <c r="H241" s="12" t="s">
        <v>8410</v>
      </c>
      <c r="I241">
        <v>3</v>
      </c>
    </row>
    <row r="242" spans="5:9" x14ac:dyDescent="0.3">
      <c r="E242" s="5" t="s">
        <v>8219</v>
      </c>
      <c r="F242">
        <v>354</v>
      </c>
      <c r="H242" s="12" t="s">
        <v>8410</v>
      </c>
      <c r="I242">
        <v>2</v>
      </c>
    </row>
    <row r="243" spans="5:9" x14ac:dyDescent="0.3">
      <c r="E243" s="5" t="s">
        <v>8219</v>
      </c>
      <c r="F243">
        <v>86</v>
      </c>
      <c r="H243" s="12" t="s">
        <v>8410</v>
      </c>
      <c r="I243">
        <v>0</v>
      </c>
    </row>
    <row r="244" spans="5:9" x14ac:dyDescent="0.3">
      <c r="E244" s="5" t="s">
        <v>8219</v>
      </c>
      <c r="F244">
        <v>26</v>
      </c>
      <c r="H244" s="12" t="s">
        <v>8410</v>
      </c>
      <c r="I244">
        <v>2</v>
      </c>
    </row>
    <row r="245" spans="5:9" x14ac:dyDescent="0.3">
      <c r="E245" s="5" t="s">
        <v>8219</v>
      </c>
      <c r="F245">
        <v>113</v>
      </c>
      <c r="H245" s="12" t="s">
        <v>8410</v>
      </c>
      <c r="I245">
        <v>1</v>
      </c>
    </row>
    <row r="246" spans="5:9" x14ac:dyDescent="0.3">
      <c r="E246" s="5" t="s">
        <v>8219</v>
      </c>
      <c r="F246">
        <v>65</v>
      </c>
      <c r="H246" s="12" t="s">
        <v>8410</v>
      </c>
      <c r="I246">
        <v>0</v>
      </c>
    </row>
    <row r="247" spans="5:9" x14ac:dyDescent="0.3">
      <c r="E247" s="5" t="s">
        <v>8219</v>
      </c>
      <c r="F247">
        <v>134</v>
      </c>
      <c r="H247" s="12" t="s">
        <v>8410</v>
      </c>
      <c r="I247">
        <v>1</v>
      </c>
    </row>
    <row r="248" spans="5:9" x14ac:dyDescent="0.3">
      <c r="E248" s="5" t="s">
        <v>8219</v>
      </c>
      <c r="F248">
        <v>119</v>
      </c>
      <c r="H248" s="12" t="s">
        <v>8410</v>
      </c>
      <c r="I248">
        <v>0</v>
      </c>
    </row>
    <row r="249" spans="5:9" x14ac:dyDescent="0.3">
      <c r="E249" s="5" t="s">
        <v>8219</v>
      </c>
      <c r="F249">
        <v>159</v>
      </c>
      <c r="H249" s="12" t="s">
        <v>8410</v>
      </c>
      <c r="I249">
        <v>5</v>
      </c>
    </row>
    <row r="250" spans="5:9" x14ac:dyDescent="0.3">
      <c r="E250" s="5" t="s">
        <v>8219</v>
      </c>
      <c r="F250">
        <v>167</v>
      </c>
      <c r="H250" s="12" t="s">
        <v>8410</v>
      </c>
      <c r="I250">
        <v>1</v>
      </c>
    </row>
    <row r="251" spans="5:9" x14ac:dyDescent="0.3">
      <c r="E251" s="5" t="s">
        <v>8219</v>
      </c>
      <c r="F251">
        <v>43</v>
      </c>
      <c r="H251" s="12" t="s">
        <v>8410</v>
      </c>
      <c r="I251">
        <v>1</v>
      </c>
    </row>
    <row r="252" spans="5:9" x14ac:dyDescent="0.3">
      <c r="E252" s="5" t="s">
        <v>8219</v>
      </c>
      <c r="F252">
        <v>1062</v>
      </c>
      <c r="H252" s="12" t="s">
        <v>8410</v>
      </c>
      <c r="I252">
        <v>2</v>
      </c>
    </row>
    <row r="253" spans="5:9" x14ac:dyDescent="0.3">
      <c r="E253" s="5" t="s">
        <v>8219</v>
      </c>
      <c r="F253">
        <v>9</v>
      </c>
      <c r="H253" s="12" t="s">
        <v>8410</v>
      </c>
      <c r="I253">
        <v>0</v>
      </c>
    </row>
    <row r="254" spans="5:9" x14ac:dyDescent="0.3">
      <c r="E254" s="5" t="s">
        <v>8219</v>
      </c>
      <c r="F254">
        <v>89</v>
      </c>
      <c r="H254" s="12" t="s">
        <v>8410</v>
      </c>
      <c r="I254">
        <v>9</v>
      </c>
    </row>
    <row r="255" spans="5:9" x14ac:dyDescent="0.3">
      <c r="E255" s="5" t="s">
        <v>8219</v>
      </c>
      <c r="F255">
        <v>174</v>
      </c>
      <c r="H255" s="12" t="s">
        <v>8410</v>
      </c>
      <c r="I255">
        <v>4</v>
      </c>
    </row>
    <row r="256" spans="5:9" x14ac:dyDescent="0.3">
      <c r="E256" s="5" t="s">
        <v>8219</v>
      </c>
      <c r="F256">
        <v>14</v>
      </c>
      <c r="H256" s="12" t="s">
        <v>8410</v>
      </c>
      <c r="I256">
        <v>4</v>
      </c>
    </row>
    <row r="257" spans="5:9" x14ac:dyDescent="0.3">
      <c r="E257" s="5" t="s">
        <v>8219</v>
      </c>
      <c r="F257">
        <v>48</v>
      </c>
      <c r="H257" s="12" t="s">
        <v>8410</v>
      </c>
      <c r="I257">
        <v>1</v>
      </c>
    </row>
    <row r="258" spans="5:9" x14ac:dyDescent="0.3">
      <c r="E258" s="5" t="s">
        <v>8219</v>
      </c>
      <c r="F258">
        <v>133</v>
      </c>
      <c r="H258" s="12" t="s">
        <v>8410</v>
      </c>
      <c r="I258">
        <v>1</v>
      </c>
    </row>
    <row r="259" spans="5:9" x14ac:dyDescent="0.3">
      <c r="E259" s="5" t="s">
        <v>8219</v>
      </c>
      <c r="F259">
        <v>83</v>
      </c>
      <c r="H259" s="12" t="s">
        <v>8410</v>
      </c>
      <c r="I259">
        <v>7</v>
      </c>
    </row>
    <row r="260" spans="5:9" x14ac:dyDescent="0.3">
      <c r="E260" s="5" t="s">
        <v>8219</v>
      </c>
      <c r="F260">
        <v>149</v>
      </c>
      <c r="H260" s="12" t="s">
        <v>8410</v>
      </c>
      <c r="I260">
        <v>5</v>
      </c>
    </row>
    <row r="261" spans="5:9" x14ac:dyDescent="0.3">
      <c r="E261" s="5" t="s">
        <v>8219</v>
      </c>
      <c r="F261">
        <v>49</v>
      </c>
      <c r="H261" s="12" t="s">
        <v>8410</v>
      </c>
      <c r="I261">
        <v>1</v>
      </c>
    </row>
    <row r="262" spans="5:9" x14ac:dyDescent="0.3">
      <c r="E262" s="5" t="s">
        <v>8219</v>
      </c>
      <c r="F262">
        <v>251</v>
      </c>
      <c r="H262" s="12" t="s">
        <v>8410</v>
      </c>
      <c r="I262">
        <v>0</v>
      </c>
    </row>
    <row r="263" spans="5:9" x14ac:dyDescent="0.3">
      <c r="E263" s="5" t="s">
        <v>8219</v>
      </c>
      <c r="F263">
        <v>22</v>
      </c>
      <c r="H263" s="12" t="s">
        <v>8410</v>
      </c>
      <c r="I263">
        <v>0</v>
      </c>
    </row>
    <row r="264" spans="5:9" x14ac:dyDescent="0.3">
      <c r="E264" s="5" t="s">
        <v>8219</v>
      </c>
      <c r="F264">
        <v>48</v>
      </c>
      <c r="H264" s="12" t="s">
        <v>8410</v>
      </c>
      <c r="I264">
        <v>1</v>
      </c>
    </row>
    <row r="265" spans="5:9" x14ac:dyDescent="0.3">
      <c r="E265" s="5" t="s">
        <v>8219</v>
      </c>
      <c r="F265">
        <v>383</v>
      </c>
      <c r="H265" s="12" t="s">
        <v>8410</v>
      </c>
      <c r="I265">
        <v>2</v>
      </c>
    </row>
    <row r="266" spans="5:9" x14ac:dyDescent="0.3">
      <c r="E266" s="5" t="s">
        <v>8219</v>
      </c>
      <c r="F266">
        <v>237</v>
      </c>
      <c r="H266" s="12" t="s">
        <v>8410</v>
      </c>
      <c r="I266">
        <v>0</v>
      </c>
    </row>
    <row r="267" spans="5:9" x14ac:dyDescent="0.3">
      <c r="E267" s="5" t="s">
        <v>8219</v>
      </c>
      <c r="F267">
        <v>13</v>
      </c>
      <c r="H267" s="12" t="s">
        <v>8410</v>
      </c>
      <c r="I267">
        <v>4</v>
      </c>
    </row>
    <row r="268" spans="5:9" x14ac:dyDescent="0.3">
      <c r="E268" s="5" t="s">
        <v>8219</v>
      </c>
      <c r="F268">
        <v>562</v>
      </c>
      <c r="H268" s="12" t="s">
        <v>8410</v>
      </c>
      <c r="I268">
        <v>7</v>
      </c>
    </row>
    <row r="269" spans="5:9" x14ac:dyDescent="0.3">
      <c r="E269" s="5" t="s">
        <v>8219</v>
      </c>
      <c r="F269">
        <v>71</v>
      </c>
      <c r="H269" s="12" t="s">
        <v>8410</v>
      </c>
      <c r="I269">
        <v>2</v>
      </c>
    </row>
    <row r="270" spans="5:9" x14ac:dyDescent="0.3">
      <c r="E270" s="5" t="s">
        <v>8219</v>
      </c>
      <c r="F270">
        <v>1510</v>
      </c>
      <c r="H270" s="12" t="s">
        <v>8410</v>
      </c>
      <c r="I270">
        <v>1</v>
      </c>
    </row>
    <row r="271" spans="5:9" x14ac:dyDescent="0.3">
      <c r="E271" s="5" t="s">
        <v>8219</v>
      </c>
      <c r="F271">
        <v>14</v>
      </c>
      <c r="H271" s="12" t="s">
        <v>8410</v>
      </c>
      <c r="I271">
        <v>9</v>
      </c>
    </row>
    <row r="272" spans="5:9" x14ac:dyDescent="0.3">
      <c r="E272" s="5" t="s">
        <v>8219</v>
      </c>
      <c r="F272">
        <v>193</v>
      </c>
      <c r="H272" s="12" t="s">
        <v>8410</v>
      </c>
      <c r="I272">
        <v>2</v>
      </c>
    </row>
    <row r="273" spans="5:9" x14ac:dyDescent="0.3">
      <c r="E273" s="5" t="s">
        <v>8219</v>
      </c>
      <c r="F273">
        <v>206</v>
      </c>
      <c r="H273" s="12" t="s">
        <v>8410</v>
      </c>
      <c r="I273">
        <v>1</v>
      </c>
    </row>
    <row r="274" spans="5:9" x14ac:dyDescent="0.3">
      <c r="E274" s="5" t="s">
        <v>8219</v>
      </c>
      <c r="F274">
        <v>351</v>
      </c>
      <c r="H274" s="12" t="s">
        <v>8410</v>
      </c>
      <c r="I274">
        <v>7</v>
      </c>
    </row>
    <row r="275" spans="5:9" x14ac:dyDescent="0.3">
      <c r="E275" s="5" t="s">
        <v>8219</v>
      </c>
      <c r="F275">
        <v>50</v>
      </c>
      <c r="H275" s="12" t="s">
        <v>8410</v>
      </c>
      <c r="I275">
        <v>2</v>
      </c>
    </row>
    <row r="276" spans="5:9" x14ac:dyDescent="0.3">
      <c r="E276" s="5" t="s">
        <v>8219</v>
      </c>
      <c r="F276">
        <v>184</v>
      </c>
      <c r="H276" s="12" t="s">
        <v>8410</v>
      </c>
      <c r="I276">
        <v>8</v>
      </c>
    </row>
    <row r="277" spans="5:9" x14ac:dyDescent="0.3">
      <c r="E277" s="5" t="s">
        <v>8219</v>
      </c>
      <c r="F277">
        <v>196</v>
      </c>
      <c r="H277" s="12" t="s">
        <v>8410</v>
      </c>
      <c r="I277">
        <v>2</v>
      </c>
    </row>
    <row r="278" spans="5:9" x14ac:dyDescent="0.3">
      <c r="E278" s="5" t="s">
        <v>8219</v>
      </c>
      <c r="F278">
        <v>229</v>
      </c>
      <c r="H278" s="12" t="s">
        <v>8410</v>
      </c>
      <c r="I278">
        <v>2</v>
      </c>
    </row>
    <row r="279" spans="5:9" x14ac:dyDescent="0.3">
      <c r="E279" s="5" t="s">
        <v>8219</v>
      </c>
      <c r="F279">
        <v>67</v>
      </c>
      <c r="H279" s="12" t="s">
        <v>8410</v>
      </c>
      <c r="I279">
        <v>7</v>
      </c>
    </row>
    <row r="280" spans="5:9" x14ac:dyDescent="0.3">
      <c r="E280" s="5" t="s">
        <v>8219</v>
      </c>
      <c r="F280">
        <v>95</v>
      </c>
      <c r="H280" s="12" t="s">
        <v>8410</v>
      </c>
      <c r="I280">
        <v>2</v>
      </c>
    </row>
    <row r="281" spans="5:9" x14ac:dyDescent="0.3">
      <c r="E281" s="5" t="s">
        <v>8219</v>
      </c>
      <c r="F281">
        <v>62</v>
      </c>
      <c r="H281" s="12" t="s">
        <v>8410</v>
      </c>
      <c r="I281">
        <v>1</v>
      </c>
    </row>
    <row r="282" spans="5:9" x14ac:dyDescent="0.3">
      <c r="E282" s="5" t="s">
        <v>8219</v>
      </c>
      <c r="F282">
        <v>73</v>
      </c>
      <c r="H282" s="12" t="s">
        <v>8410</v>
      </c>
      <c r="I282">
        <v>6</v>
      </c>
    </row>
    <row r="283" spans="5:9" x14ac:dyDescent="0.3">
      <c r="E283" s="5" t="s">
        <v>8219</v>
      </c>
      <c r="F283">
        <v>43</v>
      </c>
      <c r="H283" s="12" t="s">
        <v>8410</v>
      </c>
      <c r="I283">
        <v>0</v>
      </c>
    </row>
    <row r="284" spans="5:9" x14ac:dyDescent="0.3">
      <c r="E284" s="5" t="s">
        <v>8219</v>
      </c>
      <c r="F284">
        <v>70</v>
      </c>
      <c r="H284" s="12" t="s">
        <v>8410</v>
      </c>
      <c r="I284">
        <v>13</v>
      </c>
    </row>
    <row r="285" spans="5:9" x14ac:dyDescent="0.3">
      <c r="E285" s="5" t="s">
        <v>8219</v>
      </c>
      <c r="F285">
        <v>271</v>
      </c>
      <c r="H285" s="12" t="s">
        <v>8410</v>
      </c>
      <c r="I285">
        <v>0</v>
      </c>
    </row>
    <row r="286" spans="5:9" x14ac:dyDescent="0.3">
      <c r="E286" s="5" t="s">
        <v>8219</v>
      </c>
      <c r="F286">
        <v>55</v>
      </c>
      <c r="H286" s="12" t="s">
        <v>8410</v>
      </c>
      <c r="I286">
        <v>8</v>
      </c>
    </row>
    <row r="287" spans="5:9" x14ac:dyDescent="0.3">
      <c r="E287" s="5" t="s">
        <v>8219</v>
      </c>
      <c r="F287">
        <v>35</v>
      </c>
      <c r="H287" s="12" t="s">
        <v>8410</v>
      </c>
      <c r="I287">
        <v>1</v>
      </c>
    </row>
    <row r="288" spans="5:9" x14ac:dyDescent="0.3">
      <c r="E288" s="5" t="s">
        <v>8219</v>
      </c>
      <c r="F288">
        <v>22</v>
      </c>
      <c r="H288" s="12" t="s">
        <v>8410</v>
      </c>
      <c r="I288">
        <v>0</v>
      </c>
    </row>
    <row r="289" spans="5:9" x14ac:dyDescent="0.3">
      <c r="E289" s="5" t="s">
        <v>8219</v>
      </c>
      <c r="F289">
        <v>38</v>
      </c>
      <c r="H289" s="12" t="s">
        <v>8410</v>
      </c>
      <c r="I289">
        <v>5</v>
      </c>
    </row>
    <row r="290" spans="5:9" x14ac:dyDescent="0.3">
      <c r="E290" s="5" t="s">
        <v>8219</v>
      </c>
      <c r="F290">
        <v>15</v>
      </c>
      <c r="H290" s="12" t="s">
        <v>8410</v>
      </c>
      <c r="I290">
        <v>1</v>
      </c>
    </row>
    <row r="291" spans="5:9" x14ac:dyDescent="0.3">
      <c r="E291" s="5" t="s">
        <v>8219</v>
      </c>
      <c r="F291">
        <v>7</v>
      </c>
      <c r="H291" s="12" t="s">
        <v>8410</v>
      </c>
      <c r="I291">
        <v>0</v>
      </c>
    </row>
    <row r="292" spans="5:9" x14ac:dyDescent="0.3">
      <c r="E292" s="5" t="s">
        <v>8219</v>
      </c>
      <c r="F292">
        <v>241</v>
      </c>
      <c r="H292" s="12" t="s">
        <v>8410</v>
      </c>
      <c r="I292">
        <v>0</v>
      </c>
    </row>
    <row r="293" spans="5:9" x14ac:dyDescent="0.3">
      <c r="E293" s="5" t="s">
        <v>8219</v>
      </c>
      <c r="F293">
        <v>55</v>
      </c>
      <c r="H293" s="12" t="s">
        <v>8410</v>
      </c>
      <c r="I293">
        <v>0</v>
      </c>
    </row>
    <row r="294" spans="5:9" x14ac:dyDescent="0.3">
      <c r="E294" s="5" t="s">
        <v>8219</v>
      </c>
      <c r="F294">
        <v>171</v>
      </c>
      <c r="H294" s="12" t="s">
        <v>8410</v>
      </c>
      <c r="I294">
        <v>121</v>
      </c>
    </row>
    <row r="295" spans="5:9" x14ac:dyDescent="0.3">
      <c r="E295" s="5" t="s">
        <v>8219</v>
      </c>
      <c r="F295">
        <v>208</v>
      </c>
      <c r="H295" s="12" t="s">
        <v>8410</v>
      </c>
      <c r="I295">
        <v>0</v>
      </c>
    </row>
    <row r="296" spans="5:9" x14ac:dyDescent="0.3">
      <c r="E296" s="5" t="s">
        <v>8219</v>
      </c>
      <c r="F296">
        <v>21</v>
      </c>
      <c r="H296" s="12" t="s">
        <v>8410</v>
      </c>
      <c r="I296">
        <v>0</v>
      </c>
    </row>
    <row r="297" spans="5:9" x14ac:dyDescent="0.3">
      <c r="E297" s="5" t="s">
        <v>8219</v>
      </c>
      <c r="F297">
        <v>25</v>
      </c>
      <c r="H297" s="12" t="s">
        <v>8410</v>
      </c>
      <c r="I297">
        <v>0</v>
      </c>
    </row>
    <row r="298" spans="5:9" x14ac:dyDescent="0.3">
      <c r="E298" s="5" t="s">
        <v>8219</v>
      </c>
      <c r="F298">
        <v>52</v>
      </c>
      <c r="H298" s="12" t="s">
        <v>8410</v>
      </c>
      <c r="I298">
        <v>3</v>
      </c>
    </row>
    <row r="299" spans="5:9" x14ac:dyDescent="0.3">
      <c r="E299" s="5" t="s">
        <v>8219</v>
      </c>
      <c r="F299">
        <v>104</v>
      </c>
      <c r="H299" s="12" t="s">
        <v>8410</v>
      </c>
      <c r="I299">
        <v>0</v>
      </c>
    </row>
    <row r="300" spans="5:9" x14ac:dyDescent="0.3">
      <c r="E300" s="5" t="s">
        <v>8219</v>
      </c>
      <c r="F300">
        <v>73</v>
      </c>
      <c r="H300" s="12" t="s">
        <v>8410</v>
      </c>
      <c r="I300">
        <v>1</v>
      </c>
    </row>
    <row r="301" spans="5:9" x14ac:dyDescent="0.3">
      <c r="E301" s="5" t="s">
        <v>8219</v>
      </c>
      <c r="F301">
        <v>34</v>
      </c>
      <c r="H301" s="12" t="s">
        <v>8410</v>
      </c>
      <c r="I301">
        <v>1</v>
      </c>
    </row>
    <row r="302" spans="5:9" x14ac:dyDescent="0.3">
      <c r="E302" s="5" t="s">
        <v>8219</v>
      </c>
      <c r="F302">
        <v>56</v>
      </c>
      <c r="H302" s="12" t="s">
        <v>8410</v>
      </c>
      <c r="I302">
        <v>3</v>
      </c>
    </row>
    <row r="303" spans="5:9" x14ac:dyDescent="0.3">
      <c r="E303" s="5" t="s">
        <v>8219</v>
      </c>
      <c r="F303">
        <v>31</v>
      </c>
      <c r="H303" s="12" t="s">
        <v>8410</v>
      </c>
      <c r="I303">
        <v>9</v>
      </c>
    </row>
    <row r="304" spans="5:9" x14ac:dyDescent="0.3">
      <c r="E304" s="5" t="s">
        <v>8219</v>
      </c>
      <c r="F304">
        <v>84</v>
      </c>
      <c r="H304" s="12" t="s">
        <v>8410</v>
      </c>
      <c r="I304">
        <v>0</v>
      </c>
    </row>
    <row r="305" spans="5:9" x14ac:dyDescent="0.3">
      <c r="E305" s="5" t="s">
        <v>8219</v>
      </c>
      <c r="F305">
        <v>130</v>
      </c>
      <c r="H305" s="12" t="s">
        <v>8410</v>
      </c>
      <c r="I305">
        <v>0</v>
      </c>
    </row>
    <row r="306" spans="5:9" x14ac:dyDescent="0.3">
      <c r="E306" s="5" t="s">
        <v>8219</v>
      </c>
      <c r="F306">
        <v>12</v>
      </c>
      <c r="H306" s="12" t="s">
        <v>8410</v>
      </c>
      <c r="I306">
        <v>0</v>
      </c>
    </row>
    <row r="307" spans="5:9" x14ac:dyDescent="0.3">
      <c r="E307" s="5" t="s">
        <v>8219</v>
      </c>
      <c r="F307">
        <v>23</v>
      </c>
      <c r="H307" s="12" t="s">
        <v>8410</v>
      </c>
      <c r="I307">
        <v>39</v>
      </c>
    </row>
    <row r="308" spans="5:9" x14ac:dyDescent="0.3">
      <c r="E308" s="5" t="s">
        <v>8219</v>
      </c>
      <c r="F308">
        <v>158</v>
      </c>
      <c r="H308" s="12" t="s">
        <v>8410</v>
      </c>
      <c r="I308">
        <v>1</v>
      </c>
    </row>
    <row r="309" spans="5:9" x14ac:dyDescent="0.3">
      <c r="E309" s="5" t="s">
        <v>8219</v>
      </c>
      <c r="F309">
        <v>30</v>
      </c>
      <c r="H309" s="12" t="s">
        <v>8410</v>
      </c>
      <c r="I309">
        <v>0</v>
      </c>
    </row>
    <row r="310" spans="5:9" x14ac:dyDescent="0.3">
      <c r="E310" s="5" t="s">
        <v>8219</v>
      </c>
      <c r="F310">
        <v>18</v>
      </c>
      <c r="H310" s="12" t="s">
        <v>8410</v>
      </c>
      <c r="I310">
        <v>3</v>
      </c>
    </row>
    <row r="311" spans="5:9" x14ac:dyDescent="0.3">
      <c r="E311" s="5" t="s">
        <v>8219</v>
      </c>
      <c r="F311">
        <v>29</v>
      </c>
      <c r="H311" s="12" t="s">
        <v>8410</v>
      </c>
      <c r="I311">
        <v>1</v>
      </c>
    </row>
    <row r="312" spans="5:9" x14ac:dyDescent="0.3">
      <c r="E312" s="5" t="s">
        <v>8219</v>
      </c>
      <c r="F312">
        <v>31</v>
      </c>
      <c r="H312" s="12" t="s">
        <v>8410</v>
      </c>
      <c r="I312">
        <v>9</v>
      </c>
    </row>
    <row r="313" spans="5:9" x14ac:dyDescent="0.3">
      <c r="E313" s="5" t="s">
        <v>8219</v>
      </c>
      <c r="F313">
        <v>173</v>
      </c>
      <c r="H313" s="12" t="s">
        <v>8410</v>
      </c>
      <c r="I313">
        <v>0</v>
      </c>
    </row>
    <row r="314" spans="5:9" x14ac:dyDescent="0.3">
      <c r="E314" s="5" t="s">
        <v>8219</v>
      </c>
      <c r="F314">
        <v>17</v>
      </c>
      <c r="H314" s="12" t="s">
        <v>8410</v>
      </c>
      <c r="I314">
        <v>25</v>
      </c>
    </row>
    <row r="315" spans="5:9" x14ac:dyDescent="0.3">
      <c r="E315" s="5" t="s">
        <v>8219</v>
      </c>
      <c r="F315">
        <v>48</v>
      </c>
      <c r="H315" s="12" t="s">
        <v>8410</v>
      </c>
      <c r="I315">
        <v>1</v>
      </c>
    </row>
    <row r="316" spans="5:9" x14ac:dyDescent="0.3">
      <c r="E316" s="5" t="s">
        <v>8219</v>
      </c>
      <c r="F316">
        <v>59</v>
      </c>
      <c r="H316" s="12" t="s">
        <v>8410</v>
      </c>
      <c r="I316">
        <v>1</v>
      </c>
    </row>
    <row r="317" spans="5:9" x14ac:dyDescent="0.3">
      <c r="E317" s="5" t="s">
        <v>8219</v>
      </c>
      <c r="F317">
        <v>39</v>
      </c>
      <c r="H317" s="12" t="s">
        <v>8410</v>
      </c>
      <c r="I317">
        <v>1</v>
      </c>
    </row>
    <row r="318" spans="5:9" x14ac:dyDescent="0.3">
      <c r="E318" s="5" t="s">
        <v>8219</v>
      </c>
      <c r="F318">
        <v>59</v>
      </c>
      <c r="H318" s="12" t="s">
        <v>8410</v>
      </c>
      <c r="I318">
        <v>0</v>
      </c>
    </row>
    <row r="319" spans="5:9" x14ac:dyDescent="0.3">
      <c r="E319" s="5" t="s">
        <v>8219</v>
      </c>
      <c r="F319">
        <v>60</v>
      </c>
      <c r="H319" s="12" t="s">
        <v>8410</v>
      </c>
      <c r="I319">
        <v>6</v>
      </c>
    </row>
    <row r="320" spans="5:9" x14ac:dyDescent="0.3">
      <c r="E320" s="5" t="s">
        <v>8219</v>
      </c>
      <c r="F320">
        <v>20</v>
      </c>
      <c r="H320" s="12" t="s">
        <v>8410</v>
      </c>
      <c r="I320">
        <v>1</v>
      </c>
    </row>
    <row r="321" spans="5:9" x14ac:dyDescent="0.3">
      <c r="E321" s="5" t="s">
        <v>8219</v>
      </c>
      <c r="F321">
        <v>2</v>
      </c>
      <c r="H321" s="12" t="s">
        <v>8410</v>
      </c>
      <c r="I321">
        <v>18</v>
      </c>
    </row>
    <row r="322" spans="5:9" x14ac:dyDescent="0.3">
      <c r="E322" s="5" t="s">
        <v>8219</v>
      </c>
      <c r="F322">
        <v>315</v>
      </c>
      <c r="H322" s="12" t="s">
        <v>8410</v>
      </c>
      <c r="I322">
        <v>9</v>
      </c>
    </row>
    <row r="323" spans="5:9" x14ac:dyDescent="0.3">
      <c r="E323" s="5" t="s">
        <v>8219</v>
      </c>
      <c r="F323">
        <v>2174</v>
      </c>
      <c r="H323" s="12" t="s">
        <v>8410</v>
      </c>
      <c r="I323">
        <v>4</v>
      </c>
    </row>
    <row r="324" spans="5:9" x14ac:dyDescent="0.3">
      <c r="E324" s="5" t="s">
        <v>8219</v>
      </c>
      <c r="F324">
        <v>152</v>
      </c>
      <c r="H324" s="12" t="s">
        <v>8410</v>
      </c>
      <c r="I324">
        <v>7</v>
      </c>
    </row>
    <row r="325" spans="5:9" x14ac:dyDescent="0.3">
      <c r="E325" s="5" t="s">
        <v>8219</v>
      </c>
      <c r="F325">
        <v>1021</v>
      </c>
      <c r="H325" s="12" t="s">
        <v>8410</v>
      </c>
      <c r="I325">
        <v>29</v>
      </c>
    </row>
    <row r="326" spans="5:9" x14ac:dyDescent="0.3">
      <c r="E326" s="5" t="s">
        <v>8219</v>
      </c>
      <c r="F326">
        <v>237</v>
      </c>
      <c r="H326" s="12" t="s">
        <v>8410</v>
      </c>
      <c r="I326">
        <v>12</v>
      </c>
    </row>
    <row r="327" spans="5:9" x14ac:dyDescent="0.3">
      <c r="E327" s="5" t="s">
        <v>8219</v>
      </c>
      <c r="F327">
        <v>27</v>
      </c>
      <c r="H327" s="12" t="s">
        <v>8410</v>
      </c>
      <c r="I327">
        <v>4</v>
      </c>
    </row>
    <row r="328" spans="5:9" x14ac:dyDescent="0.3">
      <c r="E328" s="5" t="s">
        <v>8219</v>
      </c>
      <c r="F328">
        <v>17</v>
      </c>
      <c r="H328" s="12" t="s">
        <v>8410</v>
      </c>
      <c r="I328">
        <v>28</v>
      </c>
    </row>
    <row r="329" spans="5:9" x14ac:dyDescent="0.3">
      <c r="E329" s="5" t="s">
        <v>8219</v>
      </c>
      <c r="F329">
        <v>27</v>
      </c>
      <c r="H329" s="12" t="s">
        <v>8410</v>
      </c>
      <c r="I329">
        <v>25</v>
      </c>
    </row>
    <row r="330" spans="5:9" x14ac:dyDescent="0.3">
      <c r="E330" s="5" t="s">
        <v>8219</v>
      </c>
      <c r="F330">
        <v>82</v>
      </c>
      <c r="H330" s="12" t="s">
        <v>8410</v>
      </c>
      <c r="I330">
        <v>28</v>
      </c>
    </row>
    <row r="331" spans="5:9" x14ac:dyDescent="0.3">
      <c r="E331" s="5" t="s">
        <v>8219</v>
      </c>
      <c r="F331">
        <v>48</v>
      </c>
      <c r="H331" s="12" t="s">
        <v>8410</v>
      </c>
      <c r="I331">
        <v>310</v>
      </c>
    </row>
    <row r="332" spans="5:9" x14ac:dyDescent="0.3">
      <c r="E332" s="5" t="s">
        <v>8219</v>
      </c>
      <c r="F332">
        <v>105</v>
      </c>
      <c r="H332" s="12" t="s">
        <v>8410</v>
      </c>
      <c r="I332">
        <v>15</v>
      </c>
    </row>
    <row r="333" spans="5:9" x14ac:dyDescent="0.3">
      <c r="E333" s="5" t="s">
        <v>8219</v>
      </c>
      <c r="F333">
        <v>28</v>
      </c>
      <c r="H333" s="12" t="s">
        <v>8410</v>
      </c>
      <c r="I333">
        <v>215</v>
      </c>
    </row>
    <row r="334" spans="5:9" x14ac:dyDescent="0.3">
      <c r="E334" s="5" t="s">
        <v>8219</v>
      </c>
      <c r="F334">
        <v>1107</v>
      </c>
      <c r="H334" s="12" t="s">
        <v>8410</v>
      </c>
      <c r="I334">
        <v>3</v>
      </c>
    </row>
    <row r="335" spans="5:9" x14ac:dyDescent="0.3">
      <c r="E335" s="5" t="s">
        <v>8219</v>
      </c>
      <c r="F335">
        <v>1013</v>
      </c>
      <c r="H335" s="12" t="s">
        <v>8410</v>
      </c>
      <c r="I335">
        <v>2</v>
      </c>
    </row>
    <row r="336" spans="5:9" x14ac:dyDescent="0.3">
      <c r="E336" s="5" t="s">
        <v>8219</v>
      </c>
      <c r="F336">
        <v>274</v>
      </c>
      <c r="H336" s="12" t="s">
        <v>8410</v>
      </c>
      <c r="I336">
        <v>26</v>
      </c>
    </row>
    <row r="337" spans="5:9" x14ac:dyDescent="0.3">
      <c r="E337" s="5" t="s">
        <v>8219</v>
      </c>
      <c r="F337">
        <v>87</v>
      </c>
      <c r="H337" s="12" t="s">
        <v>8410</v>
      </c>
      <c r="I337">
        <v>24</v>
      </c>
    </row>
    <row r="338" spans="5:9" x14ac:dyDescent="0.3">
      <c r="E338" s="5" t="s">
        <v>8219</v>
      </c>
      <c r="F338">
        <v>99</v>
      </c>
      <c r="H338" s="12" t="s">
        <v>8410</v>
      </c>
      <c r="I338">
        <v>96</v>
      </c>
    </row>
    <row r="339" spans="5:9" x14ac:dyDescent="0.3">
      <c r="E339" s="5" t="s">
        <v>8219</v>
      </c>
      <c r="F339">
        <v>276</v>
      </c>
      <c r="H339" s="12" t="s">
        <v>8410</v>
      </c>
      <c r="I339">
        <v>17</v>
      </c>
    </row>
    <row r="340" spans="5:9" x14ac:dyDescent="0.3">
      <c r="E340" s="5" t="s">
        <v>8219</v>
      </c>
      <c r="F340">
        <v>21</v>
      </c>
      <c r="H340" s="12" t="s">
        <v>8410</v>
      </c>
      <c r="I340">
        <v>94</v>
      </c>
    </row>
    <row r="341" spans="5:9" x14ac:dyDescent="0.3">
      <c r="E341" s="5" t="s">
        <v>8219</v>
      </c>
      <c r="F341">
        <v>41</v>
      </c>
      <c r="H341" s="12" t="s">
        <v>8410</v>
      </c>
      <c r="I341">
        <v>129</v>
      </c>
    </row>
    <row r="342" spans="5:9" x14ac:dyDescent="0.3">
      <c r="E342" s="5" t="s">
        <v>8219</v>
      </c>
      <c r="F342">
        <v>119</v>
      </c>
      <c r="H342" s="12" t="s">
        <v>8410</v>
      </c>
      <c r="I342">
        <v>1</v>
      </c>
    </row>
    <row r="343" spans="5:9" x14ac:dyDescent="0.3">
      <c r="E343" s="5" t="s">
        <v>8219</v>
      </c>
      <c r="F343">
        <v>153</v>
      </c>
      <c r="H343" s="12" t="s">
        <v>8410</v>
      </c>
      <c r="I343">
        <v>4</v>
      </c>
    </row>
    <row r="344" spans="5:9" x14ac:dyDescent="0.3">
      <c r="E344" s="5" t="s">
        <v>8219</v>
      </c>
      <c r="F344">
        <v>100</v>
      </c>
      <c r="H344" s="12" t="s">
        <v>8410</v>
      </c>
      <c r="I344">
        <v>3</v>
      </c>
    </row>
    <row r="345" spans="5:9" x14ac:dyDescent="0.3">
      <c r="E345" s="5" t="s">
        <v>8219</v>
      </c>
      <c r="F345">
        <v>143</v>
      </c>
      <c r="H345" s="12" t="s">
        <v>8410</v>
      </c>
      <c r="I345">
        <v>135</v>
      </c>
    </row>
    <row r="346" spans="5:9" x14ac:dyDescent="0.3">
      <c r="E346" s="5" t="s">
        <v>8219</v>
      </c>
      <c r="F346">
        <v>140</v>
      </c>
      <c r="H346" s="12" t="s">
        <v>8410</v>
      </c>
      <c r="I346">
        <v>10</v>
      </c>
    </row>
    <row r="347" spans="5:9" x14ac:dyDescent="0.3">
      <c r="E347" s="5" t="s">
        <v>8219</v>
      </c>
      <c r="F347">
        <v>35</v>
      </c>
      <c r="H347" s="12" t="s">
        <v>8410</v>
      </c>
      <c r="I347">
        <v>0</v>
      </c>
    </row>
    <row r="348" spans="5:9" x14ac:dyDescent="0.3">
      <c r="E348" s="5" t="s">
        <v>8219</v>
      </c>
      <c r="F348">
        <v>149</v>
      </c>
      <c r="H348" s="12" t="s">
        <v>8410</v>
      </c>
      <c r="I348">
        <v>6</v>
      </c>
    </row>
    <row r="349" spans="5:9" x14ac:dyDescent="0.3">
      <c r="E349" s="5" t="s">
        <v>8219</v>
      </c>
      <c r="F349">
        <v>130</v>
      </c>
      <c r="H349" s="12" t="s">
        <v>8410</v>
      </c>
      <c r="I349">
        <v>36</v>
      </c>
    </row>
    <row r="350" spans="5:9" x14ac:dyDescent="0.3">
      <c r="E350" s="5" t="s">
        <v>8219</v>
      </c>
      <c r="F350">
        <v>120</v>
      </c>
      <c r="H350" s="12" t="s">
        <v>8410</v>
      </c>
      <c r="I350">
        <v>336</v>
      </c>
    </row>
    <row r="351" spans="5:9" x14ac:dyDescent="0.3">
      <c r="E351" s="5" t="s">
        <v>8219</v>
      </c>
      <c r="F351">
        <v>265</v>
      </c>
      <c r="H351" s="12" t="s">
        <v>8410</v>
      </c>
      <c r="I351">
        <v>34</v>
      </c>
    </row>
    <row r="352" spans="5:9" x14ac:dyDescent="0.3">
      <c r="E352" s="5" t="s">
        <v>8219</v>
      </c>
      <c r="F352">
        <v>71</v>
      </c>
      <c r="H352" s="12" t="s">
        <v>8410</v>
      </c>
      <c r="I352">
        <v>10</v>
      </c>
    </row>
    <row r="353" spans="5:9" x14ac:dyDescent="0.3">
      <c r="E353" s="5" t="s">
        <v>8219</v>
      </c>
      <c r="F353">
        <v>13</v>
      </c>
      <c r="H353" s="12" t="s">
        <v>8410</v>
      </c>
      <c r="I353">
        <v>201</v>
      </c>
    </row>
    <row r="354" spans="5:9" x14ac:dyDescent="0.3">
      <c r="E354" s="5" t="s">
        <v>8219</v>
      </c>
      <c r="F354">
        <v>169</v>
      </c>
      <c r="H354" s="12" t="s">
        <v>8410</v>
      </c>
      <c r="I354">
        <v>296</v>
      </c>
    </row>
    <row r="355" spans="5:9" x14ac:dyDescent="0.3">
      <c r="E355" s="5" t="s">
        <v>8219</v>
      </c>
      <c r="F355">
        <v>57</v>
      </c>
      <c r="H355" s="12" t="s">
        <v>8410</v>
      </c>
      <c r="I355">
        <v>7</v>
      </c>
    </row>
    <row r="356" spans="5:9" x14ac:dyDescent="0.3">
      <c r="E356" s="5" t="s">
        <v>8219</v>
      </c>
      <c r="F356">
        <v>229</v>
      </c>
      <c r="H356" s="12" t="s">
        <v>8410</v>
      </c>
      <c r="I356">
        <v>7</v>
      </c>
    </row>
    <row r="357" spans="5:9" x14ac:dyDescent="0.3">
      <c r="E357" s="5" t="s">
        <v>8219</v>
      </c>
      <c r="F357">
        <v>108</v>
      </c>
      <c r="H357" s="12" t="s">
        <v>8410</v>
      </c>
      <c r="I357">
        <v>1</v>
      </c>
    </row>
    <row r="358" spans="5:9" x14ac:dyDescent="0.3">
      <c r="E358" s="5" t="s">
        <v>8219</v>
      </c>
      <c r="F358">
        <v>108</v>
      </c>
      <c r="H358" s="12" t="s">
        <v>8410</v>
      </c>
      <c r="I358">
        <v>114</v>
      </c>
    </row>
    <row r="359" spans="5:9" x14ac:dyDescent="0.3">
      <c r="E359" s="5" t="s">
        <v>8219</v>
      </c>
      <c r="F359">
        <v>41</v>
      </c>
      <c r="H359" s="12" t="s">
        <v>8410</v>
      </c>
      <c r="I359">
        <v>29</v>
      </c>
    </row>
    <row r="360" spans="5:9" x14ac:dyDescent="0.3">
      <c r="E360" s="5" t="s">
        <v>8219</v>
      </c>
      <c r="F360">
        <v>139</v>
      </c>
      <c r="H360" s="12" t="s">
        <v>8410</v>
      </c>
      <c r="I360">
        <v>890</v>
      </c>
    </row>
    <row r="361" spans="5:9" x14ac:dyDescent="0.3">
      <c r="E361" s="5" t="s">
        <v>8219</v>
      </c>
      <c r="F361">
        <v>19</v>
      </c>
      <c r="H361" s="12" t="s">
        <v>8410</v>
      </c>
      <c r="I361">
        <v>31</v>
      </c>
    </row>
    <row r="362" spans="5:9" x14ac:dyDescent="0.3">
      <c r="E362" s="5" t="s">
        <v>8219</v>
      </c>
      <c r="F362">
        <v>94</v>
      </c>
      <c r="H362" s="12" t="s">
        <v>8410</v>
      </c>
      <c r="I362">
        <v>21</v>
      </c>
    </row>
    <row r="363" spans="5:9" x14ac:dyDescent="0.3">
      <c r="E363" s="5" t="s">
        <v>8219</v>
      </c>
      <c r="F363">
        <v>23</v>
      </c>
      <c r="H363" s="12" t="s">
        <v>8410</v>
      </c>
      <c r="I363">
        <v>37</v>
      </c>
    </row>
    <row r="364" spans="5:9" x14ac:dyDescent="0.3">
      <c r="E364" s="5" t="s">
        <v>8219</v>
      </c>
      <c r="F364">
        <v>15</v>
      </c>
      <c r="H364" s="12" t="s">
        <v>8410</v>
      </c>
      <c r="I364">
        <v>7</v>
      </c>
    </row>
    <row r="365" spans="5:9" x14ac:dyDescent="0.3">
      <c r="E365" s="5" t="s">
        <v>8219</v>
      </c>
      <c r="F365">
        <v>62</v>
      </c>
      <c r="H365" s="12" t="s">
        <v>8410</v>
      </c>
      <c r="I365">
        <v>4</v>
      </c>
    </row>
    <row r="366" spans="5:9" x14ac:dyDescent="0.3">
      <c r="E366" s="5" t="s">
        <v>8219</v>
      </c>
      <c r="F366">
        <v>74</v>
      </c>
      <c r="H366" s="12" t="s">
        <v>8410</v>
      </c>
      <c r="I366">
        <v>5</v>
      </c>
    </row>
    <row r="367" spans="5:9" x14ac:dyDescent="0.3">
      <c r="E367" s="5" t="s">
        <v>8219</v>
      </c>
      <c r="F367">
        <v>97</v>
      </c>
      <c r="H367" s="12" t="s">
        <v>8410</v>
      </c>
      <c r="I367">
        <v>0</v>
      </c>
    </row>
    <row r="368" spans="5:9" x14ac:dyDescent="0.3">
      <c r="E368" s="5" t="s">
        <v>8219</v>
      </c>
      <c r="F368">
        <v>55</v>
      </c>
      <c r="H368" s="12" t="s">
        <v>8410</v>
      </c>
      <c r="I368">
        <v>456</v>
      </c>
    </row>
    <row r="369" spans="5:9" x14ac:dyDescent="0.3">
      <c r="E369" s="5" t="s">
        <v>8219</v>
      </c>
      <c r="F369">
        <v>44</v>
      </c>
      <c r="H369" s="12" t="s">
        <v>8410</v>
      </c>
      <c r="I369">
        <v>369</v>
      </c>
    </row>
    <row r="370" spans="5:9" x14ac:dyDescent="0.3">
      <c r="E370" s="5" t="s">
        <v>8219</v>
      </c>
      <c r="F370">
        <v>110</v>
      </c>
      <c r="H370" s="12" t="s">
        <v>8410</v>
      </c>
      <c r="I370">
        <v>2</v>
      </c>
    </row>
    <row r="371" spans="5:9" x14ac:dyDescent="0.3">
      <c r="E371" s="5" t="s">
        <v>8219</v>
      </c>
      <c r="F371">
        <v>59</v>
      </c>
      <c r="H371" s="12" t="s">
        <v>8410</v>
      </c>
      <c r="I371">
        <v>0</v>
      </c>
    </row>
    <row r="372" spans="5:9" x14ac:dyDescent="0.3">
      <c r="E372" s="5" t="s">
        <v>8219</v>
      </c>
      <c r="F372">
        <v>62</v>
      </c>
      <c r="H372" s="12" t="s">
        <v>8410</v>
      </c>
      <c r="I372">
        <v>338</v>
      </c>
    </row>
    <row r="373" spans="5:9" x14ac:dyDescent="0.3">
      <c r="E373" s="5" t="s">
        <v>8219</v>
      </c>
      <c r="F373">
        <v>105</v>
      </c>
      <c r="H373" s="12" t="s">
        <v>8410</v>
      </c>
      <c r="I373">
        <v>4</v>
      </c>
    </row>
    <row r="374" spans="5:9" x14ac:dyDescent="0.3">
      <c r="E374" s="5" t="s">
        <v>8219</v>
      </c>
      <c r="F374">
        <v>26</v>
      </c>
      <c r="H374" s="12" t="s">
        <v>8410</v>
      </c>
      <c r="I374">
        <v>1</v>
      </c>
    </row>
    <row r="375" spans="5:9" x14ac:dyDescent="0.3">
      <c r="E375" s="5" t="s">
        <v>8219</v>
      </c>
      <c r="F375">
        <v>49</v>
      </c>
      <c r="H375" s="12" t="s">
        <v>8410</v>
      </c>
      <c r="I375">
        <v>28</v>
      </c>
    </row>
    <row r="376" spans="5:9" x14ac:dyDescent="0.3">
      <c r="E376" s="5" t="s">
        <v>8219</v>
      </c>
      <c r="F376">
        <v>68</v>
      </c>
      <c r="H376" s="12" t="s">
        <v>8410</v>
      </c>
      <c r="I376">
        <v>12</v>
      </c>
    </row>
    <row r="377" spans="5:9" x14ac:dyDescent="0.3">
      <c r="E377" s="5" t="s">
        <v>8219</v>
      </c>
      <c r="F377">
        <v>22</v>
      </c>
      <c r="H377" s="12" t="s">
        <v>8410</v>
      </c>
      <c r="I377">
        <v>16</v>
      </c>
    </row>
    <row r="378" spans="5:9" x14ac:dyDescent="0.3">
      <c r="E378" s="5" t="s">
        <v>8219</v>
      </c>
      <c r="F378">
        <v>18</v>
      </c>
      <c r="H378" s="12" t="s">
        <v>8410</v>
      </c>
      <c r="I378">
        <v>4</v>
      </c>
    </row>
    <row r="379" spans="5:9" x14ac:dyDescent="0.3">
      <c r="E379" s="5" t="s">
        <v>8219</v>
      </c>
      <c r="F379">
        <v>19</v>
      </c>
      <c r="H379" s="12" t="s">
        <v>8410</v>
      </c>
      <c r="I379">
        <v>4</v>
      </c>
    </row>
    <row r="380" spans="5:9" x14ac:dyDescent="0.3">
      <c r="E380" s="5" t="s">
        <v>8219</v>
      </c>
      <c r="F380">
        <v>99</v>
      </c>
      <c r="H380" s="12" t="s">
        <v>8410</v>
      </c>
      <c r="I380">
        <v>10</v>
      </c>
    </row>
    <row r="381" spans="5:9" x14ac:dyDescent="0.3">
      <c r="E381" s="5" t="s">
        <v>8219</v>
      </c>
      <c r="F381">
        <v>27</v>
      </c>
      <c r="H381" s="12" t="s">
        <v>8410</v>
      </c>
      <c r="I381">
        <v>0</v>
      </c>
    </row>
    <row r="382" spans="5:9" x14ac:dyDescent="0.3">
      <c r="E382" s="5" t="s">
        <v>8219</v>
      </c>
      <c r="F382">
        <v>25</v>
      </c>
      <c r="H382" s="12" t="s">
        <v>8410</v>
      </c>
      <c r="I382">
        <v>6</v>
      </c>
    </row>
    <row r="383" spans="5:9" x14ac:dyDescent="0.3">
      <c r="E383" s="5" t="s">
        <v>8219</v>
      </c>
      <c r="F383">
        <v>14</v>
      </c>
      <c r="H383" s="12" t="s">
        <v>8410</v>
      </c>
      <c r="I383">
        <v>0</v>
      </c>
    </row>
    <row r="384" spans="5:9" x14ac:dyDescent="0.3">
      <c r="E384" s="5" t="s">
        <v>8219</v>
      </c>
      <c r="F384">
        <v>35</v>
      </c>
      <c r="H384" s="12" t="s">
        <v>8410</v>
      </c>
      <c r="I384">
        <v>1</v>
      </c>
    </row>
    <row r="385" spans="5:9" x14ac:dyDescent="0.3">
      <c r="E385" s="5" t="s">
        <v>8219</v>
      </c>
      <c r="F385">
        <v>10</v>
      </c>
      <c r="H385" s="12" t="s">
        <v>8410</v>
      </c>
      <c r="I385">
        <v>0</v>
      </c>
    </row>
    <row r="386" spans="5:9" x14ac:dyDescent="0.3">
      <c r="E386" s="5" t="s">
        <v>8219</v>
      </c>
      <c r="F386">
        <v>29</v>
      </c>
      <c r="H386" s="12" t="s">
        <v>8410</v>
      </c>
      <c r="I386">
        <v>44</v>
      </c>
    </row>
    <row r="387" spans="5:9" x14ac:dyDescent="0.3">
      <c r="E387" s="5" t="s">
        <v>8219</v>
      </c>
      <c r="F387">
        <v>44</v>
      </c>
      <c r="H387" s="12" t="s">
        <v>8410</v>
      </c>
      <c r="I387">
        <v>0</v>
      </c>
    </row>
    <row r="388" spans="5:9" x14ac:dyDescent="0.3">
      <c r="E388" s="5" t="s">
        <v>8219</v>
      </c>
      <c r="F388">
        <v>17</v>
      </c>
      <c r="H388" s="12" t="s">
        <v>8410</v>
      </c>
      <c r="I388">
        <v>3</v>
      </c>
    </row>
    <row r="389" spans="5:9" x14ac:dyDescent="0.3">
      <c r="E389" s="5" t="s">
        <v>8219</v>
      </c>
      <c r="F389">
        <v>34</v>
      </c>
      <c r="H389" s="12" t="s">
        <v>8410</v>
      </c>
      <c r="I389">
        <v>0</v>
      </c>
    </row>
    <row r="390" spans="5:9" x14ac:dyDescent="0.3">
      <c r="E390" s="5" t="s">
        <v>8219</v>
      </c>
      <c r="F390">
        <v>14</v>
      </c>
      <c r="H390" s="12" t="s">
        <v>8410</v>
      </c>
      <c r="I390">
        <v>52</v>
      </c>
    </row>
    <row r="391" spans="5:9" x14ac:dyDescent="0.3">
      <c r="E391" s="5" t="s">
        <v>8219</v>
      </c>
      <c r="F391">
        <v>156</v>
      </c>
      <c r="H391" s="12" t="s">
        <v>8410</v>
      </c>
      <c r="I391">
        <v>0</v>
      </c>
    </row>
    <row r="392" spans="5:9" x14ac:dyDescent="0.3">
      <c r="E392" s="5" t="s">
        <v>8219</v>
      </c>
      <c r="F392">
        <v>128</v>
      </c>
      <c r="H392" s="12" t="s">
        <v>8410</v>
      </c>
      <c r="I392">
        <v>1</v>
      </c>
    </row>
    <row r="393" spans="5:9" x14ac:dyDescent="0.3">
      <c r="E393" s="5" t="s">
        <v>8219</v>
      </c>
      <c r="F393">
        <v>60</v>
      </c>
      <c r="H393" s="12" t="s">
        <v>8410</v>
      </c>
      <c r="I393">
        <v>1</v>
      </c>
    </row>
    <row r="394" spans="5:9" x14ac:dyDescent="0.3">
      <c r="E394" s="5" t="s">
        <v>8219</v>
      </c>
      <c r="F394">
        <v>32</v>
      </c>
      <c r="H394" s="12" t="s">
        <v>8410</v>
      </c>
      <c r="I394">
        <v>2</v>
      </c>
    </row>
    <row r="395" spans="5:9" x14ac:dyDescent="0.3">
      <c r="E395" s="5" t="s">
        <v>8219</v>
      </c>
      <c r="F395">
        <v>53</v>
      </c>
      <c r="H395" s="12" t="s">
        <v>8410</v>
      </c>
      <c r="I395">
        <v>9</v>
      </c>
    </row>
    <row r="396" spans="5:9" x14ac:dyDescent="0.3">
      <c r="E396" s="5" t="s">
        <v>8219</v>
      </c>
      <c r="F396">
        <v>184</v>
      </c>
      <c r="H396" s="12" t="s">
        <v>8410</v>
      </c>
      <c r="I396">
        <v>5</v>
      </c>
    </row>
    <row r="397" spans="5:9" x14ac:dyDescent="0.3">
      <c r="E397" s="5" t="s">
        <v>8219</v>
      </c>
      <c r="F397">
        <v>90</v>
      </c>
      <c r="H397" s="12" t="s">
        <v>8410</v>
      </c>
      <c r="I397">
        <v>57</v>
      </c>
    </row>
    <row r="398" spans="5:9" x14ac:dyDescent="0.3">
      <c r="E398" s="5" t="s">
        <v>8219</v>
      </c>
      <c r="F398">
        <v>71</v>
      </c>
      <c r="H398" s="12" t="s">
        <v>8410</v>
      </c>
      <c r="I398">
        <v>3</v>
      </c>
    </row>
    <row r="399" spans="5:9" x14ac:dyDescent="0.3">
      <c r="E399" s="5" t="s">
        <v>8219</v>
      </c>
      <c r="F399">
        <v>87</v>
      </c>
      <c r="H399" s="12" t="s">
        <v>8410</v>
      </c>
      <c r="I399">
        <v>1</v>
      </c>
    </row>
    <row r="400" spans="5:9" x14ac:dyDescent="0.3">
      <c r="E400" s="5" t="s">
        <v>8219</v>
      </c>
      <c r="F400">
        <v>28</v>
      </c>
      <c r="H400" s="12" t="s">
        <v>8410</v>
      </c>
      <c r="I400">
        <v>6</v>
      </c>
    </row>
    <row r="401" spans="5:9" x14ac:dyDescent="0.3">
      <c r="E401" s="5" t="s">
        <v>8219</v>
      </c>
      <c r="F401">
        <v>56</v>
      </c>
      <c r="H401" s="12" t="s">
        <v>8410</v>
      </c>
      <c r="I401">
        <v>48</v>
      </c>
    </row>
    <row r="402" spans="5:9" x14ac:dyDescent="0.3">
      <c r="E402" s="5" t="s">
        <v>8219</v>
      </c>
      <c r="F402">
        <v>51</v>
      </c>
      <c r="H402" s="12" t="s">
        <v>8410</v>
      </c>
      <c r="I402">
        <v>2</v>
      </c>
    </row>
    <row r="403" spans="5:9" x14ac:dyDescent="0.3">
      <c r="E403" s="5" t="s">
        <v>8219</v>
      </c>
      <c r="F403">
        <v>75</v>
      </c>
      <c r="H403" s="12" t="s">
        <v>8410</v>
      </c>
      <c r="I403">
        <v>4</v>
      </c>
    </row>
    <row r="404" spans="5:9" x14ac:dyDescent="0.3">
      <c r="E404" s="5" t="s">
        <v>8219</v>
      </c>
      <c r="F404">
        <v>38</v>
      </c>
      <c r="H404" s="12" t="s">
        <v>8410</v>
      </c>
      <c r="I404">
        <v>5</v>
      </c>
    </row>
    <row r="405" spans="5:9" x14ac:dyDescent="0.3">
      <c r="E405" s="5" t="s">
        <v>8219</v>
      </c>
      <c r="F405">
        <v>18</v>
      </c>
      <c r="H405" s="12" t="s">
        <v>8410</v>
      </c>
      <c r="I405">
        <v>79</v>
      </c>
    </row>
    <row r="406" spans="5:9" x14ac:dyDescent="0.3">
      <c r="E406" s="5" t="s">
        <v>8219</v>
      </c>
      <c r="F406">
        <v>54</v>
      </c>
      <c r="H406" s="12" t="s">
        <v>8410</v>
      </c>
      <c r="I406">
        <v>2</v>
      </c>
    </row>
    <row r="407" spans="5:9" x14ac:dyDescent="0.3">
      <c r="E407" s="5" t="s">
        <v>8219</v>
      </c>
      <c r="F407">
        <v>71</v>
      </c>
      <c r="H407" s="12" t="s">
        <v>8410</v>
      </c>
      <c r="I407">
        <v>11</v>
      </c>
    </row>
    <row r="408" spans="5:9" x14ac:dyDescent="0.3">
      <c r="E408" s="5" t="s">
        <v>8219</v>
      </c>
      <c r="F408">
        <v>57</v>
      </c>
      <c r="H408" s="12" t="s">
        <v>8410</v>
      </c>
      <c r="I408">
        <v>11</v>
      </c>
    </row>
    <row r="409" spans="5:9" x14ac:dyDescent="0.3">
      <c r="E409" s="5" t="s">
        <v>8219</v>
      </c>
      <c r="F409">
        <v>43</v>
      </c>
      <c r="H409" s="12" t="s">
        <v>8410</v>
      </c>
      <c r="I409">
        <v>1</v>
      </c>
    </row>
    <row r="410" spans="5:9" x14ac:dyDescent="0.3">
      <c r="E410" s="5" t="s">
        <v>8219</v>
      </c>
      <c r="F410">
        <v>52</v>
      </c>
      <c r="H410" s="12" t="s">
        <v>8410</v>
      </c>
      <c r="I410">
        <v>3</v>
      </c>
    </row>
    <row r="411" spans="5:9" x14ac:dyDescent="0.3">
      <c r="E411" s="5" t="s">
        <v>8219</v>
      </c>
      <c r="F411">
        <v>27</v>
      </c>
      <c r="H411" s="12" t="s">
        <v>8410</v>
      </c>
      <c r="I411">
        <v>5</v>
      </c>
    </row>
    <row r="412" spans="5:9" x14ac:dyDescent="0.3">
      <c r="E412" s="5" t="s">
        <v>8219</v>
      </c>
      <c r="F412">
        <v>12</v>
      </c>
      <c r="H412" s="12" t="s">
        <v>8410</v>
      </c>
      <c r="I412">
        <v>12</v>
      </c>
    </row>
    <row r="413" spans="5:9" x14ac:dyDescent="0.3">
      <c r="E413" s="5" t="s">
        <v>8219</v>
      </c>
      <c r="F413">
        <v>33</v>
      </c>
      <c r="H413" s="12" t="s">
        <v>8410</v>
      </c>
      <c r="I413">
        <v>2</v>
      </c>
    </row>
    <row r="414" spans="5:9" x14ac:dyDescent="0.3">
      <c r="E414" s="5" t="s">
        <v>8219</v>
      </c>
      <c r="F414">
        <v>96</v>
      </c>
      <c r="H414" s="12" t="s">
        <v>8410</v>
      </c>
      <c r="I414">
        <v>5</v>
      </c>
    </row>
    <row r="415" spans="5:9" x14ac:dyDescent="0.3">
      <c r="E415" s="5" t="s">
        <v>8219</v>
      </c>
      <c r="F415">
        <v>28</v>
      </c>
      <c r="H415" s="12" t="s">
        <v>8410</v>
      </c>
      <c r="I415">
        <v>21</v>
      </c>
    </row>
    <row r="416" spans="5:9" x14ac:dyDescent="0.3">
      <c r="E416" s="5" t="s">
        <v>8219</v>
      </c>
      <c r="F416">
        <v>43</v>
      </c>
      <c r="H416" s="12" t="s">
        <v>8410</v>
      </c>
      <c r="I416">
        <v>0</v>
      </c>
    </row>
    <row r="417" spans="5:9" x14ac:dyDescent="0.3">
      <c r="E417" s="5" t="s">
        <v>8219</v>
      </c>
      <c r="F417">
        <v>205</v>
      </c>
      <c r="H417" s="12" t="s">
        <v>8410</v>
      </c>
      <c r="I417">
        <v>45</v>
      </c>
    </row>
    <row r="418" spans="5:9" x14ac:dyDescent="0.3">
      <c r="E418" s="5" t="s">
        <v>8219</v>
      </c>
      <c r="F418">
        <v>23</v>
      </c>
      <c r="H418" s="12" t="s">
        <v>8410</v>
      </c>
      <c r="I418">
        <v>29</v>
      </c>
    </row>
    <row r="419" spans="5:9" x14ac:dyDescent="0.3">
      <c r="E419" s="5" t="s">
        <v>8219</v>
      </c>
      <c r="F419">
        <v>19</v>
      </c>
      <c r="H419" s="12" t="s">
        <v>8410</v>
      </c>
      <c r="I419">
        <v>2</v>
      </c>
    </row>
    <row r="420" spans="5:9" x14ac:dyDescent="0.3">
      <c r="E420" s="5" t="s">
        <v>8219</v>
      </c>
      <c r="F420">
        <v>14</v>
      </c>
      <c r="H420" s="12" t="s">
        <v>8410</v>
      </c>
      <c r="I420">
        <v>30</v>
      </c>
    </row>
    <row r="421" spans="5:9" x14ac:dyDescent="0.3">
      <c r="E421" s="5" t="s">
        <v>8219</v>
      </c>
      <c r="F421">
        <v>38</v>
      </c>
      <c r="H421" s="12" t="s">
        <v>8410</v>
      </c>
      <c r="I421">
        <v>8</v>
      </c>
    </row>
    <row r="422" spans="5:9" x14ac:dyDescent="0.3">
      <c r="E422" s="5" t="s">
        <v>8219</v>
      </c>
      <c r="F422">
        <v>78</v>
      </c>
      <c r="H422" s="12" t="s">
        <v>8410</v>
      </c>
      <c r="I422">
        <v>1</v>
      </c>
    </row>
    <row r="423" spans="5:9" x14ac:dyDescent="0.3">
      <c r="E423" s="5" t="s">
        <v>8219</v>
      </c>
      <c r="F423">
        <v>69</v>
      </c>
      <c r="H423" s="12" t="s">
        <v>8410</v>
      </c>
      <c r="I423">
        <v>14</v>
      </c>
    </row>
    <row r="424" spans="5:9" x14ac:dyDescent="0.3">
      <c r="E424" s="5" t="s">
        <v>8219</v>
      </c>
      <c r="F424">
        <v>33</v>
      </c>
      <c r="H424" s="12" t="s">
        <v>8410</v>
      </c>
      <c r="I424">
        <v>24</v>
      </c>
    </row>
    <row r="425" spans="5:9" x14ac:dyDescent="0.3">
      <c r="E425" s="5" t="s">
        <v>8219</v>
      </c>
      <c r="F425">
        <v>54</v>
      </c>
      <c r="H425" s="12" t="s">
        <v>8410</v>
      </c>
      <c r="I425">
        <v>2</v>
      </c>
    </row>
    <row r="426" spans="5:9" x14ac:dyDescent="0.3">
      <c r="E426" s="5" t="s">
        <v>8219</v>
      </c>
      <c r="F426">
        <v>99</v>
      </c>
      <c r="H426" s="12" t="s">
        <v>8410</v>
      </c>
      <c r="I426">
        <v>21</v>
      </c>
    </row>
    <row r="427" spans="5:9" x14ac:dyDescent="0.3">
      <c r="E427" s="5" t="s">
        <v>8219</v>
      </c>
      <c r="F427">
        <v>49</v>
      </c>
      <c r="H427" s="12" t="s">
        <v>8410</v>
      </c>
      <c r="I427">
        <v>7</v>
      </c>
    </row>
    <row r="428" spans="5:9" x14ac:dyDescent="0.3">
      <c r="E428" s="5" t="s">
        <v>8219</v>
      </c>
      <c r="F428">
        <v>11</v>
      </c>
      <c r="H428" s="12" t="s">
        <v>8410</v>
      </c>
      <c r="I428">
        <v>0</v>
      </c>
    </row>
    <row r="429" spans="5:9" x14ac:dyDescent="0.3">
      <c r="E429" s="5" t="s">
        <v>8219</v>
      </c>
      <c r="F429">
        <v>38</v>
      </c>
      <c r="H429" s="12" t="s">
        <v>8410</v>
      </c>
      <c r="I429">
        <v>4</v>
      </c>
    </row>
    <row r="430" spans="5:9" x14ac:dyDescent="0.3">
      <c r="E430" s="5" t="s">
        <v>8219</v>
      </c>
      <c r="F430">
        <v>16</v>
      </c>
      <c r="H430" s="12" t="s">
        <v>8410</v>
      </c>
      <c r="I430">
        <v>32</v>
      </c>
    </row>
    <row r="431" spans="5:9" x14ac:dyDescent="0.3">
      <c r="E431" s="5" t="s">
        <v>8219</v>
      </c>
      <c r="F431">
        <v>32</v>
      </c>
      <c r="H431" s="12" t="s">
        <v>8410</v>
      </c>
      <c r="I431">
        <v>4</v>
      </c>
    </row>
    <row r="432" spans="5:9" x14ac:dyDescent="0.3">
      <c r="E432" s="5" t="s">
        <v>8219</v>
      </c>
      <c r="F432">
        <v>20</v>
      </c>
      <c r="H432" s="12" t="s">
        <v>8410</v>
      </c>
      <c r="I432">
        <v>9</v>
      </c>
    </row>
    <row r="433" spans="5:9" x14ac:dyDescent="0.3">
      <c r="E433" s="5" t="s">
        <v>8219</v>
      </c>
      <c r="F433">
        <v>154</v>
      </c>
      <c r="H433" s="12" t="s">
        <v>8410</v>
      </c>
      <c r="I433">
        <v>17</v>
      </c>
    </row>
    <row r="434" spans="5:9" x14ac:dyDescent="0.3">
      <c r="E434" s="5" t="s">
        <v>8219</v>
      </c>
      <c r="F434">
        <v>41</v>
      </c>
      <c r="H434" s="12" t="s">
        <v>8410</v>
      </c>
      <c r="I434">
        <v>5</v>
      </c>
    </row>
    <row r="435" spans="5:9" x14ac:dyDescent="0.3">
      <c r="E435" s="5" t="s">
        <v>8219</v>
      </c>
      <c r="F435">
        <v>75</v>
      </c>
      <c r="H435" s="12" t="s">
        <v>8410</v>
      </c>
      <c r="I435">
        <v>53</v>
      </c>
    </row>
    <row r="436" spans="5:9" x14ac:dyDescent="0.3">
      <c r="E436" s="5" t="s">
        <v>8219</v>
      </c>
      <c r="F436">
        <v>40</v>
      </c>
      <c r="H436" s="12" t="s">
        <v>8410</v>
      </c>
      <c r="I436">
        <v>7</v>
      </c>
    </row>
    <row r="437" spans="5:9" x14ac:dyDescent="0.3">
      <c r="E437" s="5" t="s">
        <v>8219</v>
      </c>
      <c r="F437">
        <v>46</v>
      </c>
      <c r="H437" s="12" t="s">
        <v>8410</v>
      </c>
      <c r="I437">
        <v>72</v>
      </c>
    </row>
    <row r="438" spans="5:9" x14ac:dyDescent="0.3">
      <c r="E438" s="5" t="s">
        <v>8219</v>
      </c>
      <c r="F438">
        <v>62</v>
      </c>
      <c r="H438" s="12" t="s">
        <v>8410</v>
      </c>
      <c r="I438">
        <v>0</v>
      </c>
    </row>
    <row r="439" spans="5:9" x14ac:dyDescent="0.3">
      <c r="E439" s="5" t="s">
        <v>8219</v>
      </c>
      <c r="F439">
        <v>61</v>
      </c>
      <c r="H439" s="12" t="s">
        <v>8410</v>
      </c>
      <c r="I439">
        <v>2</v>
      </c>
    </row>
    <row r="440" spans="5:9" x14ac:dyDescent="0.3">
      <c r="E440" s="5" t="s">
        <v>8219</v>
      </c>
      <c r="F440">
        <v>96</v>
      </c>
      <c r="H440" s="12" t="s">
        <v>8410</v>
      </c>
      <c r="I440">
        <v>8</v>
      </c>
    </row>
    <row r="441" spans="5:9" x14ac:dyDescent="0.3">
      <c r="E441" s="5" t="s">
        <v>8219</v>
      </c>
      <c r="F441">
        <v>190</v>
      </c>
      <c r="H441" s="12" t="s">
        <v>8410</v>
      </c>
      <c r="I441">
        <v>2</v>
      </c>
    </row>
    <row r="442" spans="5:9" x14ac:dyDescent="0.3">
      <c r="E442" s="5" t="s">
        <v>8219</v>
      </c>
      <c r="F442">
        <v>94</v>
      </c>
      <c r="H442" s="12" t="s">
        <v>8410</v>
      </c>
      <c r="I442">
        <v>0</v>
      </c>
    </row>
    <row r="443" spans="5:9" x14ac:dyDescent="0.3">
      <c r="E443" s="5" t="s">
        <v>8219</v>
      </c>
      <c r="F443">
        <v>39</v>
      </c>
      <c r="H443" s="12" t="s">
        <v>8410</v>
      </c>
      <c r="I443">
        <v>3</v>
      </c>
    </row>
    <row r="444" spans="5:9" x14ac:dyDescent="0.3">
      <c r="E444" s="5" t="s">
        <v>8219</v>
      </c>
      <c r="F444">
        <v>127</v>
      </c>
      <c r="H444" s="12" t="s">
        <v>8410</v>
      </c>
      <c r="I444">
        <v>4</v>
      </c>
    </row>
    <row r="445" spans="5:9" x14ac:dyDescent="0.3">
      <c r="E445" s="5" t="s">
        <v>8219</v>
      </c>
      <c r="F445">
        <v>159</v>
      </c>
      <c r="H445" s="12" t="s">
        <v>8410</v>
      </c>
      <c r="I445">
        <v>3</v>
      </c>
    </row>
    <row r="446" spans="5:9" x14ac:dyDescent="0.3">
      <c r="E446" s="5" t="s">
        <v>8219</v>
      </c>
      <c r="F446">
        <v>177</v>
      </c>
      <c r="H446" s="12" t="s">
        <v>8410</v>
      </c>
      <c r="I446">
        <v>6</v>
      </c>
    </row>
    <row r="447" spans="5:9" x14ac:dyDescent="0.3">
      <c r="E447" s="5" t="s">
        <v>8219</v>
      </c>
      <c r="F447">
        <v>47</v>
      </c>
      <c r="H447" s="12" t="s">
        <v>8410</v>
      </c>
      <c r="I447">
        <v>0</v>
      </c>
    </row>
    <row r="448" spans="5:9" x14ac:dyDescent="0.3">
      <c r="E448" s="5" t="s">
        <v>8219</v>
      </c>
      <c r="F448">
        <v>1</v>
      </c>
      <c r="H448" s="12" t="s">
        <v>8410</v>
      </c>
      <c r="I448">
        <v>0</v>
      </c>
    </row>
    <row r="449" spans="5:9" x14ac:dyDescent="0.3">
      <c r="E449" s="5" t="s">
        <v>8219</v>
      </c>
      <c r="F449">
        <v>16</v>
      </c>
      <c r="H449" s="12" t="s">
        <v>8410</v>
      </c>
      <c r="I449">
        <v>0</v>
      </c>
    </row>
    <row r="450" spans="5:9" x14ac:dyDescent="0.3">
      <c r="E450" s="5" t="s">
        <v>8219</v>
      </c>
      <c r="F450">
        <v>115</v>
      </c>
      <c r="H450" s="12" t="s">
        <v>8410</v>
      </c>
      <c r="I450">
        <v>8</v>
      </c>
    </row>
    <row r="451" spans="5:9" x14ac:dyDescent="0.3">
      <c r="E451" s="5" t="s">
        <v>8219</v>
      </c>
      <c r="F451">
        <v>133</v>
      </c>
      <c r="H451" s="12" t="s">
        <v>8410</v>
      </c>
      <c r="I451">
        <v>5</v>
      </c>
    </row>
    <row r="452" spans="5:9" x14ac:dyDescent="0.3">
      <c r="E452" s="5" t="s">
        <v>8219</v>
      </c>
      <c r="F452">
        <v>70</v>
      </c>
      <c r="H452" s="12" t="s">
        <v>8410</v>
      </c>
      <c r="I452">
        <v>0</v>
      </c>
    </row>
    <row r="453" spans="5:9" x14ac:dyDescent="0.3">
      <c r="E453" s="5" t="s">
        <v>8219</v>
      </c>
      <c r="F453">
        <v>62</v>
      </c>
      <c r="H453" s="12" t="s">
        <v>8410</v>
      </c>
      <c r="I453">
        <v>2</v>
      </c>
    </row>
    <row r="454" spans="5:9" x14ac:dyDescent="0.3">
      <c r="E454" s="5" t="s">
        <v>8219</v>
      </c>
      <c r="F454">
        <v>10</v>
      </c>
      <c r="H454" s="12" t="s">
        <v>8410</v>
      </c>
      <c r="I454">
        <v>24</v>
      </c>
    </row>
    <row r="455" spans="5:9" x14ac:dyDescent="0.3">
      <c r="E455" s="5" t="s">
        <v>8219</v>
      </c>
      <c r="F455">
        <v>499</v>
      </c>
      <c r="H455" s="12" t="s">
        <v>8410</v>
      </c>
      <c r="I455">
        <v>0</v>
      </c>
    </row>
    <row r="456" spans="5:9" x14ac:dyDescent="0.3">
      <c r="E456" s="5" t="s">
        <v>8219</v>
      </c>
      <c r="F456">
        <v>47</v>
      </c>
      <c r="H456" s="12" t="s">
        <v>8410</v>
      </c>
      <c r="I456">
        <v>9</v>
      </c>
    </row>
    <row r="457" spans="5:9" x14ac:dyDescent="0.3">
      <c r="E457" s="5" t="s">
        <v>8219</v>
      </c>
      <c r="F457">
        <v>28</v>
      </c>
      <c r="H457" s="12" t="s">
        <v>8410</v>
      </c>
      <c r="I457">
        <v>0</v>
      </c>
    </row>
    <row r="458" spans="5:9" x14ac:dyDescent="0.3">
      <c r="E458" s="5" t="s">
        <v>8219</v>
      </c>
      <c r="F458">
        <v>24</v>
      </c>
      <c r="H458" s="12" t="s">
        <v>8410</v>
      </c>
      <c r="I458">
        <v>1</v>
      </c>
    </row>
    <row r="459" spans="5:9" x14ac:dyDescent="0.3">
      <c r="E459" s="5" t="s">
        <v>8219</v>
      </c>
      <c r="F459">
        <v>76</v>
      </c>
      <c r="H459" s="12" t="s">
        <v>8410</v>
      </c>
      <c r="I459">
        <v>10</v>
      </c>
    </row>
    <row r="460" spans="5:9" x14ac:dyDescent="0.3">
      <c r="E460" s="5" t="s">
        <v>8219</v>
      </c>
      <c r="F460">
        <v>98</v>
      </c>
      <c r="H460" s="12" t="s">
        <v>8410</v>
      </c>
      <c r="I460">
        <v>1</v>
      </c>
    </row>
    <row r="461" spans="5:9" x14ac:dyDescent="0.3">
      <c r="E461" s="5" t="s">
        <v>8219</v>
      </c>
      <c r="F461">
        <v>30</v>
      </c>
      <c r="H461" s="12" t="s">
        <v>8410</v>
      </c>
      <c r="I461">
        <v>0</v>
      </c>
    </row>
    <row r="462" spans="5:9" x14ac:dyDescent="0.3">
      <c r="E462" s="5" t="s">
        <v>8219</v>
      </c>
      <c r="F462">
        <v>478</v>
      </c>
      <c r="H462" s="12" t="s">
        <v>8410</v>
      </c>
      <c r="I462">
        <v>20</v>
      </c>
    </row>
    <row r="463" spans="5:9" x14ac:dyDescent="0.3">
      <c r="E463" s="5" t="s">
        <v>8219</v>
      </c>
      <c r="F463">
        <v>74</v>
      </c>
      <c r="H463" s="12" t="s">
        <v>8410</v>
      </c>
      <c r="I463">
        <v>30</v>
      </c>
    </row>
    <row r="464" spans="5:9" x14ac:dyDescent="0.3">
      <c r="E464" s="5" t="s">
        <v>8219</v>
      </c>
      <c r="F464">
        <v>131</v>
      </c>
      <c r="H464" s="12" t="s">
        <v>8410</v>
      </c>
      <c r="I464">
        <v>6</v>
      </c>
    </row>
    <row r="465" spans="5:9" x14ac:dyDescent="0.3">
      <c r="E465" s="5" t="s">
        <v>8219</v>
      </c>
      <c r="F465">
        <v>61</v>
      </c>
      <c r="H465" s="12" t="s">
        <v>8410</v>
      </c>
      <c r="I465">
        <v>15</v>
      </c>
    </row>
    <row r="466" spans="5:9" x14ac:dyDescent="0.3">
      <c r="E466" s="5" t="s">
        <v>8219</v>
      </c>
      <c r="F466">
        <v>1071</v>
      </c>
      <c r="H466" s="12" t="s">
        <v>8410</v>
      </c>
      <c r="I466">
        <v>5</v>
      </c>
    </row>
    <row r="467" spans="5:9" x14ac:dyDescent="0.3">
      <c r="E467" s="5" t="s">
        <v>8219</v>
      </c>
      <c r="F467">
        <v>122</v>
      </c>
      <c r="H467" s="12" t="s">
        <v>8410</v>
      </c>
      <c r="I467">
        <v>0</v>
      </c>
    </row>
    <row r="468" spans="5:9" x14ac:dyDescent="0.3">
      <c r="E468" s="5" t="s">
        <v>8219</v>
      </c>
      <c r="F468">
        <v>111</v>
      </c>
      <c r="H468" s="12" t="s">
        <v>8410</v>
      </c>
      <c r="I468">
        <v>0</v>
      </c>
    </row>
    <row r="469" spans="5:9" x14ac:dyDescent="0.3">
      <c r="E469" s="5" t="s">
        <v>8219</v>
      </c>
      <c r="F469">
        <v>255</v>
      </c>
      <c r="H469" s="12" t="s">
        <v>8410</v>
      </c>
      <c r="I469">
        <v>28</v>
      </c>
    </row>
    <row r="470" spans="5:9" x14ac:dyDescent="0.3">
      <c r="E470" s="5" t="s">
        <v>8219</v>
      </c>
      <c r="F470">
        <v>141</v>
      </c>
      <c r="H470" s="12" t="s">
        <v>8410</v>
      </c>
      <c r="I470">
        <v>0</v>
      </c>
    </row>
    <row r="471" spans="5:9" x14ac:dyDescent="0.3">
      <c r="E471" s="5" t="s">
        <v>8219</v>
      </c>
      <c r="F471">
        <v>159</v>
      </c>
      <c r="H471" s="12" t="s">
        <v>8410</v>
      </c>
      <c r="I471">
        <v>5</v>
      </c>
    </row>
    <row r="472" spans="5:9" x14ac:dyDescent="0.3">
      <c r="E472" s="5" t="s">
        <v>8219</v>
      </c>
      <c r="F472">
        <v>99</v>
      </c>
      <c r="H472" s="12" t="s">
        <v>8410</v>
      </c>
      <c r="I472">
        <v>7</v>
      </c>
    </row>
    <row r="473" spans="5:9" x14ac:dyDescent="0.3">
      <c r="E473" s="5" t="s">
        <v>8219</v>
      </c>
      <c r="F473">
        <v>96</v>
      </c>
      <c r="H473" s="12" t="s">
        <v>8410</v>
      </c>
      <c r="I473">
        <v>30</v>
      </c>
    </row>
    <row r="474" spans="5:9" x14ac:dyDescent="0.3">
      <c r="E474" s="5" t="s">
        <v>8219</v>
      </c>
      <c r="F474">
        <v>27</v>
      </c>
      <c r="H474" s="12" t="s">
        <v>8410</v>
      </c>
      <c r="I474">
        <v>2</v>
      </c>
    </row>
    <row r="475" spans="5:9" x14ac:dyDescent="0.3">
      <c r="E475" s="5" t="s">
        <v>8219</v>
      </c>
      <c r="F475">
        <v>166</v>
      </c>
      <c r="H475" s="12" t="s">
        <v>8410</v>
      </c>
      <c r="I475">
        <v>30</v>
      </c>
    </row>
    <row r="476" spans="5:9" x14ac:dyDescent="0.3">
      <c r="E476" s="5" t="s">
        <v>8219</v>
      </c>
      <c r="F476">
        <v>76</v>
      </c>
      <c r="H476" s="12" t="s">
        <v>8410</v>
      </c>
      <c r="I476">
        <v>2</v>
      </c>
    </row>
    <row r="477" spans="5:9" x14ac:dyDescent="0.3">
      <c r="E477" s="5" t="s">
        <v>8219</v>
      </c>
      <c r="F477">
        <v>211</v>
      </c>
      <c r="H477" s="12" t="s">
        <v>8410</v>
      </c>
      <c r="I477">
        <v>0</v>
      </c>
    </row>
    <row r="478" spans="5:9" x14ac:dyDescent="0.3">
      <c r="E478" s="5" t="s">
        <v>8219</v>
      </c>
      <c r="F478">
        <v>21</v>
      </c>
      <c r="H478" s="12" t="s">
        <v>8410</v>
      </c>
      <c r="I478">
        <v>2</v>
      </c>
    </row>
    <row r="479" spans="5:9" x14ac:dyDescent="0.3">
      <c r="E479" s="5" t="s">
        <v>8219</v>
      </c>
      <c r="F479">
        <v>61</v>
      </c>
      <c r="H479" s="12" t="s">
        <v>8410</v>
      </c>
      <c r="I479">
        <v>1</v>
      </c>
    </row>
    <row r="480" spans="5:9" x14ac:dyDescent="0.3">
      <c r="E480" s="5" t="s">
        <v>8219</v>
      </c>
      <c r="F480">
        <v>30</v>
      </c>
      <c r="H480" s="12" t="s">
        <v>8410</v>
      </c>
      <c r="I480">
        <v>2</v>
      </c>
    </row>
    <row r="481" spans="5:9" x14ac:dyDescent="0.3">
      <c r="E481" s="5" t="s">
        <v>8219</v>
      </c>
      <c r="F481">
        <v>375</v>
      </c>
      <c r="H481" s="12" t="s">
        <v>8410</v>
      </c>
      <c r="I481">
        <v>14</v>
      </c>
    </row>
    <row r="482" spans="5:9" x14ac:dyDescent="0.3">
      <c r="E482" s="5" t="s">
        <v>8219</v>
      </c>
      <c r="F482">
        <v>111</v>
      </c>
      <c r="H482" s="12" t="s">
        <v>8410</v>
      </c>
      <c r="I482">
        <v>31</v>
      </c>
    </row>
    <row r="483" spans="5:9" x14ac:dyDescent="0.3">
      <c r="E483" s="5" t="s">
        <v>8219</v>
      </c>
      <c r="F483">
        <v>123</v>
      </c>
      <c r="H483" s="12" t="s">
        <v>8410</v>
      </c>
      <c r="I483">
        <v>16</v>
      </c>
    </row>
    <row r="484" spans="5:9" x14ac:dyDescent="0.3">
      <c r="E484" s="5" t="s">
        <v>8219</v>
      </c>
      <c r="F484">
        <v>70</v>
      </c>
      <c r="H484" s="12" t="s">
        <v>8410</v>
      </c>
      <c r="I484">
        <v>12</v>
      </c>
    </row>
    <row r="485" spans="5:9" x14ac:dyDescent="0.3">
      <c r="E485" s="5" t="s">
        <v>8219</v>
      </c>
      <c r="F485">
        <v>85</v>
      </c>
      <c r="H485" s="12" t="s">
        <v>8410</v>
      </c>
      <c r="I485">
        <v>96</v>
      </c>
    </row>
    <row r="486" spans="5:9" x14ac:dyDescent="0.3">
      <c r="E486" s="5" t="s">
        <v>8219</v>
      </c>
      <c r="F486">
        <v>86</v>
      </c>
      <c r="H486" s="12" t="s">
        <v>8410</v>
      </c>
      <c r="I486">
        <v>16</v>
      </c>
    </row>
    <row r="487" spans="5:9" x14ac:dyDescent="0.3">
      <c r="E487" s="5" t="s">
        <v>8219</v>
      </c>
      <c r="F487">
        <v>13</v>
      </c>
      <c r="H487" s="12" t="s">
        <v>8410</v>
      </c>
      <c r="I487">
        <v>5</v>
      </c>
    </row>
    <row r="488" spans="5:9" x14ac:dyDescent="0.3">
      <c r="E488" s="5" t="s">
        <v>8219</v>
      </c>
      <c r="F488">
        <v>33</v>
      </c>
      <c r="H488" s="12" t="s">
        <v>8410</v>
      </c>
      <c r="I488">
        <v>0</v>
      </c>
    </row>
    <row r="489" spans="5:9" x14ac:dyDescent="0.3">
      <c r="E489" s="5" t="s">
        <v>8219</v>
      </c>
      <c r="F489">
        <v>15</v>
      </c>
      <c r="H489" s="12" t="s">
        <v>8410</v>
      </c>
      <c r="I489">
        <v>8</v>
      </c>
    </row>
    <row r="490" spans="5:9" x14ac:dyDescent="0.3">
      <c r="E490" s="5" t="s">
        <v>8219</v>
      </c>
      <c r="F490">
        <v>273</v>
      </c>
      <c r="H490" s="12" t="s">
        <v>8410</v>
      </c>
      <c r="I490">
        <v>7</v>
      </c>
    </row>
    <row r="491" spans="5:9" x14ac:dyDescent="0.3">
      <c r="E491" s="5" t="s">
        <v>8219</v>
      </c>
      <c r="F491">
        <v>714</v>
      </c>
      <c r="H491" s="12" t="s">
        <v>8410</v>
      </c>
      <c r="I491">
        <v>24</v>
      </c>
    </row>
    <row r="492" spans="5:9" x14ac:dyDescent="0.3">
      <c r="E492" s="5" t="s">
        <v>8219</v>
      </c>
      <c r="F492">
        <v>170</v>
      </c>
      <c r="H492" s="12" t="s">
        <v>8410</v>
      </c>
      <c r="I492">
        <v>121</v>
      </c>
    </row>
    <row r="493" spans="5:9" x14ac:dyDescent="0.3">
      <c r="E493" s="5" t="s">
        <v>8219</v>
      </c>
      <c r="F493">
        <v>512</v>
      </c>
      <c r="H493" s="12" t="s">
        <v>8410</v>
      </c>
      <c r="I493">
        <v>196</v>
      </c>
    </row>
    <row r="494" spans="5:9" x14ac:dyDescent="0.3">
      <c r="E494" s="5" t="s">
        <v>8219</v>
      </c>
      <c r="F494">
        <v>314</v>
      </c>
      <c r="H494" s="12" t="s">
        <v>8410</v>
      </c>
      <c r="I494">
        <v>5</v>
      </c>
    </row>
    <row r="495" spans="5:9" x14ac:dyDescent="0.3">
      <c r="E495" s="5" t="s">
        <v>8219</v>
      </c>
      <c r="F495">
        <v>167</v>
      </c>
      <c r="H495" s="12" t="s">
        <v>8410</v>
      </c>
      <c r="I495">
        <v>73</v>
      </c>
    </row>
    <row r="496" spans="5:9" x14ac:dyDescent="0.3">
      <c r="E496" s="5" t="s">
        <v>8219</v>
      </c>
      <c r="F496">
        <v>9</v>
      </c>
      <c r="H496" s="12" t="s">
        <v>8410</v>
      </c>
      <c r="I496">
        <v>93</v>
      </c>
    </row>
    <row r="497" spans="5:9" x14ac:dyDescent="0.3">
      <c r="E497" s="5" t="s">
        <v>8219</v>
      </c>
      <c r="F497">
        <v>103</v>
      </c>
      <c r="H497" s="12" t="s">
        <v>8410</v>
      </c>
      <c r="I497">
        <v>17</v>
      </c>
    </row>
    <row r="498" spans="5:9" x14ac:dyDescent="0.3">
      <c r="E498" s="5" t="s">
        <v>8219</v>
      </c>
      <c r="F498">
        <v>111</v>
      </c>
      <c r="H498" s="12" t="s">
        <v>8410</v>
      </c>
      <c r="I498">
        <v>7</v>
      </c>
    </row>
    <row r="499" spans="5:9" x14ac:dyDescent="0.3">
      <c r="E499" s="5" t="s">
        <v>8219</v>
      </c>
      <c r="F499">
        <v>271</v>
      </c>
      <c r="H499" s="12" t="s">
        <v>8410</v>
      </c>
      <c r="I499">
        <v>17</v>
      </c>
    </row>
    <row r="500" spans="5:9" x14ac:dyDescent="0.3">
      <c r="E500" s="5" t="s">
        <v>8219</v>
      </c>
      <c r="F500">
        <v>101</v>
      </c>
      <c r="H500" s="12" t="s">
        <v>8410</v>
      </c>
      <c r="I500">
        <v>171</v>
      </c>
    </row>
    <row r="501" spans="5:9" x14ac:dyDescent="0.3">
      <c r="E501" s="5" t="s">
        <v>8219</v>
      </c>
      <c r="F501">
        <v>57</v>
      </c>
      <c r="H501" s="12" t="s">
        <v>8410</v>
      </c>
      <c r="I501">
        <v>188</v>
      </c>
    </row>
    <row r="502" spans="5:9" x14ac:dyDescent="0.3">
      <c r="E502" s="5" t="s">
        <v>8219</v>
      </c>
      <c r="F502">
        <v>62</v>
      </c>
      <c r="H502" s="12" t="s">
        <v>8410</v>
      </c>
      <c r="I502">
        <v>110</v>
      </c>
    </row>
    <row r="503" spans="5:9" x14ac:dyDescent="0.3">
      <c r="E503" s="5" t="s">
        <v>8219</v>
      </c>
      <c r="F503">
        <v>32</v>
      </c>
      <c r="H503" s="12" t="s">
        <v>8410</v>
      </c>
      <c r="I503">
        <v>37</v>
      </c>
    </row>
    <row r="504" spans="5:9" x14ac:dyDescent="0.3">
      <c r="E504" s="5" t="s">
        <v>8219</v>
      </c>
      <c r="F504">
        <v>141</v>
      </c>
      <c r="H504" s="12" t="s">
        <v>8410</v>
      </c>
      <c r="I504">
        <v>9</v>
      </c>
    </row>
    <row r="505" spans="5:9" x14ac:dyDescent="0.3">
      <c r="E505" s="5" t="s">
        <v>8219</v>
      </c>
      <c r="F505">
        <v>75</v>
      </c>
      <c r="H505" s="12" t="s">
        <v>8410</v>
      </c>
      <c r="I505">
        <v>29</v>
      </c>
    </row>
    <row r="506" spans="5:9" x14ac:dyDescent="0.3">
      <c r="E506" s="5" t="s">
        <v>8219</v>
      </c>
      <c r="F506">
        <v>46</v>
      </c>
      <c r="H506" s="12" t="s">
        <v>8410</v>
      </c>
      <c r="I506">
        <v>6</v>
      </c>
    </row>
    <row r="507" spans="5:9" x14ac:dyDescent="0.3">
      <c r="E507" s="5" t="s">
        <v>8219</v>
      </c>
      <c r="F507">
        <v>103</v>
      </c>
      <c r="H507" s="12" t="s">
        <v>8410</v>
      </c>
      <c r="I507">
        <v>30</v>
      </c>
    </row>
    <row r="508" spans="5:9" x14ac:dyDescent="0.3">
      <c r="E508" s="5" t="s">
        <v>8219</v>
      </c>
      <c r="F508">
        <v>6</v>
      </c>
      <c r="H508" s="12" t="s">
        <v>8410</v>
      </c>
      <c r="I508">
        <v>81</v>
      </c>
    </row>
    <row r="509" spans="5:9" x14ac:dyDescent="0.3">
      <c r="E509" s="5" t="s">
        <v>8219</v>
      </c>
      <c r="F509">
        <v>83</v>
      </c>
      <c r="H509" s="12" t="s">
        <v>8410</v>
      </c>
      <c r="I509">
        <v>4</v>
      </c>
    </row>
    <row r="510" spans="5:9" x14ac:dyDescent="0.3">
      <c r="E510" s="5" t="s">
        <v>8219</v>
      </c>
      <c r="F510">
        <v>108</v>
      </c>
      <c r="H510" s="12" t="s">
        <v>8410</v>
      </c>
      <c r="I510">
        <v>11</v>
      </c>
    </row>
    <row r="511" spans="5:9" x14ac:dyDescent="0.3">
      <c r="E511" s="5" t="s">
        <v>8219</v>
      </c>
      <c r="F511">
        <v>25</v>
      </c>
      <c r="H511" s="12" t="s">
        <v>8410</v>
      </c>
      <c r="I511">
        <v>14</v>
      </c>
    </row>
    <row r="512" spans="5:9" x14ac:dyDescent="0.3">
      <c r="E512" s="5" t="s">
        <v>8219</v>
      </c>
      <c r="F512">
        <v>549</v>
      </c>
      <c r="H512" s="12" t="s">
        <v>8410</v>
      </c>
      <c r="I512">
        <v>5</v>
      </c>
    </row>
    <row r="513" spans="5:9" x14ac:dyDescent="0.3">
      <c r="E513" s="5" t="s">
        <v>8219</v>
      </c>
      <c r="F513">
        <v>222</v>
      </c>
      <c r="H513" s="12" t="s">
        <v>8410</v>
      </c>
      <c r="I513">
        <v>45</v>
      </c>
    </row>
    <row r="514" spans="5:9" x14ac:dyDescent="0.3">
      <c r="E514" s="5" t="s">
        <v>8219</v>
      </c>
      <c r="F514">
        <v>183</v>
      </c>
      <c r="H514" s="12" t="s">
        <v>8410</v>
      </c>
      <c r="I514">
        <v>8</v>
      </c>
    </row>
    <row r="515" spans="5:9" x14ac:dyDescent="0.3">
      <c r="E515" s="5" t="s">
        <v>8219</v>
      </c>
      <c r="F515">
        <v>89</v>
      </c>
      <c r="H515" s="12" t="s">
        <v>8410</v>
      </c>
      <c r="I515">
        <v>3</v>
      </c>
    </row>
    <row r="516" spans="5:9" x14ac:dyDescent="0.3">
      <c r="E516" s="5" t="s">
        <v>8219</v>
      </c>
      <c r="F516">
        <v>253</v>
      </c>
      <c r="H516" s="12" t="s">
        <v>8410</v>
      </c>
      <c r="I516">
        <v>24</v>
      </c>
    </row>
    <row r="517" spans="5:9" x14ac:dyDescent="0.3">
      <c r="E517" s="5" t="s">
        <v>8219</v>
      </c>
      <c r="F517">
        <v>140</v>
      </c>
      <c r="H517" s="12" t="s">
        <v>8410</v>
      </c>
      <c r="I517">
        <v>18</v>
      </c>
    </row>
    <row r="518" spans="5:9" x14ac:dyDescent="0.3">
      <c r="E518" s="5" t="s">
        <v>8219</v>
      </c>
      <c r="F518">
        <v>103</v>
      </c>
      <c r="H518" s="12" t="s">
        <v>8410</v>
      </c>
      <c r="I518">
        <v>12</v>
      </c>
    </row>
    <row r="519" spans="5:9" x14ac:dyDescent="0.3">
      <c r="E519" s="5" t="s">
        <v>8219</v>
      </c>
      <c r="F519">
        <v>138</v>
      </c>
      <c r="H519" s="12" t="s">
        <v>8410</v>
      </c>
      <c r="I519">
        <v>123</v>
      </c>
    </row>
    <row r="520" spans="5:9" x14ac:dyDescent="0.3">
      <c r="E520" s="5" t="s">
        <v>8219</v>
      </c>
      <c r="F520">
        <v>191</v>
      </c>
      <c r="H520" s="12" t="s">
        <v>8410</v>
      </c>
      <c r="I520">
        <v>96</v>
      </c>
    </row>
    <row r="521" spans="5:9" x14ac:dyDescent="0.3">
      <c r="E521" s="5" t="s">
        <v>8219</v>
      </c>
      <c r="F521">
        <v>45</v>
      </c>
      <c r="H521" s="12" t="s">
        <v>8410</v>
      </c>
      <c r="I521">
        <v>31</v>
      </c>
    </row>
    <row r="522" spans="5:9" x14ac:dyDescent="0.3">
      <c r="E522" s="5" t="s">
        <v>8219</v>
      </c>
      <c r="F522">
        <v>17</v>
      </c>
      <c r="H522" s="12" t="s">
        <v>8410</v>
      </c>
      <c r="I522">
        <v>4</v>
      </c>
    </row>
    <row r="523" spans="5:9" x14ac:dyDescent="0.3">
      <c r="E523" s="5" t="s">
        <v>8219</v>
      </c>
      <c r="F523">
        <v>31</v>
      </c>
      <c r="H523" s="12" t="s">
        <v>8410</v>
      </c>
      <c r="I523">
        <v>3</v>
      </c>
    </row>
    <row r="524" spans="5:9" x14ac:dyDescent="0.3">
      <c r="E524" s="5" t="s">
        <v>8219</v>
      </c>
      <c r="F524">
        <v>50</v>
      </c>
      <c r="H524" s="12" t="s">
        <v>8410</v>
      </c>
      <c r="I524">
        <v>179</v>
      </c>
    </row>
    <row r="525" spans="5:9" x14ac:dyDescent="0.3">
      <c r="E525" s="5" t="s">
        <v>8219</v>
      </c>
      <c r="F525">
        <v>59</v>
      </c>
      <c r="H525" s="12" t="s">
        <v>8410</v>
      </c>
      <c r="I525">
        <v>3</v>
      </c>
    </row>
    <row r="526" spans="5:9" x14ac:dyDescent="0.3">
      <c r="E526" s="5" t="s">
        <v>8219</v>
      </c>
      <c r="F526">
        <v>81</v>
      </c>
      <c r="H526" s="12" t="s">
        <v>8410</v>
      </c>
      <c r="I526">
        <v>23</v>
      </c>
    </row>
    <row r="527" spans="5:9" x14ac:dyDescent="0.3">
      <c r="E527" s="5" t="s">
        <v>8219</v>
      </c>
      <c r="F527">
        <v>508</v>
      </c>
      <c r="H527" s="12" t="s">
        <v>8410</v>
      </c>
      <c r="I527">
        <v>23</v>
      </c>
    </row>
    <row r="528" spans="5:9" x14ac:dyDescent="0.3">
      <c r="E528" s="5" t="s">
        <v>8219</v>
      </c>
      <c r="F528">
        <v>74</v>
      </c>
      <c r="H528" s="12" t="s">
        <v>8410</v>
      </c>
      <c r="I528">
        <v>41</v>
      </c>
    </row>
    <row r="529" spans="5:9" x14ac:dyDescent="0.3">
      <c r="E529" s="5" t="s">
        <v>8219</v>
      </c>
      <c r="F529">
        <v>141</v>
      </c>
      <c r="H529" s="12" t="s">
        <v>8410</v>
      </c>
      <c r="I529">
        <v>0</v>
      </c>
    </row>
    <row r="530" spans="5:9" x14ac:dyDescent="0.3">
      <c r="E530" s="5" t="s">
        <v>8219</v>
      </c>
      <c r="F530">
        <v>711</v>
      </c>
      <c r="H530" s="12" t="s">
        <v>8410</v>
      </c>
      <c r="I530">
        <v>32</v>
      </c>
    </row>
    <row r="531" spans="5:9" x14ac:dyDescent="0.3">
      <c r="E531" s="5" t="s">
        <v>8219</v>
      </c>
      <c r="F531">
        <v>141</v>
      </c>
      <c r="H531" s="12" t="s">
        <v>8410</v>
      </c>
      <c r="I531">
        <v>2</v>
      </c>
    </row>
    <row r="532" spans="5:9" x14ac:dyDescent="0.3">
      <c r="E532" s="5" t="s">
        <v>8219</v>
      </c>
      <c r="F532">
        <v>109</v>
      </c>
      <c r="H532" s="12" t="s">
        <v>8410</v>
      </c>
      <c r="I532">
        <v>7</v>
      </c>
    </row>
    <row r="533" spans="5:9" x14ac:dyDescent="0.3">
      <c r="E533" s="5" t="s">
        <v>8219</v>
      </c>
      <c r="F533">
        <v>361</v>
      </c>
      <c r="H533" s="12" t="s">
        <v>8410</v>
      </c>
      <c r="I533">
        <v>4</v>
      </c>
    </row>
    <row r="534" spans="5:9" x14ac:dyDescent="0.3">
      <c r="E534" s="5" t="s">
        <v>8219</v>
      </c>
      <c r="F534">
        <v>176</v>
      </c>
      <c r="H534" s="12" t="s">
        <v>8410</v>
      </c>
      <c r="I534">
        <v>196</v>
      </c>
    </row>
    <row r="535" spans="5:9" x14ac:dyDescent="0.3">
      <c r="E535" s="5" t="s">
        <v>8219</v>
      </c>
      <c r="F535">
        <v>670</v>
      </c>
      <c r="H535" s="12" t="s">
        <v>8410</v>
      </c>
      <c r="I535">
        <v>11</v>
      </c>
    </row>
    <row r="536" spans="5:9" x14ac:dyDescent="0.3">
      <c r="E536" s="5" t="s">
        <v>8219</v>
      </c>
      <c r="F536">
        <v>96</v>
      </c>
      <c r="H536" s="12" t="s">
        <v>8410</v>
      </c>
      <c r="I536">
        <v>9</v>
      </c>
    </row>
    <row r="537" spans="5:9" x14ac:dyDescent="0.3">
      <c r="E537" s="5" t="s">
        <v>8219</v>
      </c>
      <c r="F537">
        <v>74</v>
      </c>
      <c r="H537" s="12" t="s">
        <v>8410</v>
      </c>
      <c r="I537">
        <v>5</v>
      </c>
    </row>
    <row r="538" spans="5:9" x14ac:dyDescent="0.3">
      <c r="E538" s="5" t="s">
        <v>8219</v>
      </c>
      <c r="F538">
        <v>52</v>
      </c>
      <c r="H538" s="12" t="s">
        <v>8410</v>
      </c>
      <c r="I538">
        <v>8</v>
      </c>
    </row>
    <row r="539" spans="5:9" x14ac:dyDescent="0.3">
      <c r="E539" s="5" t="s">
        <v>8219</v>
      </c>
      <c r="F539">
        <v>105</v>
      </c>
      <c r="H539" s="12" t="s">
        <v>8410</v>
      </c>
      <c r="I539">
        <v>229</v>
      </c>
    </row>
    <row r="540" spans="5:9" x14ac:dyDescent="0.3">
      <c r="E540" s="5" t="s">
        <v>8219</v>
      </c>
      <c r="F540">
        <v>41</v>
      </c>
      <c r="H540" s="12" t="s">
        <v>8410</v>
      </c>
      <c r="I540">
        <v>40</v>
      </c>
    </row>
    <row r="541" spans="5:9" x14ac:dyDescent="0.3">
      <c r="E541" s="5" t="s">
        <v>8219</v>
      </c>
      <c r="F541">
        <v>34</v>
      </c>
      <c r="H541" s="12" t="s">
        <v>8410</v>
      </c>
      <c r="I541">
        <v>6</v>
      </c>
    </row>
    <row r="542" spans="5:9" x14ac:dyDescent="0.3">
      <c r="E542" s="5" t="s">
        <v>8219</v>
      </c>
      <c r="F542">
        <v>66</v>
      </c>
      <c r="H542" s="12" t="s">
        <v>8410</v>
      </c>
      <c r="I542">
        <v>4</v>
      </c>
    </row>
    <row r="543" spans="5:9" x14ac:dyDescent="0.3">
      <c r="E543" s="5" t="s">
        <v>8219</v>
      </c>
      <c r="F543">
        <v>50</v>
      </c>
      <c r="H543" s="12" t="s">
        <v>8410</v>
      </c>
      <c r="I543">
        <v>22</v>
      </c>
    </row>
    <row r="544" spans="5:9" x14ac:dyDescent="0.3">
      <c r="E544" s="5" t="s">
        <v>8219</v>
      </c>
      <c r="F544">
        <v>159</v>
      </c>
      <c r="H544" s="12" t="s">
        <v>8410</v>
      </c>
      <c r="I544">
        <v>15</v>
      </c>
    </row>
    <row r="545" spans="5:9" x14ac:dyDescent="0.3">
      <c r="E545" s="5" t="s">
        <v>8219</v>
      </c>
      <c r="F545">
        <v>182</v>
      </c>
      <c r="H545" s="12" t="s">
        <v>8410</v>
      </c>
      <c r="I545">
        <v>95</v>
      </c>
    </row>
    <row r="546" spans="5:9" x14ac:dyDescent="0.3">
      <c r="E546" s="5" t="s">
        <v>8219</v>
      </c>
      <c r="F546">
        <v>206</v>
      </c>
      <c r="H546" s="12" t="s">
        <v>8410</v>
      </c>
      <c r="I546">
        <v>161</v>
      </c>
    </row>
    <row r="547" spans="5:9" x14ac:dyDescent="0.3">
      <c r="E547" s="5" t="s">
        <v>8219</v>
      </c>
      <c r="F547">
        <v>169</v>
      </c>
      <c r="H547" s="12" t="s">
        <v>8410</v>
      </c>
      <c r="I547">
        <v>8</v>
      </c>
    </row>
    <row r="548" spans="5:9" x14ac:dyDescent="0.3">
      <c r="E548" s="5" t="s">
        <v>8219</v>
      </c>
      <c r="F548">
        <v>31</v>
      </c>
      <c r="H548" s="12" t="s">
        <v>8410</v>
      </c>
      <c r="I548">
        <v>76</v>
      </c>
    </row>
    <row r="549" spans="5:9" x14ac:dyDescent="0.3">
      <c r="E549" s="5" t="s">
        <v>8219</v>
      </c>
      <c r="F549">
        <v>28</v>
      </c>
      <c r="H549" s="12" t="s">
        <v>8410</v>
      </c>
      <c r="I549">
        <v>1</v>
      </c>
    </row>
    <row r="550" spans="5:9" x14ac:dyDescent="0.3">
      <c r="E550" s="5" t="s">
        <v>8219</v>
      </c>
      <c r="F550">
        <v>54</v>
      </c>
      <c r="H550" s="12" t="s">
        <v>8410</v>
      </c>
      <c r="I550">
        <v>101</v>
      </c>
    </row>
    <row r="551" spans="5:9" x14ac:dyDescent="0.3">
      <c r="E551" s="5" t="s">
        <v>8219</v>
      </c>
      <c r="F551">
        <v>467</v>
      </c>
      <c r="H551" s="12" t="s">
        <v>8410</v>
      </c>
      <c r="I551">
        <v>4</v>
      </c>
    </row>
    <row r="552" spans="5:9" x14ac:dyDescent="0.3">
      <c r="E552" s="5" t="s">
        <v>8219</v>
      </c>
      <c r="F552">
        <v>389</v>
      </c>
      <c r="H552" s="12" t="s">
        <v>8410</v>
      </c>
      <c r="I552">
        <v>1</v>
      </c>
    </row>
    <row r="553" spans="5:9" x14ac:dyDescent="0.3">
      <c r="E553" s="5" t="s">
        <v>8219</v>
      </c>
      <c r="F553">
        <v>68</v>
      </c>
      <c r="H553" s="12" t="s">
        <v>8410</v>
      </c>
      <c r="I553">
        <v>775</v>
      </c>
    </row>
    <row r="554" spans="5:9" x14ac:dyDescent="0.3">
      <c r="E554" s="5" t="s">
        <v>8219</v>
      </c>
      <c r="F554">
        <v>413</v>
      </c>
      <c r="H554" s="12" t="s">
        <v>8410</v>
      </c>
      <c r="I554">
        <v>90</v>
      </c>
    </row>
    <row r="555" spans="5:9" x14ac:dyDescent="0.3">
      <c r="E555" s="5" t="s">
        <v>8219</v>
      </c>
      <c r="F555">
        <v>190</v>
      </c>
      <c r="H555" s="12" t="s">
        <v>8410</v>
      </c>
      <c r="I555">
        <v>16</v>
      </c>
    </row>
    <row r="556" spans="5:9" x14ac:dyDescent="0.3">
      <c r="E556" s="5" t="s">
        <v>8219</v>
      </c>
      <c r="F556">
        <v>189</v>
      </c>
      <c r="H556" s="12" t="s">
        <v>8410</v>
      </c>
      <c r="I556">
        <v>6</v>
      </c>
    </row>
    <row r="557" spans="5:9" x14ac:dyDescent="0.3">
      <c r="E557" s="5" t="s">
        <v>8219</v>
      </c>
      <c r="F557">
        <v>130</v>
      </c>
      <c r="H557" s="12" t="s">
        <v>8410</v>
      </c>
      <c r="I557">
        <v>38</v>
      </c>
    </row>
    <row r="558" spans="5:9" x14ac:dyDescent="0.3">
      <c r="E558" s="5" t="s">
        <v>8219</v>
      </c>
      <c r="F558">
        <v>74</v>
      </c>
      <c r="H558" s="12" t="s">
        <v>8410</v>
      </c>
      <c r="I558">
        <v>355</v>
      </c>
    </row>
    <row r="559" spans="5:9" x14ac:dyDescent="0.3">
      <c r="E559" s="5" t="s">
        <v>8219</v>
      </c>
      <c r="F559">
        <v>274</v>
      </c>
      <c r="H559" s="12" t="s">
        <v>8410</v>
      </c>
      <c r="I559">
        <v>7</v>
      </c>
    </row>
    <row r="560" spans="5:9" x14ac:dyDescent="0.3">
      <c r="E560" s="5" t="s">
        <v>8219</v>
      </c>
      <c r="F560">
        <v>22</v>
      </c>
      <c r="H560" s="12" t="s">
        <v>8410</v>
      </c>
      <c r="I560">
        <v>400</v>
      </c>
    </row>
    <row r="561" spans="5:9" x14ac:dyDescent="0.3">
      <c r="E561" s="5" t="s">
        <v>8219</v>
      </c>
      <c r="F561">
        <v>31</v>
      </c>
      <c r="H561" s="12" t="s">
        <v>8410</v>
      </c>
      <c r="I561">
        <v>1</v>
      </c>
    </row>
    <row r="562" spans="5:9" x14ac:dyDescent="0.3">
      <c r="E562" s="5" t="s">
        <v>8219</v>
      </c>
      <c r="F562">
        <v>63</v>
      </c>
      <c r="H562" s="12" t="s">
        <v>8410</v>
      </c>
      <c r="I562">
        <v>0</v>
      </c>
    </row>
    <row r="563" spans="5:9" x14ac:dyDescent="0.3">
      <c r="E563" s="5" t="s">
        <v>8219</v>
      </c>
      <c r="F563">
        <v>20</v>
      </c>
      <c r="H563" s="12" t="s">
        <v>8410</v>
      </c>
      <c r="I563">
        <v>1</v>
      </c>
    </row>
    <row r="564" spans="5:9" x14ac:dyDescent="0.3">
      <c r="E564" s="5" t="s">
        <v>8219</v>
      </c>
      <c r="F564">
        <v>25</v>
      </c>
      <c r="H564" s="12" t="s">
        <v>8410</v>
      </c>
      <c r="I564">
        <v>292</v>
      </c>
    </row>
    <row r="565" spans="5:9" x14ac:dyDescent="0.3">
      <c r="E565" s="5" t="s">
        <v>8219</v>
      </c>
      <c r="F565">
        <v>61</v>
      </c>
      <c r="H565" s="12" t="s">
        <v>8410</v>
      </c>
      <c r="I565">
        <v>2</v>
      </c>
    </row>
    <row r="566" spans="5:9" x14ac:dyDescent="0.3">
      <c r="E566" s="5" t="s">
        <v>8219</v>
      </c>
      <c r="F566">
        <v>52</v>
      </c>
      <c r="H566" s="12" t="s">
        <v>8410</v>
      </c>
      <c r="I566">
        <v>8</v>
      </c>
    </row>
    <row r="567" spans="5:9" x14ac:dyDescent="0.3">
      <c r="E567" s="5" t="s">
        <v>8219</v>
      </c>
      <c r="F567">
        <v>86</v>
      </c>
      <c r="H567" s="12" t="s">
        <v>8410</v>
      </c>
      <c r="I567">
        <v>0</v>
      </c>
    </row>
    <row r="568" spans="5:9" x14ac:dyDescent="0.3">
      <c r="E568" s="5" t="s">
        <v>8219</v>
      </c>
      <c r="F568">
        <v>42</v>
      </c>
      <c r="H568" s="12" t="s">
        <v>8410</v>
      </c>
      <c r="I568">
        <v>1</v>
      </c>
    </row>
    <row r="569" spans="5:9" x14ac:dyDescent="0.3">
      <c r="E569" s="5" t="s">
        <v>8219</v>
      </c>
      <c r="F569">
        <v>52</v>
      </c>
      <c r="H569" s="12" t="s">
        <v>8410</v>
      </c>
      <c r="I569">
        <v>4</v>
      </c>
    </row>
    <row r="570" spans="5:9" x14ac:dyDescent="0.3">
      <c r="E570" s="5" t="s">
        <v>8219</v>
      </c>
      <c r="F570">
        <v>120</v>
      </c>
      <c r="H570" s="12" t="s">
        <v>8410</v>
      </c>
      <c r="I570">
        <v>0</v>
      </c>
    </row>
    <row r="571" spans="5:9" x14ac:dyDescent="0.3">
      <c r="E571" s="5" t="s">
        <v>8219</v>
      </c>
      <c r="F571">
        <v>22</v>
      </c>
      <c r="H571" s="12" t="s">
        <v>8410</v>
      </c>
      <c r="I571">
        <v>0</v>
      </c>
    </row>
    <row r="572" spans="5:9" x14ac:dyDescent="0.3">
      <c r="E572" s="5" t="s">
        <v>8219</v>
      </c>
      <c r="F572">
        <v>64</v>
      </c>
      <c r="H572" s="12" t="s">
        <v>8410</v>
      </c>
      <c r="I572">
        <v>0</v>
      </c>
    </row>
    <row r="573" spans="5:9" x14ac:dyDescent="0.3">
      <c r="E573" s="5" t="s">
        <v>8219</v>
      </c>
      <c r="F573">
        <v>23</v>
      </c>
      <c r="H573" s="12" t="s">
        <v>8410</v>
      </c>
      <c r="I573">
        <v>0</v>
      </c>
    </row>
    <row r="574" spans="5:9" x14ac:dyDescent="0.3">
      <c r="E574" s="5" t="s">
        <v>8219</v>
      </c>
      <c r="F574">
        <v>238</v>
      </c>
      <c r="H574" s="12" t="s">
        <v>8410</v>
      </c>
      <c r="I574">
        <v>1</v>
      </c>
    </row>
    <row r="575" spans="5:9" x14ac:dyDescent="0.3">
      <c r="E575" s="5" t="s">
        <v>8219</v>
      </c>
      <c r="F575">
        <v>33</v>
      </c>
      <c r="H575" s="12" t="s">
        <v>8410</v>
      </c>
      <c r="I575">
        <v>0</v>
      </c>
    </row>
    <row r="576" spans="5:9" x14ac:dyDescent="0.3">
      <c r="E576" s="5" t="s">
        <v>8219</v>
      </c>
      <c r="F576">
        <v>32</v>
      </c>
      <c r="H576" s="12" t="s">
        <v>8410</v>
      </c>
      <c r="I576">
        <v>0</v>
      </c>
    </row>
    <row r="577" spans="5:9" x14ac:dyDescent="0.3">
      <c r="E577" s="5" t="s">
        <v>8219</v>
      </c>
      <c r="F577">
        <v>24</v>
      </c>
      <c r="H577" s="12" t="s">
        <v>8410</v>
      </c>
      <c r="I577">
        <v>0</v>
      </c>
    </row>
    <row r="578" spans="5:9" x14ac:dyDescent="0.3">
      <c r="E578" s="5" t="s">
        <v>8219</v>
      </c>
      <c r="F578">
        <v>29</v>
      </c>
      <c r="H578" s="12" t="s">
        <v>8410</v>
      </c>
      <c r="I578">
        <v>0</v>
      </c>
    </row>
    <row r="579" spans="5:9" x14ac:dyDescent="0.3">
      <c r="E579" s="5" t="s">
        <v>8219</v>
      </c>
      <c r="F579">
        <v>50</v>
      </c>
      <c r="H579" s="12" t="s">
        <v>8410</v>
      </c>
      <c r="I579">
        <v>0</v>
      </c>
    </row>
    <row r="580" spans="5:9" x14ac:dyDescent="0.3">
      <c r="E580" s="5" t="s">
        <v>8219</v>
      </c>
      <c r="F580">
        <v>108</v>
      </c>
      <c r="H580" s="12" t="s">
        <v>8410</v>
      </c>
      <c r="I580">
        <v>0</v>
      </c>
    </row>
    <row r="581" spans="5:9" x14ac:dyDescent="0.3">
      <c r="E581" s="5" t="s">
        <v>8219</v>
      </c>
      <c r="F581">
        <v>139</v>
      </c>
      <c r="H581" s="12" t="s">
        <v>8410</v>
      </c>
      <c r="I581">
        <v>1</v>
      </c>
    </row>
    <row r="582" spans="5:9" x14ac:dyDescent="0.3">
      <c r="E582" s="5" t="s">
        <v>8219</v>
      </c>
      <c r="F582">
        <v>7</v>
      </c>
      <c r="H582" s="12" t="s">
        <v>8410</v>
      </c>
      <c r="I582">
        <v>0</v>
      </c>
    </row>
    <row r="583" spans="5:9" x14ac:dyDescent="0.3">
      <c r="E583" s="5" t="s">
        <v>8219</v>
      </c>
      <c r="F583">
        <v>149</v>
      </c>
      <c r="H583" s="12" t="s">
        <v>8410</v>
      </c>
      <c r="I583">
        <v>4</v>
      </c>
    </row>
    <row r="584" spans="5:9" x14ac:dyDescent="0.3">
      <c r="E584" s="5" t="s">
        <v>8219</v>
      </c>
      <c r="F584">
        <v>31</v>
      </c>
      <c r="H584" s="12" t="s">
        <v>8410</v>
      </c>
      <c r="I584">
        <v>0</v>
      </c>
    </row>
    <row r="585" spans="5:9" x14ac:dyDescent="0.3">
      <c r="E585" s="5" t="s">
        <v>8219</v>
      </c>
      <c r="F585">
        <v>26</v>
      </c>
      <c r="H585" s="12" t="s">
        <v>8410</v>
      </c>
      <c r="I585">
        <v>123</v>
      </c>
    </row>
    <row r="586" spans="5:9" x14ac:dyDescent="0.3">
      <c r="E586" s="5" t="s">
        <v>8219</v>
      </c>
      <c r="F586">
        <v>172</v>
      </c>
      <c r="H586" s="12" t="s">
        <v>8410</v>
      </c>
      <c r="I586">
        <v>5</v>
      </c>
    </row>
    <row r="587" spans="5:9" x14ac:dyDescent="0.3">
      <c r="E587" s="5" t="s">
        <v>8219</v>
      </c>
      <c r="F587">
        <v>78</v>
      </c>
      <c r="H587" s="12" t="s">
        <v>8410</v>
      </c>
      <c r="I587">
        <v>148</v>
      </c>
    </row>
    <row r="588" spans="5:9" x14ac:dyDescent="0.3">
      <c r="E588" s="5" t="s">
        <v>8219</v>
      </c>
      <c r="F588">
        <v>120</v>
      </c>
      <c r="H588" s="12" t="s">
        <v>8410</v>
      </c>
      <c r="I588">
        <v>10</v>
      </c>
    </row>
    <row r="589" spans="5:9" x14ac:dyDescent="0.3">
      <c r="E589" s="5" t="s">
        <v>8219</v>
      </c>
      <c r="F589">
        <v>227</v>
      </c>
      <c r="H589" s="12" t="s">
        <v>8410</v>
      </c>
      <c r="I589">
        <v>4</v>
      </c>
    </row>
    <row r="590" spans="5:9" x14ac:dyDescent="0.3">
      <c r="E590" s="5" t="s">
        <v>8219</v>
      </c>
      <c r="F590">
        <v>42</v>
      </c>
      <c r="H590" s="12" t="s">
        <v>8410</v>
      </c>
      <c r="I590">
        <v>21</v>
      </c>
    </row>
    <row r="591" spans="5:9" x14ac:dyDescent="0.3">
      <c r="E591" s="5" t="s">
        <v>8219</v>
      </c>
      <c r="F591">
        <v>64</v>
      </c>
      <c r="H591" s="12" t="s">
        <v>8410</v>
      </c>
      <c r="I591">
        <v>2</v>
      </c>
    </row>
    <row r="592" spans="5:9" x14ac:dyDescent="0.3">
      <c r="E592" s="5" t="s">
        <v>8219</v>
      </c>
      <c r="F592">
        <v>121</v>
      </c>
      <c r="H592" s="12" t="s">
        <v>8410</v>
      </c>
      <c r="I592">
        <v>0</v>
      </c>
    </row>
    <row r="593" spans="5:9" x14ac:dyDescent="0.3">
      <c r="E593" s="5" t="s">
        <v>8219</v>
      </c>
      <c r="F593">
        <v>87</v>
      </c>
      <c r="H593" s="12" t="s">
        <v>8410</v>
      </c>
      <c r="I593">
        <v>4</v>
      </c>
    </row>
    <row r="594" spans="5:9" x14ac:dyDescent="0.3">
      <c r="E594" s="5" t="s">
        <v>8219</v>
      </c>
      <c r="F594">
        <v>65</v>
      </c>
      <c r="H594" s="12" t="s">
        <v>8410</v>
      </c>
      <c r="I594">
        <v>1</v>
      </c>
    </row>
    <row r="595" spans="5:9" x14ac:dyDescent="0.3">
      <c r="E595" s="5" t="s">
        <v>8219</v>
      </c>
      <c r="F595">
        <v>49</v>
      </c>
      <c r="H595" s="12" t="s">
        <v>8410</v>
      </c>
      <c r="I595">
        <v>30</v>
      </c>
    </row>
    <row r="596" spans="5:9" x14ac:dyDescent="0.3">
      <c r="E596" s="5" t="s">
        <v>8219</v>
      </c>
      <c r="F596">
        <v>19</v>
      </c>
      <c r="H596" s="12" t="s">
        <v>8410</v>
      </c>
      <c r="I596">
        <v>3</v>
      </c>
    </row>
    <row r="597" spans="5:9" x14ac:dyDescent="0.3">
      <c r="E597" s="5" t="s">
        <v>8219</v>
      </c>
      <c r="F597">
        <v>81</v>
      </c>
      <c r="H597" s="12" t="s">
        <v>8410</v>
      </c>
      <c r="I597">
        <v>975</v>
      </c>
    </row>
    <row r="598" spans="5:9" x14ac:dyDescent="0.3">
      <c r="E598" s="5" t="s">
        <v>8219</v>
      </c>
      <c r="F598">
        <v>264</v>
      </c>
      <c r="H598" s="12" t="s">
        <v>8410</v>
      </c>
      <c r="I598">
        <v>167</v>
      </c>
    </row>
    <row r="599" spans="5:9" x14ac:dyDescent="0.3">
      <c r="E599" s="5" t="s">
        <v>8219</v>
      </c>
      <c r="F599">
        <v>25</v>
      </c>
      <c r="H599" s="12" t="s">
        <v>8410</v>
      </c>
      <c r="I599">
        <v>5</v>
      </c>
    </row>
    <row r="600" spans="5:9" x14ac:dyDescent="0.3">
      <c r="E600" s="5" t="s">
        <v>8219</v>
      </c>
      <c r="F600">
        <v>5</v>
      </c>
      <c r="H600" s="12" t="s">
        <v>8410</v>
      </c>
      <c r="I600">
        <v>18</v>
      </c>
    </row>
    <row r="601" spans="5:9" x14ac:dyDescent="0.3">
      <c r="E601" s="5" t="s">
        <v>8219</v>
      </c>
      <c r="F601">
        <v>144</v>
      </c>
      <c r="H601" s="12" t="s">
        <v>8410</v>
      </c>
      <c r="I601">
        <v>98</v>
      </c>
    </row>
    <row r="602" spans="5:9" x14ac:dyDescent="0.3">
      <c r="E602" s="5" t="s">
        <v>8219</v>
      </c>
      <c r="F602">
        <v>92</v>
      </c>
      <c r="H602" s="12" t="s">
        <v>8410</v>
      </c>
      <c r="I602">
        <v>4</v>
      </c>
    </row>
    <row r="603" spans="5:9" x14ac:dyDescent="0.3">
      <c r="E603" s="5" t="s">
        <v>8219</v>
      </c>
      <c r="F603">
        <v>147</v>
      </c>
      <c r="H603" s="12" t="s">
        <v>8410</v>
      </c>
      <c r="I603">
        <v>3</v>
      </c>
    </row>
    <row r="604" spans="5:9" x14ac:dyDescent="0.3">
      <c r="E604" s="5" t="s">
        <v>8219</v>
      </c>
      <c r="F604">
        <v>90</v>
      </c>
      <c r="H604" s="12" t="s">
        <v>8410</v>
      </c>
      <c r="I604">
        <v>1</v>
      </c>
    </row>
    <row r="605" spans="5:9" x14ac:dyDescent="0.3">
      <c r="E605" s="5" t="s">
        <v>8219</v>
      </c>
      <c r="F605">
        <v>87</v>
      </c>
      <c r="H605" s="12" t="s">
        <v>8410</v>
      </c>
      <c r="I605">
        <v>0</v>
      </c>
    </row>
    <row r="606" spans="5:9" x14ac:dyDescent="0.3">
      <c r="E606" s="5" t="s">
        <v>8219</v>
      </c>
      <c r="F606">
        <v>406</v>
      </c>
      <c r="H606" s="12" t="s">
        <v>8410</v>
      </c>
      <c r="I606">
        <v>9</v>
      </c>
    </row>
    <row r="607" spans="5:9" x14ac:dyDescent="0.3">
      <c r="E607" s="5" t="s">
        <v>8219</v>
      </c>
      <c r="F607">
        <v>20</v>
      </c>
      <c r="H607" s="12" t="s">
        <v>8410</v>
      </c>
      <c r="I607">
        <v>2</v>
      </c>
    </row>
    <row r="608" spans="5:9" x14ac:dyDescent="0.3">
      <c r="E608" s="5" t="s">
        <v>8219</v>
      </c>
      <c r="F608">
        <v>70</v>
      </c>
      <c r="H608" s="12" t="s">
        <v>8410</v>
      </c>
      <c r="I608">
        <v>0</v>
      </c>
    </row>
    <row r="609" spans="5:9" x14ac:dyDescent="0.3">
      <c r="E609" s="5" t="s">
        <v>8219</v>
      </c>
      <c r="F609">
        <v>16</v>
      </c>
      <c r="H609" s="12" t="s">
        <v>8410</v>
      </c>
      <c r="I609">
        <v>147</v>
      </c>
    </row>
    <row r="610" spans="5:9" x14ac:dyDescent="0.3">
      <c r="E610" s="5" t="s">
        <v>8219</v>
      </c>
      <c r="F610">
        <v>52</v>
      </c>
      <c r="H610" s="12" t="s">
        <v>8410</v>
      </c>
      <c r="I610">
        <v>49</v>
      </c>
    </row>
    <row r="611" spans="5:9" x14ac:dyDescent="0.3">
      <c r="E611" s="5" t="s">
        <v>8219</v>
      </c>
      <c r="F611">
        <v>66</v>
      </c>
      <c r="H611" s="12" t="s">
        <v>8410</v>
      </c>
      <c r="I611">
        <v>1</v>
      </c>
    </row>
    <row r="612" spans="5:9" x14ac:dyDescent="0.3">
      <c r="E612" s="5" t="s">
        <v>8219</v>
      </c>
      <c r="F612">
        <v>109</v>
      </c>
      <c r="H612" s="12" t="s">
        <v>8410</v>
      </c>
      <c r="I612">
        <v>2</v>
      </c>
    </row>
    <row r="613" spans="5:9" x14ac:dyDescent="0.3">
      <c r="E613" s="5" t="s">
        <v>8219</v>
      </c>
      <c r="F613">
        <v>168</v>
      </c>
      <c r="H613" s="12" t="s">
        <v>8410</v>
      </c>
      <c r="I613">
        <v>7</v>
      </c>
    </row>
    <row r="614" spans="5:9" x14ac:dyDescent="0.3">
      <c r="E614" s="5" t="s">
        <v>8219</v>
      </c>
      <c r="F614">
        <v>31</v>
      </c>
      <c r="H614" s="12" t="s">
        <v>8410</v>
      </c>
      <c r="I614">
        <v>4</v>
      </c>
    </row>
    <row r="615" spans="5:9" x14ac:dyDescent="0.3">
      <c r="E615" s="5" t="s">
        <v>8219</v>
      </c>
      <c r="F615">
        <v>133</v>
      </c>
      <c r="H615" s="12" t="s">
        <v>8410</v>
      </c>
      <c r="I615">
        <v>27</v>
      </c>
    </row>
    <row r="616" spans="5:9" x14ac:dyDescent="0.3">
      <c r="E616" s="5" t="s">
        <v>8219</v>
      </c>
      <c r="F616">
        <v>151</v>
      </c>
      <c r="H616" s="12" t="s">
        <v>8410</v>
      </c>
      <c r="I616">
        <v>94</v>
      </c>
    </row>
    <row r="617" spans="5:9" x14ac:dyDescent="0.3">
      <c r="E617" s="5" t="s">
        <v>8219</v>
      </c>
      <c r="F617">
        <v>5</v>
      </c>
      <c r="H617" s="12" t="s">
        <v>8410</v>
      </c>
      <c r="I617">
        <v>29</v>
      </c>
    </row>
    <row r="618" spans="5:9" x14ac:dyDescent="0.3">
      <c r="E618" s="5" t="s">
        <v>8219</v>
      </c>
      <c r="F618">
        <v>73</v>
      </c>
      <c r="H618" s="12" t="s">
        <v>8410</v>
      </c>
      <c r="I618">
        <v>7</v>
      </c>
    </row>
    <row r="619" spans="5:9" x14ac:dyDescent="0.3">
      <c r="E619" s="5" t="s">
        <v>8219</v>
      </c>
      <c r="F619">
        <v>148</v>
      </c>
      <c r="H619" s="12" t="s">
        <v>8410</v>
      </c>
      <c r="I619">
        <v>22</v>
      </c>
    </row>
    <row r="620" spans="5:9" x14ac:dyDescent="0.3">
      <c r="E620" s="5" t="s">
        <v>8219</v>
      </c>
      <c r="F620">
        <v>93</v>
      </c>
      <c r="H620" s="12" t="s">
        <v>8410</v>
      </c>
      <c r="I620">
        <v>1</v>
      </c>
    </row>
    <row r="621" spans="5:9" x14ac:dyDescent="0.3">
      <c r="E621" s="5" t="s">
        <v>8219</v>
      </c>
      <c r="F621">
        <v>63</v>
      </c>
      <c r="H621" s="12" t="s">
        <v>8410</v>
      </c>
      <c r="I621">
        <v>10</v>
      </c>
    </row>
    <row r="622" spans="5:9" x14ac:dyDescent="0.3">
      <c r="E622" s="5" t="s">
        <v>8219</v>
      </c>
      <c r="F622">
        <v>134</v>
      </c>
      <c r="H622" s="12" t="s">
        <v>8410</v>
      </c>
      <c r="I622">
        <v>6</v>
      </c>
    </row>
    <row r="623" spans="5:9" x14ac:dyDescent="0.3">
      <c r="E623" s="5" t="s">
        <v>8219</v>
      </c>
      <c r="F623">
        <v>14</v>
      </c>
      <c r="H623" s="12" t="s">
        <v>8410</v>
      </c>
      <c r="I623">
        <v>24</v>
      </c>
    </row>
    <row r="624" spans="5:9" x14ac:dyDescent="0.3">
      <c r="E624" s="5" t="s">
        <v>8219</v>
      </c>
      <c r="F624">
        <v>78</v>
      </c>
      <c r="H624" s="12" t="s">
        <v>8410</v>
      </c>
      <c r="I624">
        <v>15</v>
      </c>
    </row>
    <row r="625" spans="5:9" x14ac:dyDescent="0.3">
      <c r="E625" s="5" t="s">
        <v>8219</v>
      </c>
      <c r="F625">
        <v>112</v>
      </c>
      <c r="H625" s="12" t="s">
        <v>8410</v>
      </c>
      <c r="I625">
        <v>37</v>
      </c>
    </row>
    <row r="626" spans="5:9" x14ac:dyDescent="0.3">
      <c r="E626" s="5" t="s">
        <v>8219</v>
      </c>
      <c r="F626">
        <v>34</v>
      </c>
      <c r="H626" s="12" t="s">
        <v>8410</v>
      </c>
      <c r="I626">
        <v>20</v>
      </c>
    </row>
    <row r="627" spans="5:9" x14ac:dyDescent="0.3">
      <c r="E627" s="5" t="s">
        <v>8219</v>
      </c>
      <c r="F627">
        <v>19</v>
      </c>
      <c r="H627" s="12" t="s">
        <v>8410</v>
      </c>
      <c r="I627">
        <v>7</v>
      </c>
    </row>
    <row r="628" spans="5:9" x14ac:dyDescent="0.3">
      <c r="E628" s="5" t="s">
        <v>8219</v>
      </c>
      <c r="F628">
        <v>13</v>
      </c>
      <c r="H628" s="12" t="s">
        <v>8410</v>
      </c>
      <c r="I628">
        <v>0</v>
      </c>
    </row>
    <row r="629" spans="5:9" x14ac:dyDescent="0.3">
      <c r="E629" s="5" t="s">
        <v>8219</v>
      </c>
      <c r="F629">
        <v>104</v>
      </c>
      <c r="H629" s="12" t="s">
        <v>8410</v>
      </c>
      <c r="I629">
        <v>21</v>
      </c>
    </row>
    <row r="630" spans="5:9" x14ac:dyDescent="0.3">
      <c r="E630" s="5" t="s">
        <v>8219</v>
      </c>
      <c r="F630">
        <v>52</v>
      </c>
      <c r="H630" s="12" t="s">
        <v>8410</v>
      </c>
      <c r="I630">
        <v>3</v>
      </c>
    </row>
    <row r="631" spans="5:9" x14ac:dyDescent="0.3">
      <c r="E631" s="5" t="s">
        <v>8219</v>
      </c>
      <c r="F631">
        <v>17</v>
      </c>
      <c r="H631" s="12" t="s">
        <v>8410</v>
      </c>
      <c r="I631">
        <v>11</v>
      </c>
    </row>
    <row r="632" spans="5:9" x14ac:dyDescent="0.3">
      <c r="E632" s="5" t="s">
        <v>8219</v>
      </c>
      <c r="F632">
        <v>82</v>
      </c>
      <c r="H632" s="12" t="s">
        <v>8410</v>
      </c>
      <c r="I632">
        <v>1</v>
      </c>
    </row>
    <row r="633" spans="5:9" x14ac:dyDescent="0.3">
      <c r="E633" s="5" t="s">
        <v>8219</v>
      </c>
      <c r="F633">
        <v>73</v>
      </c>
      <c r="H633" s="12" t="s">
        <v>8410</v>
      </c>
      <c r="I633">
        <v>312</v>
      </c>
    </row>
    <row r="634" spans="5:9" x14ac:dyDescent="0.3">
      <c r="E634" s="5" t="s">
        <v>8219</v>
      </c>
      <c r="F634">
        <v>158</v>
      </c>
      <c r="H634" s="12" t="s">
        <v>8410</v>
      </c>
      <c r="I634">
        <v>1</v>
      </c>
    </row>
    <row r="635" spans="5:9" x14ac:dyDescent="0.3">
      <c r="E635" s="5" t="s">
        <v>8219</v>
      </c>
      <c r="F635">
        <v>65</v>
      </c>
      <c r="H635" s="12" t="s">
        <v>8410</v>
      </c>
      <c r="I635">
        <v>3</v>
      </c>
    </row>
    <row r="636" spans="5:9" x14ac:dyDescent="0.3">
      <c r="E636" s="5" t="s">
        <v>8219</v>
      </c>
      <c r="F636">
        <v>184</v>
      </c>
      <c r="H636" s="12" t="s">
        <v>8410</v>
      </c>
      <c r="I636">
        <v>4</v>
      </c>
    </row>
    <row r="637" spans="5:9" x14ac:dyDescent="0.3">
      <c r="E637" s="5" t="s">
        <v>8219</v>
      </c>
      <c r="F637">
        <v>34</v>
      </c>
      <c r="H637" s="12" t="s">
        <v>8410</v>
      </c>
      <c r="I637">
        <v>10</v>
      </c>
    </row>
    <row r="638" spans="5:9" x14ac:dyDescent="0.3">
      <c r="E638" s="5" t="s">
        <v>8219</v>
      </c>
      <c r="F638">
        <v>240</v>
      </c>
      <c r="H638" s="12" t="s">
        <v>8410</v>
      </c>
      <c r="I638">
        <v>8</v>
      </c>
    </row>
    <row r="639" spans="5:9" x14ac:dyDescent="0.3">
      <c r="E639" s="5" t="s">
        <v>8219</v>
      </c>
      <c r="F639">
        <v>113</v>
      </c>
      <c r="H639" s="12" t="s">
        <v>8410</v>
      </c>
      <c r="I639">
        <v>3</v>
      </c>
    </row>
    <row r="640" spans="5:9" x14ac:dyDescent="0.3">
      <c r="E640" s="5" t="s">
        <v>8219</v>
      </c>
      <c r="F640">
        <v>66</v>
      </c>
      <c r="H640" s="12" t="s">
        <v>8410</v>
      </c>
      <c r="I640">
        <v>1</v>
      </c>
    </row>
    <row r="641" spans="5:9" x14ac:dyDescent="0.3">
      <c r="E641" s="5" t="s">
        <v>8219</v>
      </c>
      <c r="F641">
        <v>340</v>
      </c>
      <c r="H641" s="12" t="s">
        <v>8410</v>
      </c>
      <c r="I641">
        <v>0</v>
      </c>
    </row>
    <row r="642" spans="5:9" x14ac:dyDescent="0.3">
      <c r="E642" s="5" t="s">
        <v>8219</v>
      </c>
      <c r="F642">
        <v>150</v>
      </c>
      <c r="H642" s="12" t="s">
        <v>8410</v>
      </c>
      <c r="I642">
        <v>5</v>
      </c>
    </row>
    <row r="643" spans="5:9" x14ac:dyDescent="0.3">
      <c r="E643" s="5" t="s">
        <v>8219</v>
      </c>
      <c r="F643">
        <v>25</v>
      </c>
      <c r="H643" s="12" t="s">
        <v>8410</v>
      </c>
      <c r="I643">
        <v>0</v>
      </c>
    </row>
    <row r="644" spans="5:9" x14ac:dyDescent="0.3">
      <c r="E644" s="5" t="s">
        <v>8219</v>
      </c>
      <c r="F644">
        <v>234</v>
      </c>
      <c r="H644" s="12" t="s">
        <v>8410</v>
      </c>
      <c r="I644">
        <v>3</v>
      </c>
    </row>
    <row r="645" spans="5:9" x14ac:dyDescent="0.3">
      <c r="E645" s="5" t="s">
        <v>8219</v>
      </c>
      <c r="F645">
        <v>2602</v>
      </c>
      <c r="H645" s="12" t="s">
        <v>8410</v>
      </c>
      <c r="I645">
        <v>7</v>
      </c>
    </row>
    <row r="646" spans="5:9" x14ac:dyDescent="0.3">
      <c r="E646" s="5" t="s">
        <v>8219</v>
      </c>
      <c r="F646">
        <v>248</v>
      </c>
      <c r="H646" s="12" t="s">
        <v>8410</v>
      </c>
      <c r="I646">
        <v>0</v>
      </c>
    </row>
    <row r="647" spans="5:9" x14ac:dyDescent="0.3">
      <c r="E647" s="5" t="s">
        <v>8219</v>
      </c>
      <c r="F647">
        <v>600</v>
      </c>
      <c r="H647" s="12" t="s">
        <v>8410</v>
      </c>
      <c r="I647">
        <v>2</v>
      </c>
    </row>
    <row r="648" spans="5:9" x14ac:dyDescent="0.3">
      <c r="E648" s="5" t="s">
        <v>8219</v>
      </c>
      <c r="F648">
        <v>293</v>
      </c>
      <c r="H648" s="12" t="s">
        <v>8410</v>
      </c>
      <c r="I648">
        <v>23</v>
      </c>
    </row>
    <row r="649" spans="5:9" x14ac:dyDescent="0.3">
      <c r="E649" s="5" t="s">
        <v>8219</v>
      </c>
      <c r="F649">
        <v>321</v>
      </c>
      <c r="H649" s="12" t="s">
        <v>8410</v>
      </c>
      <c r="I649">
        <v>1</v>
      </c>
    </row>
    <row r="650" spans="5:9" x14ac:dyDescent="0.3">
      <c r="E650" s="5" t="s">
        <v>8219</v>
      </c>
      <c r="F650">
        <v>81</v>
      </c>
      <c r="H650" s="12" t="s">
        <v>8410</v>
      </c>
      <c r="I650">
        <v>2</v>
      </c>
    </row>
    <row r="651" spans="5:9" x14ac:dyDescent="0.3">
      <c r="E651" s="5" t="s">
        <v>8219</v>
      </c>
      <c r="F651">
        <v>343</v>
      </c>
      <c r="H651" s="12" t="s">
        <v>8410</v>
      </c>
      <c r="I651">
        <v>3</v>
      </c>
    </row>
    <row r="652" spans="5:9" x14ac:dyDescent="0.3">
      <c r="E652" s="5" t="s">
        <v>8219</v>
      </c>
      <c r="F652">
        <v>336</v>
      </c>
      <c r="H652" s="12" t="s">
        <v>8410</v>
      </c>
      <c r="I652">
        <v>0</v>
      </c>
    </row>
    <row r="653" spans="5:9" x14ac:dyDescent="0.3">
      <c r="E653" s="5" t="s">
        <v>8219</v>
      </c>
      <c r="F653">
        <v>47</v>
      </c>
      <c r="H653" s="12" t="s">
        <v>8410</v>
      </c>
      <c r="I653">
        <v>13</v>
      </c>
    </row>
    <row r="654" spans="5:9" x14ac:dyDescent="0.3">
      <c r="E654" s="5" t="s">
        <v>8219</v>
      </c>
      <c r="F654">
        <v>76</v>
      </c>
      <c r="H654" s="12" t="s">
        <v>8410</v>
      </c>
      <c r="I654">
        <v>1</v>
      </c>
    </row>
    <row r="655" spans="5:9" x14ac:dyDescent="0.3">
      <c r="E655" s="5" t="s">
        <v>8219</v>
      </c>
      <c r="F655">
        <v>441</v>
      </c>
      <c r="H655" s="12" t="s">
        <v>8410</v>
      </c>
      <c r="I655">
        <v>1</v>
      </c>
    </row>
    <row r="656" spans="5:9" x14ac:dyDescent="0.3">
      <c r="E656" s="5" t="s">
        <v>8219</v>
      </c>
      <c r="F656">
        <v>916</v>
      </c>
      <c r="H656" s="12" t="s">
        <v>8410</v>
      </c>
      <c r="I656">
        <v>1</v>
      </c>
    </row>
    <row r="657" spans="5:9" x14ac:dyDescent="0.3">
      <c r="E657" s="5" t="s">
        <v>8219</v>
      </c>
      <c r="F657">
        <v>369</v>
      </c>
      <c r="H657" s="12" t="s">
        <v>8410</v>
      </c>
      <c r="I657">
        <v>6</v>
      </c>
    </row>
    <row r="658" spans="5:9" x14ac:dyDescent="0.3">
      <c r="E658" s="5" t="s">
        <v>8219</v>
      </c>
      <c r="F658">
        <v>20242</v>
      </c>
      <c r="H658" s="12" t="s">
        <v>8410</v>
      </c>
      <c r="I658">
        <v>39</v>
      </c>
    </row>
    <row r="659" spans="5:9" x14ac:dyDescent="0.3">
      <c r="E659" s="5" t="s">
        <v>8219</v>
      </c>
      <c r="F659">
        <v>71</v>
      </c>
      <c r="H659" s="12" t="s">
        <v>8410</v>
      </c>
      <c r="I659">
        <v>4</v>
      </c>
    </row>
    <row r="660" spans="5:9" x14ac:dyDescent="0.3">
      <c r="E660" s="5" t="s">
        <v>8219</v>
      </c>
      <c r="F660">
        <v>635</v>
      </c>
      <c r="H660" s="12" t="s">
        <v>8410</v>
      </c>
      <c r="I660">
        <v>1</v>
      </c>
    </row>
    <row r="661" spans="5:9" x14ac:dyDescent="0.3">
      <c r="E661" s="5" t="s">
        <v>8219</v>
      </c>
      <c r="F661">
        <v>885</v>
      </c>
      <c r="H661" s="12" t="s">
        <v>8410</v>
      </c>
      <c r="I661">
        <v>0</v>
      </c>
    </row>
    <row r="662" spans="5:9" x14ac:dyDescent="0.3">
      <c r="E662" s="5" t="s">
        <v>8219</v>
      </c>
      <c r="F662">
        <v>329</v>
      </c>
      <c r="H662" s="12" t="s">
        <v>8410</v>
      </c>
      <c r="I662">
        <v>0</v>
      </c>
    </row>
    <row r="663" spans="5:9" x14ac:dyDescent="0.3">
      <c r="E663" s="5" t="s">
        <v>8219</v>
      </c>
      <c r="F663">
        <v>71</v>
      </c>
      <c r="H663" s="12" t="s">
        <v>8410</v>
      </c>
      <c r="I663">
        <v>0</v>
      </c>
    </row>
    <row r="664" spans="5:9" x14ac:dyDescent="0.3">
      <c r="E664" s="5" t="s">
        <v>8219</v>
      </c>
      <c r="F664">
        <v>269</v>
      </c>
      <c r="H664" s="12" t="s">
        <v>8410</v>
      </c>
      <c r="I664">
        <v>8</v>
      </c>
    </row>
    <row r="665" spans="5:9" x14ac:dyDescent="0.3">
      <c r="E665" s="5" t="s">
        <v>8219</v>
      </c>
      <c r="F665">
        <v>345</v>
      </c>
      <c r="H665" s="12" t="s">
        <v>8410</v>
      </c>
      <c r="I665">
        <v>0</v>
      </c>
    </row>
    <row r="666" spans="5:9" x14ac:dyDescent="0.3">
      <c r="E666" s="5" t="s">
        <v>8219</v>
      </c>
      <c r="F666">
        <v>43</v>
      </c>
      <c r="H666" s="12" t="s">
        <v>8410</v>
      </c>
      <c r="I666">
        <v>1</v>
      </c>
    </row>
    <row r="667" spans="5:9" x14ac:dyDescent="0.3">
      <c r="E667" s="5" t="s">
        <v>8219</v>
      </c>
      <c r="F667">
        <v>33</v>
      </c>
      <c r="H667" s="12" t="s">
        <v>8410</v>
      </c>
      <c r="I667">
        <v>12</v>
      </c>
    </row>
    <row r="668" spans="5:9" x14ac:dyDescent="0.3">
      <c r="E668" s="5" t="s">
        <v>8219</v>
      </c>
      <c r="F668">
        <v>211</v>
      </c>
      <c r="H668" s="12" t="s">
        <v>8410</v>
      </c>
      <c r="I668">
        <v>0</v>
      </c>
    </row>
    <row r="669" spans="5:9" x14ac:dyDescent="0.3">
      <c r="E669" s="5" t="s">
        <v>8219</v>
      </c>
      <c r="F669">
        <v>196</v>
      </c>
      <c r="H669" s="12" t="s">
        <v>8410</v>
      </c>
      <c r="I669">
        <v>3</v>
      </c>
    </row>
    <row r="670" spans="5:9" x14ac:dyDescent="0.3">
      <c r="E670" s="5" t="s">
        <v>8219</v>
      </c>
      <c r="F670">
        <v>405</v>
      </c>
      <c r="H670" s="12" t="s">
        <v>8410</v>
      </c>
      <c r="I670">
        <v>2</v>
      </c>
    </row>
    <row r="671" spans="5:9" x14ac:dyDescent="0.3">
      <c r="E671" s="5" t="s">
        <v>8219</v>
      </c>
      <c r="F671">
        <v>206</v>
      </c>
      <c r="H671" s="12" t="s">
        <v>8410</v>
      </c>
      <c r="I671">
        <v>6</v>
      </c>
    </row>
    <row r="672" spans="5:9" x14ac:dyDescent="0.3">
      <c r="E672" s="5" t="s">
        <v>8219</v>
      </c>
      <c r="F672">
        <v>335</v>
      </c>
      <c r="H672" s="12" t="s">
        <v>8410</v>
      </c>
      <c r="I672">
        <v>0</v>
      </c>
    </row>
    <row r="673" spans="5:9" x14ac:dyDescent="0.3">
      <c r="E673" s="5" t="s">
        <v>8219</v>
      </c>
      <c r="F673">
        <v>215</v>
      </c>
      <c r="H673" s="12" t="s">
        <v>8410</v>
      </c>
      <c r="I673">
        <v>15</v>
      </c>
    </row>
    <row r="674" spans="5:9" x14ac:dyDescent="0.3">
      <c r="E674" s="5" t="s">
        <v>8219</v>
      </c>
      <c r="F674">
        <v>176</v>
      </c>
      <c r="H674" s="12" t="s">
        <v>8410</v>
      </c>
      <c r="I674">
        <v>1</v>
      </c>
    </row>
    <row r="675" spans="5:9" x14ac:dyDescent="0.3">
      <c r="E675" s="5" t="s">
        <v>8219</v>
      </c>
      <c r="F675">
        <v>555</v>
      </c>
      <c r="H675" s="12" t="s">
        <v>8410</v>
      </c>
      <c r="I675">
        <v>3</v>
      </c>
    </row>
    <row r="676" spans="5:9" x14ac:dyDescent="0.3">
      <c r="E676" s="5" t="s">
        <v>8219</v>
      </c>
      <c r="F676">
        <v>116</v>
      </c>
      <c r="H676" s="12" t="s">
        <v>8410</v>
      </c>
      <c r="I676">
        <v>8</v>
      </c>
    </row>
    <row r="677" spans="5:9" x14ac:dyDescent="0.3">
      <c r="E677" s="5" t="s">
        <v>8219</v>
      </c>
      <c r="F677">
        <v>615</v>
      </c>
      <c r="H677" s="12" t="s">
        <v>8410</v>
      </c>
      <c r="I677">
        <v>0</v>
      </c>
    </row>
    <row r="678" spans="5:9" x14ac:dyDescent="0.3">
      <c r="E678" s="5" t="s">
        <v>8219</v>
      </c>
      <c r="F678">
        <v>236</v>
      </c>
      <c r="H678" s="12" t="s">
        <v>8410</v>
      </c>
      <c r="I678">
        <v>3</v>
      </c>
    </row>
    <row r="679" spans="5:9" x14ac:dyDescent="0.3">
      <c r="E679" s="5" t="s">
        <v>8219</v>
      </c>
      <c r="F679">
        <v>145</v>
      </c>
      <c r="H679" s="12" t="s">
        <v>8410</v>
      </c>
      <c r="I679">
        <v>3</v>
      </c>
    </row>
    <row r="680" spans="5:9" x14ac:dyDescent="0.3">
      <c r="E680" s="5" t="s">
        <v>8219</v>
      </c>
      <c r="F680">
        <v>167</v>
      </c>
      <c r="H680" s="12" t="s">
        <v>8410</v>
      </c>
      <c r="I680">
        <v>0</v>
      </c>
    </row>
    <row r="681" spans="5:9" x14ac:dyDescent="0.3">
      <c r="E681" s="5" t="s">
        <v>8219</v>
      </c>
      <c r="F681">
        <v>235</v>
      </c>
      <c r="H681" s="12" t="s">
        <v>8410</v>
      </c>
      <c r="I681">
        <v>19</v>
      </c>
    </row>
    <row r="682" spans="5:9" x14ac:dyDescent="0.3">
      <c r="E682" s="5" t="s">
        <v>8219</v>
      </c>
      <c r="F682">
        <v>452</v>
      </c>
      <c r="H682" s="12" t="s">
        <v>8410</v>
      </c>
      <c r="I682">
        <v>0</v>
      </c>
    </row>
    <row r="683" spans="5:9" x14ac:dyDescent="0.3">
      <c r="E683" s="5" t="s">
        <v>8219</v>
      </c>
      <c r="F683">
        <v>241</v>
      </c>
      <c r="H683" s="12" t="s">
        <v>8410</v>
      </c>
      <c r="I683">
        <v>2</v>
      </c>
    </row>
    <row r="684" spans="5:9" x14ac:dyDescent="0.3">
      <c r="E684" s="5" t="s">
        <v>8219</v>
      </c>
      <c r="F684">
        <v>28</v>
      </c>
      <c r="H684" s="12" t="s">
        <v>8410</v>
      </c>
      <c r="I684">
        <v>0</v>
      </c>
    </row>
    <row r="685" spans="5:9" x14ac:dyDescent="0.3">
      <c r="E685" s="5" t="s">
        <v>8219</v>
      </c>
      <c r="F685">
        <v>140</v>
      </c>
      <c r="H685" s="12" t="s">
        <v>8410</v>
      </c>
      <c r="I685">
        <v>0</v>
      </c>
    </row>
    <row r="686" spans="5:9" x14ac:dyDescent="0.3">
      <c r="E686" s="5" t="s">
        <v>8219</v>
      </c>
      <c r="F686">
        <v>280</v>
      </c>
      <c r="H686" s="12" t="s">
        <v>8410</v>
      </c>
      <c r="I686">
        <v>25</v>
      </c>
    </row>
    <row r="687" spans="5:9" x14ac:dyDescent="0.3">
      <c r="E687" s="5" t="s">
        <v>8219</v>
      </c>
      <c r="F687">
        <v>70</v>
      </c>
      <c r="H687" s="12" t="s">
        <v>8410</v>
      </c>
      <c r="I687">
        <v>8</v>
      </c>
    </row>
    <row r="688" spans="5:9" x14ac:dyDescent="0.3">
      <c r="E688" s="5" t="s">
        <v>8219</v>
      </c>
      <c r="F688">
        <v>160</v>
      </c>
      <c r="H688" s="12" t="s">
        <v>8410</v>
      </c>
      <c r="I688">
        <v>16</v>
      </c>
    </row>
    <row r="689" spans="5:9" x14ac:dyDescent="0.3">
      <c r="E689" s="5" t="s">
        <v>8219</v>
      </c>
      <c r="F689">
        <v>141</v>
      </c>
      <c r="H689" s="12" t="s">
        <v>8410</v>
      </c>
      <c r="I689">
        <v>3</v>
      </c>
    </row>
    <row r="690" spans="5:9" x14ac:dyDescent="0.3">
      <c r="E690" s="5" t="s">
        <v>8219</v>
      </c>
      <c r="F690">
        <v>874</v>
      </c>
      <c r="H690" s="12" t="s">
        <v>8410</v>
      </c>
      <c r="I690">
        <v>3</v>
      </c>
    </row>
    <row r="691" spans="5:9" x14ac:dyDescent="0.3">
      <c r="E691" s="5" t="s">
        <v>8219</v>
      </c>
      <c r="F691">
        <v>73</v>
      </c>
      <c r="H691" s="12" t="s">
        <v>8410</v>
      </c>
      <c r="I691">
        <v>2</v>
      </c>
    </row>
    <row r="692" spans="5:9" x14ac:dyDescent="0.3">
      <c r="E692" s="5" t="s">
        <v>8219</v>
      </c>
      <c r="F692">
        <v>294</v>
      </c>
      <c r="H692" s="12" t="s">
        <v>8410</v>
      </c>
      <c r="I692">
        <v>1</v>
      </c>
    </row>
    <row r="693" spans="5:9" x14ac:dyDescent="0.3">
      <c r="E693" s="5" t="s">
        <v>8219</v>
      </c>
      <c r="F693">
        <v>740</v>
      </c>
      <c r="H693" s="12" t="s">
        <v>8410</v>
      </c>
      <c r="I693">
        <v>0</v>
      </c>
    </row>
    <row r="694" spans="5:9" x14ac:dyDescent="0.3">
      <c r="E694" s="5" t="s">
        <v>8219</v>
      </c>
      <c r="F694">
        <v>369</v>
      </c>
      <c r="H694" s="12" t="s">
        <v>8410</v>
      </c>
      <c r="I694">
        <v>1</v>
      </c>
    </row>
    <row r="695" spans="5:9" x14ac:dyDescent="0.3">
      <c r="E695" s="5" t="s">
        <v>8219</v>
      </c>
      <c r="F695">
        <v>110</v>
      </c>
      <c r="H695" s="12" t="s">
        <v>8410</v>
      </c>
      <c r="I695">
        <v>19</v>
      </c>
    </row>
    <row r="696" spans="5:9" x14ac:dyDescent="0.3">
      <c r="E696" s="5" t="s">
        <v>8219</v>
      </c>
      <c r="F696">
        <v>455</v>
      </c>
      <c r="H696" s="12" t="s">
        <v>8410</v>
      </c>
      <c r="I696">
        <v>9</v>
      </c>
    </row>
    <row r="697" spans="5:9" x14ac:dyDescent="0.3">
      <c r="E697" s="5" t="s">
        <v>8219</v>
      </c>
      <c r="F697">
        <v>224</v>
      </c>
      <c r="H697" s="12" t="s">
        <v>8410</v>
      </c>
      <c r="I697">
        <v>1</v>
      </c>
    </row>
    <row r="698" spans="5:9" x14ac:dyDescent="0.3">
      <c r="E698" s="5" t="s">
        <v>8219</v>
      </c>
      <c r="F698">
        <v>46</v>
      </c>
      <c r="H698" s="12" t="s">
        <v>8410</v>
      </c>
      <c r="I698">
        <v>0</v>
      </c>
    </row>
    <row r="699" spans="5:9" x14ac:dyDescent="0.3">
      <c r="E699" s="5" t="s">
        <v>8219</v>
      </c>
      <c r="F699">
        <v>284</v>
      </c>
      <c r="H699" s="12" t="s">
        <v>8410</v>
      </c>
      <c r="I699">
        <v>1</v>
      </c>
    </row>
    <row r="700" spans="5:9" x14ac:dyDescent="0.3">
      <c r="E700" s="5" t="s">
        <v>8219</v>
      </c>
      <c r="F700">
        <v>98</v>
      </c>
      <c r="H700" s="12" t="s">
        <v>8410</v>
      </c>
      <c r="I700">
        <v>5</v>
      </c>
    </row>
    <row r="701" spans="5:9" x14ac:dyDescent="0.3">
      <c r="E701" s="5" t="s">
        <v>8219</v>
      </c>
      <c r="F701">
        <v>56</v>
      </c>
      <c r="H701" s="12" t="s">
        <v>8410</v>
      </c>
      <c r="I701">
        <v>85</v>
      </c>
    </row>
    <row r="702" spans="5:9" x14ac:dyDescent="0.3">
      <c r="E702" s="5" t="s">
        <v>8219</v>
      </c>
      <c r="F702">
        <v>32</v>
      </c>
      <c r="H702" s="12" t="s">
        <v>8410</v>
      </c>
      <c r="I702">
        <v>3</v>
      </c>
    </row>
    <row r="703" spans="5:9" x14ac:dyDescent="0.3">
      <c r="E703" s="5" t="s">
        <v>8219</v>
      </c>
      <c r="F703">
        <v>30</v>
      </c>
      <c r="H703" s="12" t="s">
        <v>8410</v>
      </c>
      <c r="I703">
        <v>4</v>
      </c>
    </row>
    <row r="704" spans="5:9" x14ac:dyDescent="0.3">
      <c r="E704" s="5" t="s">
        <v>8219</v>
      </c>
      <c r="F704">
        <v>70</v>
      </c>
      <c r="H704" s="12" t="s">
        <v>8410</v>
      </c>
      <c r="I704">
        <v>3</v>
      </c>
    </row>
    <row r="705" spans="5:9" x14ac:dyDescent="0.3">
      <c r="E705" s="5" t="s">
        <v>8219</v>
      </c>
      <c r="F705">
        <v>44</v>
      </c>
      <c r="H705" s="12" t="s">
        <v>8410</v>
      </c>
      <c r="I705">
        <v>18</v>
      </c>
    </row>
    <row r="706" spans="5:9" x14ac:dyDescent="0.3">
      <c r="E706" s="5" t="s">
        <v>8219</v>
      </c>
      <c r="F706">
        <v>92</v>
      </c>
      <c r="H706" s="12" t="s">
        <v>8410</v>
      </c>
      <c r="I706">
        <v>3</v>
      </c>
    </row>
    <row r="707" spans="5:9" x14ac:dyDescent="0.3">
      <c r="E707" s="5" t="s">
        <v>8219</v>
      </c>
      <c r="F707">
        <v>205</v>
      </c>
      <c r="H707" s="12" t="s">
        <v>8410</v>
      </c>
      <c r="I707">
        <v>40</v>
      </c>
    </row>
    <row r="708" spans="5:9" x14ac:dyDescent="0.3">
      <c r="E708" s="5" t="s">
        <v>8219</v>
      </c>
      <c r="F708">
        <v>23</v>
      </c>
      <c r="H708" s="12" t="s">
        <v>8410</v>
      </c>
      <c r="I708">
        <v>0</v>
      </c>
    </row>
    <row r="709" spans="5:9" x14ac:dyDescent="0.3">
      <c r="E709" s="5" t="s">
        <v>8219</v>
      </c>
      <c r="F709">
        <v>4</v>
      </c>
      <c r="H709" s="12" t="s">
        <v>8410</v>
      </c>
      <c r="I709">
        <v>24</v>
      </c>
    </row>
    <row r="710" spans="5:9" x14ac:dyDescent="0.3">
      <c r="E710" s="5" t="s">
        <v>8219</v>
      </c>
      <c r="F710">
        <v>112</v>
      </c>
      <c r="H710" s="12" t="s">
        <v>8410</v>
      </c>
      <c r="I710">
        <v>1</v>
      </c>
    </row>
    <row r="711" spans="5:9" x14ac:dyDescent="0.3">
      <c r="E711" s="5" t="s">
        <v>8219</v>
      </c>
      <c r="F711">
        <v>27</v>
      </c>
      <c r="H711" s="12" t="s">
        <v>8410</v>
      </c>
      <c r="I711">
        <v>0</v>
      </c>
    </row>
    <row r="712" spans="5:9" x14ac:dyDescent="0.3">
      <c r="E712" s="5" t="s">
        <v>8219</v>
      </c>
      <c r="F712">
        <v>11</v>
      </c>
      <c r="H712" s="12" t="s">
        <v>8410</v>
      </c>
      <c r="I712">
        <v>0</v>
      </c>
    </row>
    <row r="713" spans="5:9" x14ac:dyDescent="0.3">
      <c r="E713" s="5" t="s">
        <v>8219</v>
      </c>
      <c r="F713">
        <v>26</v>
      </c>
      <c r="H713" s="12" t="s">
        <v>8410</v>
      </c>
      <c r="I713">
        <v>1</v>
      </c>
    </row>
    <row r="714" spans="5:9" x14ac:dyDescent="0.3">
      <c r="E714" s="5" t="s">
        <v>8219</v>
      </c>
      <c r="F714">
        <v>77</v>
      </c>
      <c r="H714" s="12" t="s">
        <v>8410</v>
      </c>
      <c r="I714">
        <v>6</v>
      </c>
    </row>
    <row r="715" spans="5:9" x14ac:dyDescent="0.3">
      <c r="E715" s="5" t="s">
        <v>8219</v>
      </c>
      <c r="F715">
        <v>136</v>
      </c>
      <c r="H715" s="12" t="s">
        <v>8410</v>
      </c>
      <c r="I715">
        <v>0</v>
      </c>
    </row>
    <row r="716" spans="5:9" x14ac:dyDescent="0.3">
      <c r="E716" s="5" t="s">
        <v>8219</v>
      </c>
      <c r="F716">
        <v>157</v>
      </c>
      <c r="H716" s="12" t="s">
        <v>8410</v>
      </c>
      <c r="I716">
        <v>6</v>
      </c>
    </row>
    <row r="717" spans="5:9" x14ac:dyDescent="0.3">
      <c r="E717" s="5" t="s">
        <v>8219</v>
      </c>
      <c r="F717">
        <v>158</v>
      </c>
      <c r="H717" s="12" t="s">
        <v>8410</v>
      </c>
      <c r="I717">
        <v>0</v>
      </c>
    </row>
    <row r="718" spans="5:9" x14ac:dyDescent="0.3">
      <c r="E718" s="5" t="s">
        <v>8219</v>
      </c>
      <c r="F718">
        <v>27</v>
      </c>
      <c r="H718" s="12" t="s">
        <v>8410</v>
      </c>
      <c r="I718">
        <v>0</v>
      </c>
    </row>
    <row r="719" spans="5:9" x14ac:dyDescent="0.3">
      <c r="E719" s="5" t="s">
        <v>8219</v>
      </c>
      <c r="F719">
        <v>23</v>
      </c>
      <c r="H719" s="12" t="s">
        <v>8410</v>
      </c>
      <c r="I719">
        <v>3</v>
      </c>
    </row>
    <row r="720" spans="5:9" x14ac:dyDescent="0.3">
      <c r="E720" s="5" t="s">
        <v>8219</v>
      </c>
      <c r="F720">
        <v>17</v>
      </c>
      <c r="H720" s="12" t="s">
        <v>8410</v>
      </c>
      <c r="I720">
        <v>0</v>
      </c>
    </row>
    <row r="721" spans="5:9" x14ac:dyDescent="0.3">
      <c r="E721" s="5" t="s">
        <v>8219</v>
      </c>
      <c r="F721">
        <v>37</v>
      </c>
      <c r="H721" s="12" t="s">
        <v>8410</v>
      </c>
      <c r="I721">
        <v>8</v>
      </c>
    </row>
    <row r="722" spans="5:9" x14ac:dyDescent="0.3">
      <c r="E722" s="5" t="s">
        <v>8219</v>
      </c>
      <c r="F722">
        <v>65</v>
      </c>
      <c r="H722" s="12" t="s">
        <v>8410</v>
      </c>
      <c r="I722">
        <v>34</v>
      </c>
    </row>
    <row r="723" spans="5:9" x14ac:dyDescent="0.3">
      <c r="E723" s="5" t="s">
        <v>8219</v>
      </c>
      <c r="F723">
        <v>18</v>
      </c>
      <c r="H723" s="12" t="s">
        <v>8410</v>
      </c>
      <c r="I723">
        <v>1</v>
      </c>
    </row>
    <row r="724" spans="5:9" x14ac:dyDescent="0.3">
      <c r="E724" s="5" t="s">
        <v>8219</v>
      </c>
      <c r="F724">
        <v>25</v>
      </c>
      <c r="H724" s="12" t="s">
        <v>8410</v>
      </c>
      <c r="I724">
        <v>38</v>
      </c>
    </row>
    <row r="725" spans="5:9" x14ac:dyDescent="0.3">
      <c r="E725" s="5" t="s">
        <v>8219</v>
      </c>
      <c r="F725">
        <v>104</v>
      </c>
      <c r="H725" s="12" t="s">
        <v>8410</v>
      </c>
      <c r="I725">
        <v>104</v>
      </c>
    </row>
    <row r="726" spans="5:9" x14ac:dyDescent="0.3">
      <c r="E726" s="5" t="s">
        <v>8219</v>
      </c>
      <c r="F726">
        <v>108</v>
      </c>
      <c r="H726" s="12" t="s">
        <v>8410</v>
      </c>
      <c r="I726">
        <v>86</v>
      </c>
    </row>
    <row r="727" spans="5:9" x14ac:dyDescent="0.3">
      <c r="E727" s="5" t="s">
        <v>8219</v>
      </c>
      <c r="F727">
        <v>38</v>
      </c>
      <c r="H727" s="12" t="s">
        <v>8410</v>
      </c>
      <c r="I727">
        <v>356</v>
      </c>
    </row>
    <row r="728" spans="5:9" x14ac:dyDescent="0.3">
      <c r="E728" s="5" t="s">
        <v>8219</v>
      </c>
      <c r="F728">
        <v>88</v>
      </c>
      <c r="H728" s="12" t="s">
        <v>8410</v>
      </c>
      <c r="I728">
        <v>45</v>
      </c>
    </row>
    <row r="729" spans="5:9" x14ac:dyDescent="0.3">
      <c r="E729" s="5" t="s">
        <v>8219</v>
      </c>
      <c r="F729">
        <v>82</v>
      </c>
      <c r="H729" s="12" t="s">
        <v>8410</v>
      </c>
      <c r="I729">
        <v>38</v>
      </c>
    </row>
    <row r="730" spans="5:9" x14ac:dyDescent="0.3">
      <c r="E730" s="5" t="s">
        <v>8219</v>
      </c>
      <c r="F730">
        <v>126</v>
      </c>
      <c r="H730" s="12" t="s">
        <v>8410</v>
      </c>
      <c r="I730">
        <v>35</v>
      </c>
    </row>
    <row r="731" spans="5:9" x14ac:dyDescent="0.3">
      <c r="E731" s="5" t="s">
        <v>8219</v>
      </c>
      <c r="F731">
        <v>133</v>
      </c>
      <c r="H731" s="12" t="s">
        <v>8410</v>
      </c>
      <c r="I731">
        <v>24</v>
      </c>
    </row>
    <row r="732" spans="5:9" x14ac:dyDescent="0.3">
      <c r="E732" s="5" t="s">
        <v>8219</v>
      </c>
      <c r="F732">
        <v>47</v>
      </c>
      <c r="H732" s="12" t="s">
        <v>8410</v>
      </c>
      <c r="I732">
        <v>100</v>
      </c>
    </row>
    <row r="733" spans="5:9" x14ac:dyDescent="0.3">
      <c r="E733" s="5" t="s">
        <v>8219</v>
      </c>
      <c r="F733">
        <v>58</v>
      </c>
      <c r="H733" s="12" t="s">
        <v>8410</v>
      </c>
      <c r="I733">
        <v>1</v>
      </c>
    </row>
    <row r="734" spans="5:9" x14ac:dyDescent="0.3">
      <c r="E734" s="5" t="s">
        <v>8219</v>
      </c>
      <c r="F734">
        <v>32</v>
      </c>
      <c r="H734" s="12" t="s">
        <v>8410</v>
      </c>
      <c r="I734">
        <v>122</v>
      </c>
    </row>
    <row r="735" spans="5:9" x14ac:dyDescent="0.3">
      <c r="E735" s="5" t="s">
        <v>8219</v>
      </c>
      <c r="F735">
        <v>37</v>
      </c>
      <c r="H735" s="12" t="s">
        <v>8410</v>
      </c>
      <c r="I735">
        <v>11</v>
      </c>
    </row>
    <row r="736" spans="5:9" x14ac:dyDescent="0.3">
      <c r="E736" s="5" t="s">
        <v>8219</v>
      </c>
      <c r="F736">
        <v>87</v>
      </c>
      <c r="H736" s="12" t="s">
        <v>8410</v>
      </c>
      <c r="I736">
        <v>248</v>
      </c>
    </row>
    <row r="737" spans="5:9" x14ac:dyDescent="0.3">
      <c r="E737" s="5" t="s">
        <v>8219</v>
      </c>
      <c r="F737">
        <v>15</v>
      </c>
      <c r="H737" s="12" t="s">
        <v>8410</v>
      </c>
      <c r="I737">
        <v>1</v>
      </c>
    </row>
    <row r="738" spans="5:9" x14ac:dyDescent="0.3">
      <c r="E738" s="5" t="s">
        <v>8219</v>
      </c>
      <c r="F738">
        <v>27</v>
      </c>
      <c r="H738" s="12" t="s">
        <v>8410</v>
      </c>
      <c r="I738">
        <v>19</v>
      </c>
    </row>
    <row r="739" spans="5:9" x14ac:dyDescent="0.3">
      <c r="E739" s="5" t="s">
        <v>8219</v>
      </c>
      <c r="F739">
        <v>19</v>
      </c>
      <c r="H739" s="12" t="s">
        <v>8410</v>
      </c>
      <c r="I739">
        <v>135</v>
      </c>
    </row>
    <row r="740" spans="5:9" x14ac:dyDescent="0.3">
      <c r="E740" s="5" t="s">
        <v>8219</v>
      </c>
      <c r="F740">
        <v>17</v>
      </c>
      <c r="H740" s="12" t="s">
        <v>8410</v>
      </c>
      <c r="I740">
        <v>9</v>
      </c>
    </row>
    <row r="741" spans="5:9" x14ac:dyDescent="0.3">
      <c r="E741" s="5" t="s">
        <v>8219</v>
      </c>
      <c r="F741">
        <v>26</v>
      </c>
      <c r="H741" s="12" t="s">
        <v>8410</v>
      </c>
      <c r="I741">
        <v>3</v>
      </c>
    </row>
    <row r="742" spans="5:9" x14ac:dyDescent="0.3">
      <c r="E742" s="5" t="s">
        <v>8219</v>
      </c>
      <c r="F742">
        <v>28</v>
      </c>
      <c r="H742" s="12" t="s">
        <v>8410</v>
      </c>
      <c r="I742">
        <v>7</v>
      </c>
    </row>
    <row r="743" spans="5:9" x14ac:dyDescent="0.3">
      <c r="E743" s="5" t="s">
        <v>8219</v>
      </c>
      <c r="F743">
        <v>37</v>
      </c>
      <c r="H743" s="12" t="s">
        <v>8410</v>
      </c>
      <c r="I743">
        <v>4</v>
      </c>
    </row>
    <row r="744" spans="5:9" x14ac:dyDescent="0.3">
      <c r="E744" s="5" t="s">
        <v>8219</v>
      </c>
      <c r="F744">
        <v>128</v>
      </c>
      <c r="H744" s="12" t="s">
        <v>8410</v>
      </c>
      <c r="I744">
        <v>44</v>
      </c>
    </row>
    <row r="745" spans="5:9" x14ac:dyDescent="0.3">
      <c r="E745" s="5" t="s">
        <v>8219</v>
      </c>
      <c r="F745">
        <v>10</v>
      </c>
      <c r="H745" s="12" t="s">
        <v>8410</v>
      </c>
      <c r="I745">
        <v>90</v>
      </c>
    </row>
    <row r="746" spans="5:9" x14ac:dyDescent="0.3">
      <c r="E746" s="5" t="s">
        <v>8219</v>
      </c>
      <c r="F746">
        <v>83</v>
      </c>
      <c r="H746" s="12" t="s">
        <v>8410</v>
      </c>
      <c r="I746">
        <v>8</v>
      </c>
    </row>
    <row r="747" spans="5:9" x14ac:dyDescent="0.3">
      <c r="E747" s="5" t="s">
        <v>8219</v>
      </c>
      <c r="F747">
        <v>46</v>
      </c>
      <c r="H747" s="12" t="s">
        <v>8410</v>
      </c>
      <c r="I747">
        <v>11</v>
      </c>
    </row>
    <row r="748" spans="5:9" x14ac:dyDescent="0.3">
      <c r="E748" s="5" t="s">
        <v>8219</v>
      </c>
      <c r="F748">
        <v>90</v>
      </c>
      <c r="H748" s="12" t="s">
        <v>8410</v>
      </c>
      <c r="I748">
        <v>41</v>
      </c>
    </row>
    <row r="749" spans="5:9" x14ac:dyDescent="0.3">
      <c r="E749" s="5" t="s">
        <v>8219</v>
      </c>
      <c r="F749">
        <v>81</v>
      </c>
      <c r="H749" s="12" t="s">
        <v>8410</v>
      </c>
      <c r="I749">
        <v>15</v>
      </c>
    </row>
    <row r="750" spans="5:9" x14ac:dyDescent="0.3">
      <c r="E750" s="5" t="s">
        <v>8219</v>
      </c>
      <c r="F750">
        <v>32</v>
      </c>
      <c r="H750" s="12" t="s">
        <v>8410</v>
      </c>
      <c r="I750">
        <v>9</v>
      </c>
    </row>
    <row r="751" spans="5:9" x14ac:dyDescent="0.3">
      <c r="E751" s="5" t="s">
        <v>8219</v>
      </c>
      <c r="F751">
        <v>20</v>
      </c>
      <c r="H751" s="12" t="s">
        <v>8410</v>
      </c>
      <c r="I751">
        <v>50</v>
      </c>
    </row>
    <row r="752" spans="5:9" x14ac:dyDescent="0.3">
      <c r="E752" s="5" t="s">
        <v>8219</v>
      </c>
      <c r="F752">
        <v>70</v>
      </c>
      <c r="H752" s="12" t="s">
        <v>8410</v>
      </c>
      <c r="I752">
        <v>34</v>
      </c>
    </row>
    <row r="753" spans="5:9" x14ac:dyDescent="0.3">
      <c r="E753" s="5" t="s">
        <v>8219</v>
      </c>
      <c r="F753">
        <v>168</v>
      </c>
      <c r="H753" s="12" t="s">
        <v>8410</v>
      </c>
      <c r="I753">
        <v>0</v>
      </c>
    </row>
    <row r="754" spans="5:9" x14ac:dyDescent="0.3">
      <c r="E754" s="5" t="s">
        <v>8219</v>
      </c>
      <c r="F754">
        <v>34</v>
      </c>
      <c r="H754" s="12" t="s">
        <v>8410</v>
      </c>
      <c r="I754">
        <v>0</v>
      </c>
    </row>
    <row r="755" spans="5:9" x14ac:dyDescent="0.3">
      <c r="E755" s="5" t="s">
        <v>8219</v>
      </c>
      <c r="F755">
        <v>48</v>
      </c>
      <c r="H755" s="12" t="s">
        <v>8410</v>
      </c>
      <c r="I755">
        <v>276</v>
      </c>
    </row>
    <row r="756" spans="5:9" x14ac:dyDescent="0.3">
      <c r="E756" s="5" t="s">
        <v>8219</v>
      </c>
      <c r="F756">
        <v>48</v>
      </c>
      <c r="H756" s="12" t="s">
        <v>8410</v>
      </c>
      <c r="I756">
        <v>16</v>
      </c>
    </row>
    <row r="757" spans="5:9" x14ac:dyDescent="0.3">
      <c r="E757" s="5" t="s">
        <v>8219</v>
      </c>
      <c r="F757">
        <v>221</v>
      </c>
      <c r="H757" s="12" t="s">
        <v>8410</v>
      </c>
      <c r="I757">
        <v>224</v>
      </c>
    </row>
    <row r="758" spans="5:9" x14ac:dyDescent="0.3">
      <c r="E758" s="5" t="s">
        <v>8219</v>
      </c>
      <c r="F758">
        <v>107</v>
      </c>
      <c r="H758" s="12" t="s">
        <v>8410</v>
      </c>
      <c r="I758">
        <v>140</v>
      </c>
    </row>
    <row r="759" spans="5:9" x14ac:dyDescent="0.3">
      <c r="E759" s="5" t="s">
        <v>8219</v>
      </c>
      <c r="F759">
        <v>45</v>
      </c>
      <c r="H759" s="12" t="s">
        <v>8410</v>
      </c>
      <c r="I759">
        <v>15</v>
      </c>
    </row>
    <row r="760" spans="5:9" x14ac:dyDescent="0.3">
      <c r="E760" s="5" t="s">
        <v>8219</v>
      </c>
      <c r="F760">
        <v>36</v>
      </c>
      <c r="H760" s="12" t="s">
        <v>8410</v>
      </c>
      <c r="I760">
        <v>37</v>
      </c>
    </row>
    <row r="761" spans="5:9" x14ac:dyDescent="0.3">
      <c r="E761" s="5" t="s">
        <v>8219</v>
      </c>
      <c r="F761">
        <v>101</v>
      </c>
      <c r="H761" s="12" t="s">
        <v>8410</v>
      </c>
      <c r="I761">
        <v>0</v>
      </c>
    </row>
    <row r="762" spans="5:9" x14ac:dyDescent="0.3">
      <c r="E762" s="5" t="s">
        <v>8219</v>
      </c>
      <c r="F762">
        <v>62</v>
      </c>
      <c r="H762" s="12" t="s">
        <v>8410</v>
      </c>
      <c r="I762">
        <v>46</v>
      </c>
    </row>
    <row r="763" spans="5:9" x14ac:dyDescent="0.3">
      <c r="E763" s="5" t="s">
        <v>8219</v>
      </c>
      <c r="F763">
        <v>32</v>
      </c>
      <c r="H763" s="12" t="s">
        <v>8410</v>
      </c>
      <c r="I763">
        <v>1</v>
      </c>
    </row>
    <row r="764" spans="5:9" x14ac:dyDescent="0.3">
      <c r="E764" s="5" t="s">
        <v>8219</v>
      </c>
      <c r="F764">
        <v>89</v>
      </c>
      <c r="H764" s="12" t="s">
        <v>8410</v>
      </c>
      <c r="I764">
        <v>323</v>
      </c>
    </row>
    <row r="765" spans="5:9" x14ac:dyDescent="0.3">
      <c r="E765" s="5" t="s">
        <v>8219</v>
      </c>
      <c r="F765">
        <v>93</v>
      </c>
      <c r="H765" s="12" t="s">
        <v>8410</v>
      </c>
      <c r="I765">
        <v>5</v>
      </c>
    </row>
    <row r="766" spans="5:9" x14ac:dyDescent="0.3">
      <c r="E766" s="5" t="s">
        <v>8219</v>
      </c>
      <c r="F766">
        <v>98</v>
      </c>
      <c r="H766" s="12" t="s">
        <v>8410</v>
      </c>
      <c r="I766">
        <v>17</v>
      </c>
    </row>
    <row r="767" spans="5:9" x14ac:dyDescent="0.3">
      <c r="E767" s="5" t="s">
        <v>8219</v>
      </c>
      <c r="F767">
        <v>82</v>
      </c>
      <c r="H767" s="12" t="s">
        <v>8410</v>
      </c>
      <c r="I767">
        <v>3</v>
      </c>
    </row>
    <row r="768" spans="5:9" x14ac:dyDescent="0.3">
      <c r="E768" s="5" t="s">
        <v>8219</v>
      </c>
      <c r="F768">
        <v>116</v>
      </c>
      <c r="H768" s="12" t="s">
        <v>8410</v>
      </c>
      <c r="I768">
        <v>2</v>
      </c>
    </row>
    <row r="769" spans="5:9" x14ac:dyDescent="0.3">
      <c r="E769" s="5" t="s">
        <v>8219</v>
      </c>
      <c r="F769">
        <v>52</v>
      </c>
      <c r="H769" s="12" t="s">
        <v>8410</v>
      </c>
      <c r="I769">
        <v>6</v>
      </c>
    </row>
    <row r="770" spans="5:9" x14ac:dyDescent="0.3">
      <c r="E770" s="5" t="s">
        <v>8219</v>
      </c>
      <c r="F770">
        <v>23</v>
      </c>
      <c r="H770" s="12" t="s">
        <v>8410</v>
      </c>
      <c r="I770">
        <v>0</v>
      </c>
    </row>
    <row r="771" spans="5:9" x14ac:dyDescent="0.3">
      <c r="E771" s="5" t="s">
        <v>8219</v>
      </c>
      <c r="F771">
        <v>77</v>
      </c>
      <c r="H771" s="12" t="s">
        <v>8410</v>
      </c>
      <c r="I771">
        <v>1</v>
      </c>
    </row>
    <row r="772" spans="5:9" x14ac:dyDescent="0.3">
      <c r="E772" s="5" t="s">
        <v>8219</v>
      </c>
      <c r="F772">
        <v>49</v>
      </c>
      <c r="H772" s="12" t="s">
        <v>8410</v>
      </c>
      <c r="I772">
        <v>3</v>
      </c>
    </row>
    <row r="773" spans="5:9" x14ac:dyDescent="0.3">
      <c r="E773" s="5" t="s">
        <v>8219</v>
      </c>
      <c r="F773">
        <v>59</v>
      </c>
      <c r="H773" s="12" t="s">
        <v>8410</v>
      </c>
      <c r="I773">
        <v>13</v>
      </c>
    </row>
    <row r="774" spans="5:9" x14ac:dyDescent="0.3">
      <c r="E774" s="5" t="s">
        <v>8219</v>
      </c>
      <c r="F774">
        <v>113</v>
      </c>
      <c r="H774" s="12" t="s">
        <v>8410</v>
      </c>
      <c r="I774">
        <v>1</v>
      </c>
    </row>
    <row r="775" spans="5:9" x14ac:dyDescent="0.3">
      <c r="E775" s="5" t="s">
        <v>8219</v>
      </c>
      <c r="F775">
        <v>34</v>
      </c>
      <c r="H775" s="12" t="s">
        <v>8410</v>
      </c>
      <c r="I775">
        <v>1</v>
      </c>
    </row>
    <row r="776" spans="5:9" x14ac:dyDescent="0.3">
      <c r="E776" s="5" t="s">
        <v>8219</v>
      </c>
      <c r="F776">
        <v>42</v>
      </c>
      <c r="H776" s="12" t="s">
        <v>8410</v>
      </c>
      <c r="I776">
        <v>9</v>
      </c>
    </row>
    <row r="777" spans="5:9" x14ac:dyDescent="0.3">
      <c r="E777" s="5" t="s">
        <v>8219</v>
      </c>
      <c r="F777">
        <v>42</v>
      </c>
      <c r="H777" s="12" t="s">
        <v>8410</v>
      </c>
      <c r="I777">
        <v>0</v>
      </c>
    </row>
    <row r="778" spans="5:9" x14ac:dyDescent="0.3">
      <c r="E778" s="5" t="s">
        <v>8219</v>
      </c>
      <c r="F778">
        <v>49</v>
      </c>
      <c r="H778" s="12" t="s">
        <v>8410</v>
      </c>
      <c r="I778">
        <v>2</v>
      </c>
    </row>
    <row r="779" spans="5:9" x14ac:dyDescent="0.3">
      <c r="E779" s="5" t="s">
        <v>8219</v>
      </c>
      <c r="F779">
        <v>56</v>
      </c>
      <c r="H779" s="12" t="s">
        <v>8410</v>
      </c>
      <c r="I779">
        <v>1</v>
      </c>
    </row>
    <row r="780" spans="5:9" x14ac:dyDescent="0.3">
      <c r="E780" s="5" t="s">
        <v>8219</v>
      </c>
      <c r="F780">
        <v>25</v>
      </c>
      <c r="H780" s="12" t="s">
        <v>8410</v>
      </c>
      <c r="I780">
        <v>10</v>
      </c>
    </row>
    <row r="781" spans="5:9" x14ac:dyDescent="0.3">
      <c r="E781" s="5" t="s">
        <v>8219</v>
      </c>
      <c r="F781">
        <v>52</v>
      </c>
      <c r="H781" s="12" t="s">
        <v>8410</v>
      </c>
      <c r="I781">
        <v>3</v>
      </c>
    </row>
    <row r="782" spans="5:9" x14ac:dyDescent="0.3">
      <c r="E782" s="5" t="s">
        <v>8219</v>
      </c>
      <c r="F782">
        <v>34</v>
      </c>
      <c r="H782" s="12" t="s">
        <v>8410</v>
      </c>
      <c r="I782">
        <v>2</v>
      </c>
    </row>
    <row r="783" spans="5:9" x14ac:dyDescent="0.3">
      <c r="E783" s="5" t="s">
        <v>8219</v>
      </c>
      <c r="F783">
        <v>67</v>
      </c>
      <c r="H783" s="12" t="s">
        <v>8410</v>
      </c>
      <c r="I783">
        <v>2</v>
      </c>
    </row>
    <row r="784" spans="5:9" x14ac:dyDescent="0.3">
      <c r="E784" s="5" t="s">
        <v>8219</v>
      </c>
      <c r="F784">
        <v>70</v>
      </c>
      <c r="H784" s="12" t="s">
        <v>8410</v>
      </c>
      <c r="I784">
        <v>1</v>
      </c>
    </row>
    <row r="785" spans="5:9" x14ac:dyDescent="0.3">
      <c r="E785" s="5" t="s">
        <v>8219</v>
      </c>
      <c r="F785">
        <v>89</v>
      </c>
      <c r="H785" s="12" t="s">
        <v>8410</v>
      </c>
      <c r="I785">
        <v>14</v>
      </c>
    </row>
    <row r="786" spans="5:9" x14ac:dyDescent="0.3">
      <c r="E786" s="5" t="s">
        <v>8219</v>
      </c>
      <c r="F786">
        <v>107</v>
      </c>
      <c r="H786" s="12" t="s">
        <v>8410</v>
      </c>
      <c r="I786">
        <v>0</v>
      </c>
    </row>
    <row r="787" spans="5:9" x14ac:dyDescent="0.3">
      <c r="E787" s="5" t="s">
        <v>8219</v>
      </c>
      <c r="F787">
        <v>159</v>
      </c>
      <c r="H787" s="12" t="s">
        <v>8410</v>
      </c>
      <c r="I787">
        <v>0</v>
      </c>
    </row>
    <row r="788" spans="5:9" x14ac:dyDescent="0.3">
      <c r="E788" s="5" t="s">
        <v>8219</v>
      </c>
      <c r="F788">
        <v>181</v>
      </c>
      <c r="H788" s="12" t="s">
        <v>8410</v>
      </c>
      <c r="I788">
        <v>4</v>
      </c>
    </row>
    <row r="789" spans="5:9" x14ac:dyDescent="0.3">
      <c r="E789" s="5" t="s">
        <v>8219</v>
      </c>
      <c r="F789">
        <v>131</v>
      </c>
      <c r="H789" s="12" t="s">
        <v>8410</v>
      </c>
      <c r="I789">
        <v>3</v>
      </c>
    </row>
    <row r="790" spans="5:9" x14ac:dyDescent="0.3">
      <c r="E790" s="5" t="s">
        <v>8219</v>
      </c>
      <c r="F790">
        <v>125</v>
      </c>
      <c r="H790" s="12" t="s">
        <v>8410</v>
      </c>
      <c r="I790">
        <v>0</v>
      </c>
    </row>
    <row r="791" spans="5:9" x14ac:dyDescent="0.3">
      <c r="E791" s="5" t="s">
        <v>8219</v>
      </c>
      <c r="F791">
        <v>61</v>
      </c>
      <c r="H791" s="12" t="s">
        <v>8410</v>
      </c>
      <c r="I791">
        <v>5</v>
      </c>
    </row>
    <row r="792" spans="5:9" x14ac:dyDescent="0.3">
      <c r="E792" s="5" t="s">
        <v>8219</v>
      </c>
      <c r="F792">
        <v>90</v>
      </c>
      <c r="H792" s="12" t="s">
        <v>8410</v>
      </c>
      <c r="I792">
        <v>47</v>
      </c>
    </row>
    <row r="793" spans="5:9" x14ac:dyDescent="0.3">
      <c r="E793" s="5" t="s">
        <v>8219</v>
      </c>
      <c r="F793">
        <v>35</v>
      </c>
      <c r="H793" s="12" t="s">
        <v>8410</v>
      </c>
      <c r="I793">
        <v>0</v>
      </c>
    </row>
    <row r="794" spans="5:9" x14ac:dyDescent="0.3">
      <c r="E794" s="5" t="s">
        <v>8219</v>
      </c>
      <c r="F794">
        <v>90</v>
      </c>
      <c r="H794" s="12" t="s">
        <v>8410</v>
      </c>
      <c r="I794">
        <v>10</v>
      </c>
    </row>
    <row r="795" spans="5:9" x14ac:dyDescent="0.3">
      <c r="E795" s="5" t="s">
        <v>8219</v>
      </c>
      <c r="F795">
        <v>4</v>
      </c>
      <c r="H795" s="12" t="s">
        <v>8410</v>
      </c>
      <c r="I795">
        <v>11</v>
      </c>
    </row>
    <row r="796" spans="5:9" x14ac:dyDescent="0.3">
      <c r="E796" s="5" t="s">
        <v>8219</v>
      </c>
      <c r="F796">
        <v>120</v>
      </c>
      <c r="H796" s="12" t="s">
        <v>8410</v>
      </c>
      <c r="I796">
        <v>2</v>
      </c>
    </row>
    <row r="797" spans="5:9" x14ac:dyDescent="0.3">
      <c r="E797" s="5" t="s">
        <v>8219</v>
      </c>
      <c r="F797">
        <v>14</v>
      </c>
      <c r="H797" s="12" t="s">
        <v>8410</v>
      </c>
      <c r="I797">
        <v>2</v>
      </c>
    </row>
    <row r="798" spans="5:9" x14ac:dyDescent="0.3">
      <c r="E798" s="5" t="s">
        <v>8219</v>
      </c>
      <c r="F798">
        <v>27</v>
      </c>
      <c r="H798" s="12" t="s">
        <v>8410</v>
      </c>
      <c r="I798">
        <v>22</v>
      </c>
    </row>
    <row r="799" spans="5:9" x14ac:dyDescent="0.3">
      <c r="E799" s="5" t="s">
        <v>8219</v>
      </c>
      <c r="F799">
        <v>49</v>
      </c>
      <c r="H799" s="12" t="s">
        <v>8410</v>
      </c>
      <c r="I799">
        <v>8</v>
      </c>
    </row>
    <row r="800" spans="5:9" x14ac:dyDescent="0.3">
      <c r="E800" s="5" t="s">
        <v>8219</v>
      </c>
      <c r="F800">
        <v>102</v>
      </c>
      <c r="H800" s="12" t="s">
        <v>8410</v>
      </c>
      <c r="I800">
        <v>6</v>
      </c>
    </row>
    <row r="801" spans="5:9" x14ac:dyDescent="0.3">
      <c r="E801" s="5" t="s">
        <v>8219</v>
      </c>
      <c r="F801">
        <v>3</v>
      </c>
      <c r="H801" s="12" t="s">
        <v>8410</v>
      </c>
      <c r="I801">
        <v>1</v>
      </c>
    </row>
    <row r="802" spans="5:9" x14ac:dyDescent="0.3">
      <c r="E802" s="5" t="s">
        <v>8219</v>
      </c>
      <c r="F802">
        <v>25</v>
      </c>
      <c r="H802" s="12" t="s">
        <v>8410</v>
      </c>
      <c r="I802">
        <v>3</v>
      </c>
    </row>
    <row r="803" spans="5:9" x14ac:dyDescent="0.3">
      <c r="E803" s="5" t="s">
        <v>8219</v>
      </c>
      <c r="F803">
        <v>118</v>
      </c>
      <c r="H803" s="12" t="s">
        <v>8410</v>
      </c>
      <c r="I803">
        <v>0</v>
      </c>
    </row>
    <row r="804" spans="5:9" x14ac:dyDescent="0.3">
      <c r="E804" s="5" t="s">
        <v>8219</v>
      </c>
      <c r="F804">
        <v>57</v>
      </c>
      <c r="H804" s="12" t="s">
        <v>8410</v>
      </c>
      <c r="I804">
        <v>0</v>
      </c>
    </row>
    <row r="805" spans="5:9" x14ac:dyDescent="0.3">
      <c r="E805" s="5" t="s">
        <v>8219</v>
      </c>
      <c r="F805">
        <v>11</v>
      </c>
      <c r="H805" s="12" t="s">
        <v>8410</v>
      </c>
      <c r="I805">
        <v>0</v>
      </c>
    </row>
    <row r="806" spans="5:9" x14ac:dyDescent="0.3">
      <c r="E806" s="5" t="s">
        <v>8219</v>
      </c>
      <c r="F806">
        <v>33</v>
      </c>
      <c r="H806" s="12" t="s">
        <v>8410</v>
      </c>
      <c r="I806">
        <v>0</v>
      </c>
    </row>
    <row r="807" spans="5:9" x14ac:dyDescent="0.3">
      <c r="E807" s="5" t="s">
        <v>8219</v>
      </c>
      <c r="F807">
        <v>40</v>
      </c>
      <c r="H807" s="12" t="s">
        <v>8410</v>
      </c>
      <c r="I807">
        <v>0</v>
      </c>
    </row>
    <row r="808" spans="5:9" x14ac:dyDescent="0.3">
      <c r="E808" s="5" t="s">
        <v>8219</v>
      </c>
      <c r="F808">
        <v>50</v>
      </c>
      <c r="H808" s="12" t="s">
        <v>8410</v>
      </c>
      <c r="I808">
        <v>3</v>
      </c>
    </row>
    <row r="809" spans="5:9" x14ac:dyDescent="0.3">
      <c r="E809" s="5" t="s">
        <v>8219</v>
      </c>
      <c r="F809">
        <v>38</v>
      </c>
      <c r="H809" s="12" t="s">
        <v>8410</v>
      </c>
      <c r="I809">
        <v>0</v>
      </c>
    </row>
    <row r="810" spans="5:9" x14ac:dyDescent="0.3">
      <c r="E810" s="5" t="s">
        <v>8219</v>
      </c>
      <c r="F810">
        <v>96</v>
      </c>
      <c r="H810" s="12" t="s">
        <v>8410</v>
      </c>
      <c r="I810">
        <v>0</v>
      </c>
    </row>
    <row r="811" spans="5:9" x14ac:dyDescent="0.3">
      <c r="E811" s="5" t="s">
        <v>8219</v>
      </c>
      <c r="F811">
        <v>48</v>
      </c>
      <c r="H811" s="12" t="s">
        <v>8410</v>
      </c>
      <c r="I811">
        <v>1</v>
      </c>
    </row>
    <row r="812" spans="5:9" x14ac:dyDescent="0.3">
      <c r="E812" s="5" t="s">
        <v>8219</v>
      </c>
      <c r="F812">
        <v>33</v>
      </c>
      <c r="H812" s="12" t="s">
        <v>8410</v>
      </c>
      <c r="I812">
        <v>2</v>
      </c>
    </row>
    <row r="813" spans="5:9" x14ac:dyDescent="0.3">
      <c r="E813" s="5" t="s">
        <v>8219</v>
      </c>
      <c r="F813">
        <v>226</v>
      </c>
      <c r="H813" s="12" t="s">
        <v>8410</v>
      </c>
      <c r="I813">
        <v>0</v>
      </c>
    </row>
    <row r="814" spans="5:9" x14ac:dyDescent="0.3">
      <c r="E814" s="5" t="s">
        <v>8219</v>
      </c>
      <c r="F814">
        <v>14</v>
      </c>
      <c r="H814" s="12" t="s">
        <v>8410</v>
      </c>
      <c r="I814">
        <v>0</v>
      </c>
    </row>
    <row r="815" spans="5:9" x14ac:dyDescent="0.3">
      <c r="E815" s="5" t="s">
        <v>8219</v>
      </c>
      <c r="F815">
        <v>20</v>
      </c>
      <c r="H815" s="12" t="s">
        <v>8410</v>
      </c>
      <c r="I815">
        <v>1</v>
      </c>
    </row>
    <row r="816" spans="5:9" x14ac:dyDescent="0.3">
      <c r="E816" s="5" t="s">
        <v>8219</v>
      </c>
      <c r="F816">
        <v>25</v>
      </c>
      <c r="H816" s="12" t="s">
        <v>8410</v>
      </c>
      <c r="I816">
        <v>7</v>
      </c>
    </row>
    <row r="817" spans="5:9" x14ac:dyDescent="0.3">
      <c r="E817" s="5" t="s">
        <v>8219</v>
      </c>
      <c r="F817">
        <v>90</v>
      </c>
      <c r="H817" s="12" t="s">
        <v>8410</v>
      </c>
      <c r="I817">
        <v>3</v>
      </c>
    </row>
    <row r="818" spans="5:9" x14ac:dyDescent="0.3">
      <c r="E818" s="5" t="s">
        <v>8219</v>
      </c>
      <c r="F818">
        <v>11</v>
      </c>
      <c r="H818" s="12" t="s">
        <v>8410</v>
      </c>
      <c r="I818">
        <v>0</v>
      </c>
    </row>
    <row r="819" spans="5:9" x14ac:dyDescent="0.3">
      <c r="E819" s="5" t="s">
        <v>8219</v>
      </c>
      <c r="F819">
        <v>55</v>
      </c>
      <c r="H819" s="12" t="s">
        <v>8410</v>
      </c>
      <c r="I819">
        <v>0</v>
      </c>
    </row>
    <row r="820" spans="5:9" x14ac:dyDescent="0.3">
      <c r="E820" s="5" t="s">
        <v>8219</v>
      </c>
      <c r="F820">
        <v>30</v>
      </c>
      <c r="H820" s="12" t="s">
        <v>8410</v>
      </c>
      <c r="I820">
        <v>0</v>
      </c>
    </row>
    <row r="821" spans="5:9" x14ac:dyDescent="0.3">
      <c r="E821" s="5" t="s">
        <v>8219</v>
      </c>
      <c r="F821">
        <v>28</v>
      </c>
      <c r="H821" s="12" t="s">
        <v>8410</v>
      </c>
      <c r="I821">
        <v>0</v>
      </c>
    </row>
    <row r="822" spans="5:9" x14ac:dyDescent="0.3">
      <c r="E822" s="5" t="s">
        <v>8219</v>
      </c>
      <c r="F822">
        <v>45</v>
      </c>
      <c r="H822" s="12" t="s">
        <v>8410</v>
      </c>
      <c r="I822">
        <v>6</v>
      </c>
    </row>
    <row r="823" spans="5:9" x14ac:dyDescent="0.3">
      <c r="E823" s="5" t="s">
        <v>8219</v>
      </c>
      <c r="F823">
        <v>13</v>
      </c>
      <c r="H823" s="12" t="s">
        <v>8410</v>
      </c>
      <c r="I823">
        <v>1</v>
      </c>
    </row>
    <row r="824" spans="5:9" x14ac:dyDescent="0.3">
      <c r="E824" s="5" t="s">
        <v>8219</v>
      </c>
      <c r="F824">
        <v>40</v>
      </c>
      <c r="H824" s="12" t="s">
        <v>8410</v>
      </c>
      <c r="I824">
        <v>2</v>
      </c>
    </row>
    <row r="825" spans="5:9" x14ac:dyDescent="0.3">
      <c r="E825" s="5" t="s">
        <v>8219</v>
      </c>
      <c r="F825">
        <v>21</v>
      </c>
      <c r="H825" s="12" t="s">
        <v>8410</v>
      </c>
      <c r="I825">
        <v>0</v>
      </c>
    </row>
    <row r="826" spans="5:9" x14ac:dyDescent="0.3">
      <c r="E826" s="5" t="s">
        <v>8219</v>
      </c>
      <c r="F826">
        <v>134</v>
      </c>
      <c r="H826" s="12" t="s">
        <v>8410</v>
      </c>
      <c r="I826">
        <v>3</v>
      </c>
    </row>
    <row r="827" spans="5:9" x14ac:dyDescent="0.3">
      <c r="E827" s="5" t="s">
        <v>8219</v>
      </c>
      <c r="F827">
        <v>20</v>
      </c>
      <c r="H827" s="12" t="s">
        <v>8410</v>
      </c>
      <c r="I827">
        <v>3</v>
      </c>
    </row>
    <row r="828" spans="5:9" x14ac:dyDescent="0.3">
      <c r="E828" s="5" t="s">
        <v>8219</v>
      </c>
      <c r="F828">
        <v>19</v>
      </c>
      <c r="H828" s="12" t="s">
        <v>8410</v>
      </c>
      <c r="I828">
        <v>0</v>
      </c>
    </row>
    <row r="829" spans="5:9" x14ac:dyDescent="0.3">
      <c r="E829" s="5" t="s">
        <v>8219</v>
      </c>
      <c r="F829">
        <v>209</v>
      </c>
      <c r="H829" s="12" t="s">
        <v>8410</v>
      </c>
      <c r="I829">
        <v>6</v>
      </c>
    </row>
    <row r="830" spans="5:9" x14ac:dyDescent="0.3">
      <c r="E830" s="5" t="s">
        <v>8219</v>
      </c>
      <c r="F830">
        <v>38</v>
      </c>
      <c r="H830" s="12" t="s">
        <v>8410</v>
      </c>
      <c r="I830">
        <v>0</v>
      </c>
    </row>
    <row r="831" spans="5:9" x14ac:dyDescent="0.3">
      <c r="E831" s="5" t="s">
        <v>8219</v>
      </c>
      <c r="F831">
        <v>24</v>
      </c>
      <c r="H831" s="12" t="s">
        <v>8410</v>
      </c>
      <c r="I831">
        <v>19</v>
      </c>
    </row>
    <row r="832" spans="5:9" x14ac:dyDescent="0.3">
      <c r="E832" s="5" t="s">
        <v>8219</v>
      </c>
      <c r="F832">
        <v>8</v>
      </c>
      <c r="H832" s="12" t="s">
        <v>8410</v>
      </c>
      <c r="I832">
        <v>1</v>
      </c>
    </row>
    <row r="833" spans="5:9" x14ac:dyDescent="0.3">
      <c r="E833" s="5" t="s">
        <v>8219</v>
      </c>
      <c r="F833">
        <v>179</v>
      </c>
      <c r="H833" s="12" t="s">
        <v>8410</v>
      </c>
      <c r="I833">
        <v>2</v>
      </c>
    </row>
    <row r="834" spans="5:9" x14ac:dyDescent="0.3">
      <c r="E834" s="5" t="s">
        <v>8219</v>
      </c>
      <c r="F834">
        <v>26</v>
      </c>
      <c r="H834" s="12" t="s">
        <v>8410</v>
      </c>
      <c r="I834">
        <v>0</v>
      </c>
    </row>
    <row r="835" spans="5:9" x14ac:dyDescent="0.3">
      <c r="E835" s="5" t="s">
        <v>8219</v>
      </c>
      <c r="F835">
        <v>131</v>
      </c>
      <c r="H835" s="12" t="s">
        <v>8410</v>
      </c>
      <c r="I835">
        <v>11</v>
      </c>
    </row>
    <row r="836" spans="5:9" x14ac:dyDescent="0.3">
      <c r="E836" s="5" t="s">
        <v>8219</v>
      </c>
      <c r="F836">
        <v>14</v>
      </c>
      <c r="H836" s="12" t="s">
        <v>8410</v>
      </c>
      <c r="I836">
        <v>0</v>
      </c>
    </row>
    <row r="837" spans="5:9" x14ac:dyDescent="0.3">
      <c r="E837" s="5" t="s">
        <v>8219</v>
      </c>
      <c r="F837">
        <v>174</v>
      </c>
      <c r="H837" s="12" t="s">
        <v>8410</v>
      </c>
      <c r="I837">
        <v>0</v>
      </c>
    </row>
    <row r="838" spans="5:9" x14ac:dyDescent="0.3">
      <c r="E838" s="5" t="s">
        <v>8219</v>
      </c>
      <c r="F838">
        <v>191</v>
      </c>
      <c r="H838" s="12" t="s">
        <v>8410</v>
      </c>
      <c r="I838">
        <v>1</v>
      </c>
    </row>
    <row r="839" spans="5:9" x14ac:dyDescent="0.3">
      <c r="E839" s="5" t="s">
        <v>8219</v>
      </c>
      <c r="F839">
        <v>38</v>
      </c>
      <c r="H839" s="12" t="s">
        <v>8410</v>
      </c>
      <c r="I839">
        <v>3</v>
      </c>
    </row>
    <row r="840" spans="5:9" x14ac:dyDescent="0.3">
      <c r="E840" s="5" t="s">
        <v>8219</v>
      </c>
      <c r="F840">
        <v>22</v>
      </c>
      <c r="H840" s="12" t="s">
        <v>8410</v>
      </c>
      <c r="I840">
        <v>1</v>
      </c>
    </row>
    <row r="841" spans="5:9" x14ac:dyDescent="0.3">
      <c r="E841" s="5" t="s">
        <v>8219</v>
      </c>
      <c r="F841">
        <v>149</v>
      </c>
      <c r="H841" s="12" t="s">
        <v>8410</v>
      </c>
      <c r="I841">
        <v>15</v>
      </c>
    </row>
    <row r="842" spans="5:9" x14ac:dyDescent="0.3">
      <c r="E842" s="5" t="s">
        <v>8219</v>
      </c>
      <c r="F842">
        <v>56</v>
      </c>
      <c r="H842" s="12" t="s">
        <v>8410</v>
      </c>
      <c r="I842">
        <v>2</v>
      </c>
    </row>
    <row r="843" spans="5:9" x14ac:dyDescent="0.3">
      <c r="E843" s="5" t="s">
        <v>8219</v>
      </c>
      <c r="F843">
        <v>19</v>
      </c>
      <c r="H843" s="12" t="s">
        <v>8410</v>
      </c>
      <c r="I843">
        <v>1</v>
      </c>
    </row>
    <row r="844" spans="5:9" x14ac:dyDescent="0.3">
      <c r="E844" s="5" t="s">
        <v>8219</v>
      </c>
      <c r="F844">
        <v>70</v>
      </c>
      <c r="H844" s="12" t="s">
        <v>8410</v>
      </c>
      <c r="I844">
        <v>1</v>
      </c>
    </row>
    <row r="845" spans="5:9" x14ac:dyDescent="0.3">
      <c r="E845" s="5" t="s">
        <v>8219</v>
      </c>
      <c r="F845">
        <v>81</v>
      </c>
      <c r="H845" s="12" t="s">
        <v>8410</v>
      </c>
      <c r="I845">
        <v>0</v>
      </c>
    </row>
    <row r="846" spans="5:9" x14ac:dyDescent="0.3">
      <c r="E846" s="5" t="s">
        <v>8219</v>
      </c>
      <c r="F846">
        <v>32</v>
      </c>
      <c r="H846" s="12" t="s">
        <v>8410</v>
      </c>
      <c r="I846">
        <v>1</v>
      </c>
    </row>
    <row r="847" spans="5:9" x14ac:dyDescent="0.3">
      <c r="E847" s="5" t="s">
        <v>8219</v>
      </c>
      <c r="F847">
        <v>26</v>
      </c>
      <c r="H847" s="12" t="s">
        <v>8410</v>
      </c>
      <c r="I847">
        <v>11</v>
      </c>
    </row>
    <row r="848" spans="5:9" x14ac:dyDescent="0.3">
      <c r="E848" s="5" t="s">
        <v>8219</v>
      </c>
      <c r="F848">
        <v>105</v>
      </c>
      <c r="H848" s="12" t="s">
        <v>8410</v>
      </c>
      <c r="I848">
        <v>0</v>
      </c>
    </row>
    <row r="849" spans="5:9" x14ac:dyDescent="0.3">
      <c r="E849" s="5" t="s">
        <v>8219</v>
      </c>
      <c r="F849">
        <v>29</v>
      </c>
      <c r="H849" s="12" t="s">
        <v>8410</v>
      </c>
      <c r="I849">
        <v>1</v>
      </c>
    </row>
    <row r="850" spans="5:9" x14ac:dyDescent="0.3">
      <c r="E850" s="5" t="s">
        <v>8219</v>
      </c>
      <c r="F850">
        <v>8</v>
      </c>
      <c r="H850" s="12" t="s">
        <v>8410</v>
      </c>
      <c r="I850">
        <v>6</v>
      </c>
    </row>
    <row r="851" spans="5:9" x14ac:dyDescent="0.3">
      <c r="E851" s="5" t="s">
        <v>8219</v>
      </c>
      <c r="F851">
        <v>89</v>
      </c>
      <c r="H851" s="12" t="s">
        <v>8410</v>
      </c>
      <c r="I851">
        <v>7</v>
      </c>
    </row>
    <row r="852" spans="5:9" x14ac:dyDescent="0.3">
      <c r="E852" s="5" t="s">
        <v>8219</v>
      </c>
      <c r="F852">
        <v>44</v>
      </c>
      <c r="H852" s="12" t="s">
        <v>8410</v>
      </c>
      <c r="I852">
        <v>0</v>
      </c>
    </row>
    <row r="853" spans="5:9" x14ac:dyDescent="0.3">
      <c r="E853" s="5" t="s">
        <v>8219</v>
      </c>
      <c r="F853">
        <v>246</v>
      </c>
      <c r="H853" s="12" t="s">
        <v>8410</v>
      </c>
      <c r="I853">
        <v>16</v>
      </c>
    </row>
    <row r="854" spans="5:9" x14ac:dyDescent="0.3">
      <c r="E854" s="5" t="s">
        <v>8219</v>
      </c>
      <c r="F854">
        <v>120</v>
      </c>
      <c r="H854" s="12" t="s">
        <v>8410</v>
      </c>
      <c r="I854">
        <v>0</v>
      </c>
    </row>
    <row r="855" spans="5:9" x14ac:dyDescent="0.3">
      <c r="E855" s="5" t="s">
        <v>8219</v>
      </c>
      <c r="F855">
        <v>26</v>
      </c>
      <c r="H855" s="12" t="s">
        <v>8410</v>
      </c>
      <c r="I855">
        <v>0</v>
      </c>
    </row>
    <row r="856" spans="5:9" x14ac:dyDescent="0.3">
      <c r="E856" s="5" t="s">
        <v>8219</v>
      </c>
      <c r="F856">
        <v>45</v>
      </c>
      <c r="H856" s="12" t="s">
        <v>8410</v>
      </c>
      <c r="I856">
        <v>0</v>
      </c>
    </row>
    <row r="857" spans="5:9" x14ac:dyDescent="0.3">
      <c r="E857" s="5" t="s">
        <v>8219</v>
      </c>
      <c r="F857">
        <v>20</v>
      </c>
      <c r="H857" s="12" t="s">
        <v>8410</v>
      </c>
      <c r="I857">
        <v>12</v>
      </c>
    </row>
    <row r="858" spans="5:9" x14ac:dyDescent="0.3">
      <c r="E858" s="5" t="s">
        <v>8219</v>
      </c>
      <c r="F858">
        <v>47</v>
      </c>
      <c r="H858" s="12" t="s">
        <v>8410</v>
      </c>
      <c r="I858">
        <v>1</v>
      </c>
    </row>
    <row r="859" spans="5:9" x14ac:dyDescent="0.3">
      <c r="E859" s="5" t="s">
        <v>8219</v>
      </c>
      <c r="F859">
        <v>13</v>
      </c>
      <c r="H859" s="12" t="s">
        <v>8410</v>
      </c>
      <c r="I859">
        <v>3</v>
      </c>
    </row>
    <row r="860" spans="5:9" x14ac:dyDescent="0.3">
      <c r="E860" s="5" t="s">
        <v>8219</v>
      </c>
      <c r="F860">
        <v>183</v>
      </c>
      <c r="H860" s="12" t="s">
        <v>8410</v>
      </c>
      <c r="I860">
        <v>1</v>
      </c>
    </row>
    <row r="861" spans="5:9" x14ac:dyDescent="0.3">
      <c r="E861" s="5" t="s">
        <v>8219</v>
      </c>
      <c r="F861">
        <v>21</v>
      </c>
      <c r="H861" s="12" t="s">
        <v>8410</v>
      </c>
      <c r="I861">
        <v>4</v>
      </c>
    </row>
    <row r="862" spans="5:9" x14ac:dyDescent="0.3">
      <c r="E862" s="5" t="s">
        <v>8219</v>
      </c>
      <c r="F862">
        <v>42</v>
      </c>
      <c r="H862" s="12" t="s">
        <v>8410</v>
      </c>
      <c r="I862">
        <v>1</v>
      </c>
    </row>
    <row r="863" spans="5:9" x14ac:dyDescent="0.3">
      <c r="E863" s="5" t="s">
        <v>8219</v>
      </c>
      <c r="F863">
        <v>54</v>
      </c>
      <c r="H863" s="12" t="s">
        <v>8410</v>
      </c>
      <c r="I863">
        <v>0</v>
      </c>
    </row>
    <row r="864" spans="5:9" x14ac:dyDescent="0.3">
      <c r="E864" s="5" t="s">
        <v>8219</v>
      </c>
      <c r="F864">
        <v>38</v>
      </c>
      <c r="H864" s="12" t="s">
        <v>8410</v>
      </c>
      <c r="I864">
        <v>2</v>
      </c>
    </row>
    <row r="865" spans="5:9" x14ac:dyDescent="0.3">
      <c r="E865" s="5" t="s">
        <v>8219</v>
      </c>
      <c r="F865">
        <v>64</v>
      </c>
      <c r="H865" s="12" t="s">
        <v>8410</v>
      </c>
      <c r="I865">
        <v>1</v>
      </c>
    </row>
    <row r="866" spans="5:9" x14ac:dyDescent="0.3">
      <c r="E866" s="5" t="s">
        <v>8219</v>
      </c>
      <c r="F866">
        <v>13</v>
      </c>
      <c r="H866" s="12" t="s">
        <v>8410</v>
      </c>
      <c r="I866">
        <v>1</v>
      </c>
    </row>
    <row r="867" spans="5:9" x14ac:dyDescent="0.3">
      <c r="E867" s="5" t="s">
        <v>8219</v>
      </c>
      <c r="F867">
        <v>33</v>
      </c>
      <c r="H867" s="12" t="s">
        <v>8410</v>
      </c>
      <c r="I867">
        <v>59</v>
      </c>
    </row>
    <row r="868" spans="5:9" x14ac:dyDescent="0.3">
      <c r="E868" s="5" t="s">
        <v>8219</v>
      </c>
      <c r="F868">
        <v>52</v>
      </c>
      <c r="H868" s="12" t="s">
        <v>8410</v>
      </c>
      <c r="I868">
        <v>13</v>
      </c>
    </row>
    <row r="869" spans="5:9" x14ac:dyDescent="0.3">
      <c r="E869" s="5" t="s">
        <v>8219</v>
      </c>
      <c r="F869">
        <v>107</v>
      </c>
      <c r="H869" s="12" t="s">
        <v>8410</v>
      </c>
      <c r="I869">
        <v>22</v>
      </c>
    </row>
    <row r="870" spans="5:9" x14ac:dyDescent="0.3">
      <c r="E870" s="5" t="s">
        <v>8219</v>
      </c>
      <c r="F870">
        <v>11</v>
      </c>
      <c r="H870" s="12" t="s">
        <v>8410</v>
      </c>
      <c r="I870">
        <v>0</v>
      </c>
    </row>
    <row r="871" spans="5:9" x14ac:dyDescent="0.3">
      <c r="E871" s="5" t="s">
        <v>8219</v>
      </c>
      <c r="F871">
        <v>34</v>
      </c>
      <c r="H871" s="12" t="s">
        <v>8410</v>
      </c>
      <c r="I871">
        <v>52</v>
      </c>
    </row>
    <row r="872" spans="5:9" x14ac:dyDescent="0.3">
      <c r="E872" s="5" t="s">
        <v>8219</v>
      </c>
      <c r="F872">
        <v>75</v>
      </c>
      <c r="H872" s="12" t="s">
        <v>8410</v>
      </c>
      <c r="I872">
        <v>4</v>
      </c>
    </row>
    <row r="873" spans="5:9" x14ac:dyDescent="0.3">
      <c r="E873" s="5" t="s">
        <v>8219</v>
      </c>
      <c r="F873">
        <v>26</v>
      </c>
      <c r="H873" s="12" t="s">
        <v>8410</v>
      </c>
      <c r="I873">
        <v>3</v>
      </c>
    </row>
    <row r="874" spans="5:9" x14ac:dyDescent="0.3">
      <c r="E874" s="5" t="s">
        <v>8219</v>
      </c>
      <c r="F874">
        <v>50</v>
      </c>
      <c r="H874" s="12" t="s">
        <v>8410</v>
      </c>
      <c r="I874">
        <v>3</v>
      </c>
    </row>
    <row r="875" spans="5:9" x14ac:dyDescent="0.3">
      <c r="E875" s="5" t="s">
        <v>8219</v>
      </c>
      <c r="F875">
        <v>80</v>
      </c>
      <c r="H875" s="12" t="s">
        <v>8410</v>
      </c>
      <c r="I875">
        <v>6</v>
      </c>
    </row>
    <row r="876" spans="5:9" x14ac:dyDescent="0.3">
      <c r="E876" s="5" t="s">
        <v>8219</v>
      </c>
      <c r="F876">
        <v>110</v>
      </c>
      <c r="H876" s="12" t="s">
        <v>8410</v>
      </c>
      <c r="I876">
        <v>35</v>
      </c>
    </row>
    <row r="877" spans="5:9" x14ac:dyDescent="0.3">
      <c r="E877" s="5" t="s">
        <v>8219</v>
      </c>
      <c r="F877">
        <v>77</v>
      </c>
      <c r="H877" s="12" t="s">
        <v>8410</v>
      </c>
      <c r="I877">
        <v>10</v>
      </c>
    </row>
    <row r="878" spans="5:9" x14ac:dyDescent="0.3">
      <c r="E878" s="5" t="s">
        <v>8219</v>
      </c>
      <c r="F878">
        <v>50</v>
      </c>
      <c r="H878" s="12" t="s">
        <v>8410</v>
      </c>
      <c r="I878">
        <v>2</v>
      </c>
    </row>
    <row r="879" spans="5:9" x14ac:dyDescent="0.3">
      <c r="E879" s="5" t="s">
        <v>8219</v>
      </c>
      <c r="F879">
        <v>145</v>
      </c>
      <c r="H879" s="12" t="s">
        <v>8410</v>
      </c>
      <c r="I879">
        <v>4</v>
      </c>
    </row>
    <row r="880" spans="5:9" x14ac:dyDescent="0.3">
      <c r="E880" s="5" t="s">
        <v>8219</v>
      </c>
      <c r="F880">
        <v>29</v>
      </c>
      <c r="H880" s="12" t="s">
        <v>8410</v>
      </c>
      <c r="I880">
        <v>2</v>
      </c>
    </row>
    <row r="881" spans="5:9" x14ac:dyDescent="0.3">
      <c r="E881" s="5" t="s">
        <v>8219</v>
      </c>
      <c r="F881">
        <v>114</v>
      </c>
      <c r="H881" s="12" t="s">
        <v>8410</v>
      </c>
      <c r="I881">
        <v>0</v>
      </c>
    </row>
    <row r="882" spans="5:9" x14ac:dyDescent="0.3">
      <c r="E882" s="5" t="s">
        <v>8219</v>
      </c>
      <c r="F882">
        <v>96</v>
      </c>
      <c r="H882" s="12" t="s">
        <v>8410</v>
      </c>
      <c r="I882">
        <v>1</v>
      </c>
    </row>
    <row r="883" spans="5:9" x14ac:dyDescent="0.3">
      <c r="E883" s="5" t="s">
        <v>8219</v>
      </c>
      <c r="F883">
        <v>31</v>
      </c>
      <c r="H883" s="12" t="s">
        <v>8410</v>
      </c>
      <c r="I883">
        <v>3</v>
      </c>
    </row>
    <row r="884" spans="5:9" x14ac:dyDescent="0.3">
      <c r="E884" s="5" t="s">
        <v>8219</v>
      </c>
      <c r="F884">
        <v>4883</v>
      </c>
      <c r="H884" s="12" t="s">
        <v>8410</v>
      </c>
      <c r="I884">
        <v>1</v>
      </c>
    </row>
    <row r="885" spans="5:9" x14ac:dyDescent="0.3">
      <c r="E885" s="5" t="s">
        <v>8219</v>
      </c>
      <c r="F885">
        <v>95</v>
      </c>
      <c r="H885" s="12" t="s">
        <v>8410</v>
      </c>
      <c r="I885">
        <v>0</v>
      </c>
    </row>
    <row r="886" spans="5:9" x14ac:dyDescent="0.3">
      <c r="E886" s="5" t="s">
        <v>8219</v>
      </c>
      <c r="F886">
        <v>2478</v>
      </c>
      <c r="H886" s="12" t="s">
        <v>8410</v>
      </c>
      <c r="I886">
        <v>12</v>
      </c>
    </row>
    <row r="887" spans="5:9" x14ac:dyDescent="0.3">
      <c r="E887" s="5" t="s">
        <v>8219</v>
      </c>
      <c r="F887">
        <v>1789</v>
      </c>
      <c r="H887" s="12" t="s">
        <v>8410</v>
      </c>
      <c r="I887">
        <v>0</v>
      </c>
    </row>
    <row r="888" spans="5:9" x14ac:dyDescent="0.3">
      <c r="E888" s="5" t="s">
        <v>8219</v>
      </c>
      <c r="F888">
        <v>680</v>
      </c>
      <c r="H888" s="12" t="s">
        <v>8410</v>
      </c>
      <c r="I888">
        <v>1</v>
      </c>
    </row>
    <row r="889" spans="5:9" x14ac:dyDescent="0.3">
      <c r="E889" s="5" t="s">
        <v>8219</v>
      </c>
      <c r="F889">
        <v>70</v>
      </c>
      <c r="H889" s="12" t="s">
        <v>8410</v>
      </c>
      <c r="I889">
        <v>0</v>
      </c>
    </row>
    <row r="890" spans="5:9" x14ac:dyDescent="0.3">
      <c r="E890" s="5" t="s">
        <v>8219</v>
      </c>
      <c r="F890">
        <v>23</v>
      </c>
      <c r="H890" s="12" t="s">
        <v>8410</v>
      </c>
      <c r="I890">
        <v>0</v>
      </c>
    </row>
    <row r="891" spans="5:9" x14ac:dyDescent="0.3">
      <c r="E891" s="5" t="s">
        <v>8219</v>
      </c>
      <c r="F891">
        <v>4245</v>
      </c>
      <c r="H891" s="12" t="s">
        <v>8410</v>
      </c>
      <c r="I891">
        <v>2</v>
      </c>
    </row>
    <row r="892" spans="5:9" x14ac:dyDescent="0.3">
      <c r="E892" s="5" t="s">
        <v>8219</v>
      </c>
      <c r="F892">
        <v>943</v>
      </c>
      <c r="H892" s="12" t="s">
        <v>8410</v>
      </c>
      <c r="I892">
        <v>92</v>
      </c>
    </row>
    <row r="893" spans="5:9" x14ac:dyDescent="0.3">
      <c r="E893" s="5" t="s">
        <v>8219</v>
      </c>
      <c r="F893">
        <v>1876</v>
      </c>
      <c r="H893" s="12" t="s">
        <v>8410</v>
      </c>
      <c r="I893">
        <v>0</v>
      </c>
    </row>
    <row r="894" spans="5:9" x14ac:dyDescent="0.3">
      <c r="E894" s="5" t="s">
        <v>8219</v>
      </c>
      <c r="F894">
        <v>834</v>
      </c>
      <c r="H894" s="12" t="s">
        <v>8410</v>
      </c>
      <c r="I894">
        <v>3</v>
      </c>
    </row>
    <row r="895" spans="5:9" x14ac:dyDescent="0.3">
      <c r="E895" s="5" t="s">
        <v>8219</v>
      </c>
      <c r="F895">
        <v>682</v>
      </c>
      <c r="H895" s="12" t="s">
        <v>8410</v>
      </c>
      <c r="I895">
        <v>10</v>
      </c>
    </row>
    <row r="896" spans="5:9" x14ac:dyDescent="0.3">
      <c r="E896" s="5" t="s">
        <v>8219</v>
      </c>
      <c r="F896">
        <v>147</v>
      </c>
      <c r="H896" s="12" t="s">
        <v>8410</v>
      </c>
      <c r="I896">
        <v>7</v>
      </c>
    </row>
    <row r="897" spans="5:9" x14ac:dyDescent="0.3">
      <c r="E897" s="5" t="s">
        <v>8219</v>
      </c>
      <c r="F897">
        <v>415</v>
      </c>
      <c r="H897" s="12" t="s">
        <v>8410</v>
      </c>
      <c r="I897">
        <v>3</v>
      </c>
    </row>
    <row r="898" spans="5:9" x14ac:dyDescent="0.3">
      <c r="E898" s="5" t="s">
        <v>8219</v>
      </c>
      <c r="F898">
        <v>290</v>
      </c>
      <c r="H898" s="12" t="s">
        <v>8410</v>
      </c>
      <c r="I898">
        <v>0</v>
      </c>
    </row>
    <row r="899" spans="5:9" x14ac:dyDescent="0.3">
      <c r="E899" s="5" t="s">
        <v>8219</v>
      </c>
      <c r="F899">
        <v>365</v>
      </c>
      <c r="H899" s="12" t="s">
        <v>8410</v>
      </c>
      <c r="I899">
        <v>1</v>
      </c>
    </row>
    <row r="900" spans="5:9" x14ac:dyDescent="0.3">
      <c r="E900" s="5" t="s">
        <v>8219</v>
      </c>
      <c r="F900">
        <v>660</v>
      </c>
      <c r="H900" s="12" t="s">
        <v>8410</v>
      </c>
      <c r="I900">
        <v>0</v>
      </c>
    </row>
    <row r="901" spans="5:9" x14ac:dyDescent="0.3">
      <c r="E901" s="5" t="s">
        <v>8219</v>
      </c>
      <c r="F901">
        <v>1356</v>
      </c>
      <c r="H901" s="12" t="s">
        <v>8410</v>
      </c>
      <c r="I901">
        <v>9</v>
      </c>
    </row>
    <row r="902" spans="5:9" x14ac:dyDescent="0.3">
      <c r="E902" s="5" t="s">
        <v>8219</v>
      </c>
      <c r="F902">
        <v>424</v>
      </c>
      <c r="H902" s="12" t="s">
        <v>8410</v>
      </c>
      <c r="I902">
        <v>2</v>
      </c>
    </row>
    <row r="903" spans="5:9" x14ac:dyDescent="0.3">
      <c r="E903" s="5" t="s">
        <v>8219</v>
      </c>
      <c r="F903">
        <v>33</v>
      </c>
      <c r="H903" s="12" t="s">
        <v>8410</v>
      </c>
      <c r="I903">
        <v>1</v>
      </c>
    </row>
    <row r="904" spans="5:9" x14ac:dyDescent="0.3">
      <c r="E904" s="5" t="s">
        <v>8219</v>
      </c>
      <c r="F904">
        <v>1633</v>
      </c>
      <c r="H904" s="12" t="s">
        <v>8410</v>
      </c>
      <c r="I904">
        <v>2</v>
      </c>
    </row>
    <row r="905" spans="5:9" x14ac:dyDescent="0.3">
      <c r="E905" s="5" t="s">
        <v>8219</v>
      </c>
      <c r="F905">
        <v>306</v>
      </c>
      <c r="H905" s="12" t="s">
        <v>8410</v>
      </c>
      <c r="I905">
        <v>11</v>
      </c>
    </row>
    <row r="906" spans="5:9" x14ac:dyDescent="0.3">
      <c r="E906" s="5" t="s">
        <v>8219</v>
      </c>
      <c r="F906">
        <v>205</v>
      </c>
      <c r="H906" s="12" t="s">
        <v>8410</v>
      </c>
      <c r="I906">
        <v>0</v>
      </c>
    </row>
    <row r="907" spans="5:9" x14ac:dyDescent="0.3">
      <c r="E907" s="5" t="s">
        <v>8219</v>
      </c>
      <c r="F907">
        <v>1281</v>
      </c>
      <c r="H907" s="12" t="s">
        <v>8410</v>
      </c>
      <c r="I907">
        <v>0</v>
      </c>
    </row>
    <row r="908" spans="5:9" x14ac:dyDescent="0.3">
      <c r="E908" s="5" t="s">
        <v>8219</v>
      </c>
      <c r="F908">
        <v>103</v>
      </c>
      <c r="H908" s="12" t="s">
        <v>8410</v>
      </c>
      <c r="I908">
        <v>9</v>
      </c>
    </row>
    <row r="909" spans="5:9" x14ac:dyDescent="0.3">
      <c r="E909" s="5" t="s">
        <v>8219</v>
      </c>
      <c r="F909">
        <v>1513</v>
      </c>
      <c r="H909" s="12" t="s">
        <v>8410</v>
      </c>
      <c r="I909">
        <v>0</v>
      </c>
    </row>
    <row r="910" spans="5:9" x14ac:dyDescent="0.3">
      <c r="E910" s="5" t="s">
        <v>8219</v>
      </c>
      <c r="F910">
        <v>405</v>
      </c>
      <c r="H910" s="12" t="s">
        <v>8410</v>
      </c>
      <c r="I910">
        <v>4</v>
      </c>
    </row>
    <row r="911" spans="5:9" x14ac:dyDescent="0.3">
      <c r="E911" s="5" t="s">
        <v>8219</v>
      </c>
      <c r="F911">
        <v>510</v>
      </c>
      <c r="H911" s="12" t="s">
        <v>8410</v>
      </c>
      <c r="I911">
        <v>1</v>
      </c>
    </row>
    <row r="912" spans="5:9" x14ac:dyDescent="0.3">
      <c r="E912" s="5" t="s">
        <v>8219</v>
      </c>
      <c r="F912">
        <v>1887</v>
      </c>
      <c r="H912" s="12" t="s">
        <v>8410</v>
      </c>
      <c r="I912">
        <v>2</v>
      </c>
    </row>
    <row r="913" spans="5:9" x14ac:dyDescent="0.3">
      <c r="E913" s="5" t="s">
        <v>8219</v>
      </c>
      <c r="F913">
        <v>701</v>
      </c>
      <c r="H913" s="12" t="s">
        <v>8410</v>
      </c>
      <c r="I913">
        <v>0</v>
      </c>
    </row>
    <row r="914" spans="5:9" x14ac:dyDescent="0.3">
      <c r="E914" s="5" t="s">
        <v>8219</v>
      </c>
      <c r="F914">
        <v>3863</v>
      </c>
      <c r="H914" s="12" t="s">
        <v>8410</v>
      </c>
      <c r="I914">
        <v>1</v>
      </c>
    </row>
    <row r="915" spans="5:9" x14ac:dyDescent="0.3">
      <c r="E915" s="5" t="s">
        <v>8219</v>
      </c>
      <c r="F915">
        <v>238</v>
      </c>
      <c r="H915" s="12" t="s">
        <v>8410</v>
      </c>
      <c r="I915">
        <v>17</v>
      </c>
    </row>
    <row r="916" spans="5:9" x14ac:dyDescent="0.3">
      <c r="E916" s="5" t="s">
        <v>8219</v>
      </c>
      <c r="F916">
        <v>2051</v>
      </c>
      <c r="H916" s="12" t="s">
        <v>8410</v>
      </c>
      <c r="I916">
        <v>2</v>
      </c>
    </row>
    <row r="917" spans="5:9" x14ac:dyDescent="0.3">
      <c r="E917" s="5" t="s">
        <v>8219</v>
      </c>
      <c r="F917">
        <v>402</v>
      </c>
      <c r="H917" s="12" t="s">
        <v>8410</v>
      </c>
      <c r="I917">
        <v>3</v>
      </c>
    </row>
    <row r="918" spans="5:9" x14ac:dyDescent="0.3">
      <c r="E918" s="5" t="s">
        <v>8219</v>
      </c>
      <c r="F918">
        <v>253</v>
      </c>
      <c r="H918" s="12" t="s">
        <v>8410</v>
      </c>
      <c r="I918">
        <v>41</v>
      </c>
    </row>
    <row r="919" spans="5:9" x14ac:dyDescent="0.3">
      <c r="E919" s="5" t="s">
        <v>8219</v>
      </c>
      <c r="F919">
        <v>473</v>
      </c>
      <c r="H919" s="12" t="s">
        <v>8410</v>
      </c>
      <c r="I919">
        <v>2</v>
      </c>
    </row>
    <row r="920" spans="5:9" x14ac:dyDescent="0.3">
      <c r="E920" s="5" t="s">
        <v>8219</v>
      </c>
      <c r="F920">
        <v>821</v>
      </c>
      <c r="H920" s="12" t="s">
        <v>8410</v>
      </c>
      <c r="I920">
        <v>3</v>
      </c>
    </row>
    <row r="921" spans="5:9" x14ac:dyDescent="0.3">
      <c r="E921" s="5" t="s">
        <v>8219</v>
      </c>
      <c r="F921">
        <v>388</v>
      </c>
      <c r="H921" s="12" t="s">
        <v>8410</v>
      </c>
      <c r="I921">
        <v>8</v>
      </c>
    </row>
    <row r="922" spans="5:9" x14ac:dyDescent="0.3">
      <c r="E922" s="5" t="s">
        <v>8219</v>
      </c>
      <c r="F922">
        <v>813</v>
      </c>
      <c r="H922" s="12" t="s">
        <v>8410</v>
      </c>
      <c r="I922">
        <v>0</v>
      </c>
    </row>
    <row r="923" spans="5:9" x14ac:dyDescent="0.3">
      <c r="E923" s="5" t="s">
        <v>8219</v>
      </c>
      <c r="F923">
        <v>1945</v>
      </c>
      <c r="H923" s="12" t="s">
        <v>8410</v>
      </c>
      <c r="I923">
        <v>1</v>
      </c>
    </row>
    <row r="924" spans="5:9" x14ac:dyDescent="0.3">
      <c r="E924" s="5" t="s">
        <v>8219</v>
      </c>
      <c r="F924">
        <v>1637</v>
      </c>
      <c r="H924" s="12" t="s">
        <v>8410</v>
      </c>
      <c r="I924">
        <v>3</v>
      </c>
    </row>
    <row r="925" spans="5:9" x14ac:dyDescent="0.3">
      <c r="E925" s="5" t="s">
        <v>8219</v>
      </c>
      <c r="F925">
        <v>1375</v>
      </c>
      <c r="H925" s="12" t="s">
        <v>8410</v>
      </c>
      <c r="I925">
        <v>4</v>
      </c>
    </row>
    <row r="926" spans="5:9" x14ac:dyDescent="0.3">
      <c r="E926" s="5" t="s">
        <v>8219</v>
      </c>
      <c r="F926">
        <v>17</v>
      </c>
      <c r="H926" s="12" t="s">
        <v>8410</v>
      </c>
      <c r="I926">
        <v>9</v>
      </c>
    </row>
    <row r="927" spans="5:9" x14ac:dyDescent="0.3">
      <c r="E927" s="5" t="s">
        <v>8219</v>
      </c>
      <c r="F927">
        <v>354</v>
      </c>
      <c r="H927" s="12" t="s">
        <v>8410</v>
      </c>
      <c r="I927">
        <v>16</v>
      </c>
    </row>
    <row r="928" spans="5:9" x14ac:dyDescent="0.3">
      <c r="E928" s="5" t="s">
        <v>8219</v>
      </c>
      <c r="F928">
        <v>191</v>
      </c>
      <c r="H928" s="12" t="s">
        <v>8410</v>
      </c>
      <c r="I928">
        <v>1</v>
      </c>
    </row>
    <row r="929" spans="5:9" x14ac:dyDescent="0.3">
      <c r="E929" s="5" t="s">
        <v>8219</v>
      </c>
      <c r="F929">
        <v>303</v>
      </c>
      <c r="H929" s="12" t="s">
        <v>8410</v>
      </c>
      <c r="I929">
        <v>7</v>
      </c>
    </row>
    <row r="930" spans="5:9" x14ac:dyDescent="0.3">
      <c r="E930" s="5" t="s">
        <v>8219</v>
      </c>
      <c r="F930">
        <v>137</v>
      </c>
      <c r="H930" s="12" t="s">
        <v>8410</v>
      </c>
      <c r="I930">
        <v>0</v>
      </c>
    </row>
    <row r="931" spans="5:9" x14ac:dyDescent="0.3">
      <c r="E931" s="5" t="s">
        <v>8219</v>
      </c>
      <c r="F931">
        <v>41</v>
      </c>
      <c r="H931" s="12" t="s">
        <v>8410</v>
      </c>
      <c r="I931">
        <v>0</v>
      </c>
    </row>
    <row r="932" spans="5:9" x14ac:dyDescent="0.3">
      <c r="E932" s="5" t="s">
        <v>8219</v>
      </c>
      <c r="F932">
        <v>398</v>
      </c>
      <c r="H932" s="12" t="s">
        <v>8410</v>
      </c>
      <c r="I932">
        <v>0</v>
      </c>
    </row>
    <row r="933" spans="5:9" x14ac:dyDescent="0.3">
      <c r="E933" s="5" t="s">
        <v>8219</v>
      </c>
      <c r="F933">
        <v>1737</v>
      </c>
      <c r="H933" s="12" t="s">
        <v>8410</v>
      </c>
      <c r="I933">
        <v>0</v>
      </c>
    </row>
    <row r="934" spans="5:9" x14ac:dyDescent="0.3">
      <c r="E934" s="5" t="s">
        <v>8219</v>
      </c>
      <c r="F934">
        <v>971</v>
      </c>
      <c r="H934" s="12" t="s">
        <v>8410</v>
      </c>
      <c r="I934">
        <v>0</v>
      </c>
    </row>
    <row r="935" spans="5:9" x14ac:dyDescent="0.3">
      <c r="E935" s="5" t="s">
        <v>8219</v>
      </c>
      <c r="F935">
        <v>183</v>
      </c>
      <c r="H935" s="12" t="s">
        <v>8410</v>
      </c>
      <c r="I935">
        <v>1</v>
      </c>
    </row>
    <row r="936" spans="5:9" x14ac:dyDescent="0.3">
      <c r="E936" s="5" t="s">
        <v>8219</v>
      </c>
      <c r="F936">
        <v>4562</v>
      </c>
      <c r="H936" s="12" t="s">
        <v>8410</v>
      </c>
      <c r="I936">
        <v>2</v>
      </c>
    </row>
    <row r="937" spans="5:9" x14ac:dyDescent="0.3">
      <c r="E937" s="5" t="s">
        <v>8219</v>
      </c>
      <c r="F937">
        <v>26457</v>
      </c>
      <c r="H937" s="12" t="s">
        <v>8410</v>
      </c>
      <c r="I937">
        <v>1</v>
      </c>
    </row>
    <row r="938" spans="5:9" x14ac:dyDescent="0.3">
      <c r="E938" s="5" t="s">
        <v>8219</v>
      </c>
      <c r="F938">
        <v>162</v>
      </c>
      <c r="H938" s="12" t="s">
        <v>8410</v>
      </c>
      <c r="I938">
        <v>15</v>
      </c>
    </row>
    <row r="939" spans="5:9" x14ac:dyDescent="0.3">
      <c r="E939" s="5" t="s">
        <v>8219</v>
      </c>
      <c r="F939">
        <v>479</v>
      </c>
      <c r="H939" s="12" t="s">
        <v>8410</v>
      </c>
      <c r="I939">
        <v>1</v>
      </c>
    </row>
    <row r="940" spans="5:9" x14ac:dyDescent="0.3">
      <c r="E940" s="5" t="s">
        <v>8219</v>
      </c>
      <c r="F940">
        <v>426</v>
      </c>
      <c r="H940" s="12" t="s">
        <v>8410</v>
      </c>
      <c r="I940">
        <v>1</v>
      </c>
    </row>
    <row r="941" spans="5:9" x14ac:dyDescent="0.3">
      <c r="E941" s="5" t="s">
        <v>8219</v>
      </c>
      <c r="F941">
        <v>450</v>
      </c>
      <c r="H941" s="12" t="s">
        <v>8410</v>
      </c>
      <c r="I941">
        <v>0</v>
      </c>
    </row>
    <row r="942" spans="5:9" x14ac:dyDescent="0.3">
      <c r="E942" s="5" t="s">
        <v>8219</v>
      </c>
      <c r="F942">
        <v>1780</v>
      </c>
      <c r="H942" s="12" t="s">
        <v>8410</v>
      </c>
      <c r="I942">
        <v>39</v>
      </c>
    </row>
    <row r="943" spans="5:9" x14ac:dyDescent="0.3">
      <c r="E943" s="5" t="s">
        <v>8219</v>
      </c>
      <c r="F943">
        <v>122</v>
      </c>
      <c r="H943" s="12" t="s">
        <v>8410</v>
      </c>
      <c r="I943">
        <v>103</v>
      </c>
    </row>
    <row r="944" spans="5:9" x14ac:dyDescent="0.3">
      <c r="E944" s="5" t="s">
        <v>8219</v>
      </c>
      <c r="F944">
        <v>95</v>
      </c>
      <c r="H944" s="12" t="s">
        <v>8410</v>
      </c>
      <c r="I944">
        <v>0</v>
      </c>
    </row>
    <row r="945" spans="5:9" x14ac:dyDescent="0.3">
      <c r="E945" s="5" t="s">
        <v>8219</v>
      </c>
      <c r="F945">
        <v>325</v>
      </c>
      <c r="H945" s="12" t="s">
        <v>8410</v>
      </c>
      <c r="I945">
        <v>39</v>
      </c>
    </row>
    <row r="946" spans="5:9" x14ac:dyDescent="0.3">
      <c r="E946" s="5" t="s">
        <v>8219</v>
      </c>
      <c r="F946">
        <v>353</v>
      </c>
      <c r="H946" s="12" t="s">
        <v>8410</v>
      </c>
      <c r="I946">
        <v>15</v>
      </c>
    </row>
    <row r="947" spans="5:9" x14ac:dyDescent="0.3">
      <c r="E947" s="5" t="s">
        <v>8219</v>
      </c>
      <c r="F947">
        <v>105</v>
      </c>
      <c r="H947" s="12" t="s">
        <v>8410</v>
      </c>
      <c r="I947">
        <v>22</v>
      </c>
    </row>
    <row r="948" spans="5:9" x14ac:dyDescent="0.3">
      <c r="E948" s="5" t="s">
        <v>8219</v>
      </c>
      <c r="F948">
        <v>729</v>
      </c>
      <c r="H948" s="12" t="s">
        <v>8410</v>
      </c>
      <c r="I948">
        <v>92</v>
      </c>
    </row>
    <row r="949" spans="5:9" x14ac:dyDescent="0.3">
      <c r="E949" s="5" t="s">
        <v>8219</v>
      </c>
      <c r="F949">
        <v>454</v>
      </c>
      <c r="H949" s="12" t="s">
        <v>8410</v>
      </c>
      <c r="I949">
        <v>25</v>
      </c>
    </row>
    <row r="950" spans="5:9" x14ac:dyDescent="0.3">
      <c r="E950" s="5" t="s">
        <v>8219</v>
      </c>
      <c r="F950">
        <v>539</v>
      </c>
      <c r="H950" s="12" t="s">
        <v>8410</v>
      </c>
      <c r="I950">
        <v>19</v>
      </c>
    </row>
    <row r="951" spans="5:9" x14ac:dyDescent="0.3">
      <c r="E951" s="5" t="s">
        <v>8219</v>
      </c>
      <c r="F951">
        <v>79</v>
      </c>
      <c r="H951" s="12" t="s">
        <v>8410</v>
      </c>
      <c r="I951">
        <v>19</v>
      </c>
    </row>
    <row r="952" spans="5:9" x14ac:dyDescent="0.3">
      <c r="E952" s="5" t="s">
        <v>8219</v>
      </c>
      <c r="F952">
        <v>94</v>
      </c>
      <c r="H952" s="12" t="s">
        <v>8410</v>
      </c>
      <c r="I952">
        <v>13</v>
      </c>
    </row>
    <row r="953" spans="5:9" x14ac:dyDescent="0.3">
      <c r="E953" s="5" t="s">
        <v>8219</v>
      </c>
      <c r="F953">
        <v>625</v>
      </c>
      <c r="H953" s="12" t="s">
        <v>8410</v>
      </c>
      <c r="I953">
        <v>124</v>
      </c>
    </row>
    <row r="954" spans="5:9" x14ac:dyDescent="0.3">
      <c r="E954" s="5" t="s">
        <v>8219</v>
      </c>
      <c r="F954">
        <v>508</v>
      </c>
      <c r="H954" s="12" t="s">
        <v>8410</v>
      </c>
      <c r="I954">
        <v>4</v>
      </c>
    </row>
    <row r="955" spans="5:9" x14ac:dyDescent="0.3">
      <c r="E955" s="5" t="s">
        <v>8219</v>
      </c>
      <c r="F955">
        <v>531</v>
      </c>
      <c r="H955" s="12" t="s">
        <v>8410</v>
      </c>
      <c r="I955">
        <v>10</v>
      </c>
    </row>
    <row r="956" spans="5:9" x14ac:dyDescent="0.3">
      <c r="E956" s="5" t="s">
        <v>8219</v>
      </c>
      <c r="F956">
        <v>158</v>
      </c>
      <c r="H956" s="12" t="s">
        <v>8410</v>
      </c>
      <c r="I956">
        <v>15</v>
      </c>
    </row>
    <row r="957" spans="5:9" x14ac:dyDescent="0.3">
      <c r="E957" s="5" t="s">
        <v>8219</v>
      </c>
      <c r="F957">
        <v>508</v>
      </c>
      <c r="H957" s="12" t="s">
        <v>8410</v>
      </c>
      <c r="I957">
        <v>38</v>
      </c>
    </row>
    <row r="958" spans="5:9" x14ac:dyDescent="0.3">
      <c r="E958" s="5" t="s">
        <v>8219</v>
      </c>
      <c r="F958">
        <v>644</v>
      </c>
      <c r="H958" s="12" t="s">
        <v>8410</v>
      </c>
      <c r="I958">
        <v>152</v>
      </c>
    </row>
    <row r="959" spans="5:9" x14ac:dyDescent="0.3">
      <c r="E959" s="5" t="s">
        <v>8219</v>
      </c>
      <c r="F959">
        <v>848</v>
      </c>
      <c r="H959" s="12" t="s">
        <v>8410</v>
      </c>
      <c r="I959">
        <v>24</v>
      </c>
    </row>
    <row r="960" spans="5:9" x14ac:dyDescent="0.3">
      <c r="E960" s="5" t="s">
        <v>8219</v>
      </c>
      <c r="F960">
        <v>429</v>
      </c>
      <c r="H960" s="12" t="s">
        <v>8410</v>
      </c>
      <c r="I960">
        <v>76</v>
      </c>
    </row>
    <row r="961" spans="5:9" x14ac:dyDescent="0.3">
      <c r="E961" s="5" t="s">
        <v>8219</v>
      </c>
      <c r="F961">
        <v>204</v>
      </c>
      <c r="H961" s="12" t="s">
        <v>8410</v>
      </c>
      <c r="I961">
        <v>185</v>
      </c>
    </row>
    <row r="962" spans="5:9" x14ac:dyDescent="0.3">
      <c r="E962" s="5" t="s">
        <v>8219</v>
      </c>
      <c r="F962">
        <v>379</v>
      </c>
      <c r="H962" s="12" t="s">
        <v>8410</v>
      </c>
      <c r="I962">
        <v>33</v>
      </c>
    </row>
    <row r="963" spans="5:9" x14ac:dyDescent="0.3">
      <c r="E963" s="5" t="s">
        <v>8219</v>
      </c>
      <c r="F963">
        <v>271</v>
      </c>
      <c r="H963" s="12" t="s">
        <v>8410</v>
      </c>
      <c r="I963">
        <v>108</v>
      </c>
    </row>
    <row r="964" spans="5:9" x14ac:dyDescent="0.3">
      <c r="E964" s="5" t="s">
        <v>8219</v>
      </c>
      <c r="F964">
        <v>120</v>
      </c>
      <c r="H964" s="12" t="s">
        <v>8410</v>
      </c>
      <c r="I964">
        <v>29</v>
      </c>
    </row>
    <row r="965" spans="5:9" x14ac:dyDescent="0.3">
      <c r="E965" s="5" t="s">
        <v>8219</v>
      </c>
      <c r="F965">
        <v>140</v>
      </c>
      <c r="H965" s="12" t="s">
        <v>8410</v>
      </c>
      <c r="I965">
        <v>24</v>
      </c>
    </row>
    <row r="966" spans="5:9" x14ac:dyDescent="0.3">
      <c r="E966" s="5" t="s">
        <v>8219</v>
      </c>
      <c r="F966">
        <v>193</v>
      </c>
      <c r="H966" s="12" t="s">
        <v>8410</v>
      </c>
      <c r="I966">
        <v>4</v>
      </c>
    </row>
    <row r="967" spans="5:9" x14ac:dyDescent="0.3">
      <c r="E967" s="5" t="s">
        <v>8219</v>
      </c>
      <c r="F967">
        <v>180</v>
      </c>
      <c r="H967" s="12" t="s">
        <v>8410</v>
      </c>
      <c r="I967">
        <v>4</v>
      </c>
    </row>
    <row r="968" spans="5:9" x14ac:dyDescent="0.3">
      <c r="E968" s="5" t="s">
        <v>8219</v>
      </c>
      <c r="F968">
        <v>263</v>
      </c>
      <c r="H968" s="12" t="s">
        <v>8410</v>
      </c>
      <c r="I968">
        <v>15</v>
      </c>
    </row>
    <row r="969" spans="5:9" x14ac:dyDescent="0.3">
      <c r="E969" s="5" t="s">
        <v>8219</v>
      </c>
      <c r="F969">
        <v>217</v>
      </c>
      <c r="H969" s="12" t="s">
        <v>8410</v>
      </c>
      <c r="I969">
        <v>4</v>
      </c>
    </row>
    <row r="970" spans="5:9" x14ac:dyDescent="0.3">
      <c r="E970" s="5" t="s">
        <v>8219</v>
      </c>
      <c r="F970">
        <v>443</v>
      </c>
      <c r="H970" s="12" t="s">
        <v>8410</v>
      </c>
      <c r="I970">
        <v>139</v>
      </c>
    </row>
    <row r="971" spans="5:9" x14ac:dyDescent="0.3">
      <c r="E971" s="5" t="s">
        <v>8219</v>
      </c>
      <c r="F971">
        <v>1373</v>
      </c>
      <c r="H971" s="12" t="s">
        <v>8410</v>
      </c>
      <c r="I971">
        <v>2</v>
      </c>
    </row>
    <row r="972" spans="5:9" x14ac:dyDescent="0.3">
      <c r="E972" s="5" t="s">
        <v>8219</v>
      </c>
      <c r="F972">
        <v>742</v>
      </c>
      <c r="H972" s="12" t="s">
        <v>8410</v>
      </c>
      <c r="I972">
        <v>18</v>
      </c>
    </row>
    <row r="973" spans="5:9" x14ac:dyDescent="0.3">
      <c r="E973" s="5" t="s">
        <v>8219</v>
      </c>
      <c r="F973">
        <v>170</v>
      </c>
      <c r="H973" s="12" t="s">
        <v>8410</v>
      </c>
      <c r="I973">
        <v>81</v>
      </c>
    </row>
    <row r="974" spans="5:9" x14ac:dyDescent="0.3">
      <c r="E974" s="5" t="s">
        <v>8219</v>
      </c>
      <c r="F974">
        <v>242</v>
      </c>
      <c r="H974" s="12" t="s">
        <v>8410</v>
      </c>
      <c r="I974">
        <v>86</v>
      </c>
    </row>
    <row r="975" spans="5:9" x14ac:dyDescent="0.3">
      <c r="E975" s="5" t="s">
        <v>8219</v>
      </c>
      <c r="F975">
        <v>541</v>
      </c>
      <c r="H975" s="12" t="s">
        <v>8410</v>
      </c>
      <c r="I975">
        <v>140</v>
      </c>
    </row>
    <row r="976" spans="5:9" x14ac:dyDescent="0.3">
      <c r="E976" s="5" t="s">
        <v>8219</v>
      </c>
      <c r="F976">
        <v>121</v>
      </c>
      <c r="H976" s="12" t="s">
        <v>8410</v>
      </c>
      <c r="I976">
        <v>37</v>
      </c>
    </row>
    <row r="977" spans="5:9" x14ac:dyDescent="0.3">
      <c r="E977" s="5" t="s">
        <v>8219</v>
      </c>
      <c r="F977">
        <v>621</v>
      </c>
      <c r="H977" s="12" t="s">
        <v>8410</v>
      </c>
      <c r="I977">
        <v>6</v>
      </c>
    </row>
    <row r="978" spans="5:9" x14ac:dyDescent="0.3">
      <c r="E978" s="5" t="s">
        <v>8219</v>
      </c>
      <c r="F978">
        <v>101</v>
      </c>
      <c r="H978" s="12" t="s">
        <v>8410</v>
      </c>
      <c r="I978">
        <v>113</v>
      </c>
    </row>
    <row r="979" spans="5:9" x14ac:dyDescent="0.3">
      <c r="E979" s="5" t="s">
        <v>8219</v>
      </c>
      <c r="F979">
        <v>554</v>
      </c>
      <c r="H979" s="12" t="s">
        <v>8410</v>
      </c>
      <c r="I979">
        <v>37</v>
      </c>
    </row>
    <row r="980" spans="5:9" x14ac:dyDescent="0.3">
      <c r="E980" s="5" t="s">
        <v>8219</v>
      </c>
      <c r="F980">
        <v>666</v>
      </c>
      <c r="H980" s="12" t="s">
        <v>8410</v>
      </c>
      <c r="I980">
        <v>18</v>
      </c>
    </row>
    <row r="981" spans="5:9" x14ac:dyDescent="0.3">
      <c r="E981" s="5" t="s">
        <v>8219</v>
      </c>
      <c r="F981">
        <v>410</v>
      </c>
      <c r="H981" s="12" t="s">
        <v>8410</v>
      </c>
      <c r="I981">
        <v>75</v>
      </c>
    </row>
    <row r="982" spans="5:9" x14ac:dyDescent="0.3">
      <c r="E982" s="5" t="s">
        <v>8219</v>
      </c>
      <c r="F982">
        <v>375</v>
      </c>
      <c r="H982" s="12" t="s">
        <v>8410</v>
      </c>
      <c r="I982">
        <v>52</v>
      </c>
    </row>
    <row r="983" spans="5:9" x14ac:dyDescent="0.3">
      <c r="E983" s="5" t="s">
        <v>8219</v>
      </c>
      <c r="F983">
        <v>1364</v>
      </c>
      <c r="H983" s="12" t="s">
        <v>8410</v>
      </c>
      <c r="I983">
        <v>122</v>
      </c>
    </row>
    <row r="984" spans="5:9" x14ac:dyDescent="0.3">
      <c r="E984" s="5" t="s">
        <v>8219</v>
      </c>
      <c r="F984">
        <v>35</v>
      </c>
      <c r="H984" s="12" t="s">
        <v>8410</v>
      </c>
      <c r="I984">
        <v>8</v>
      </c>
    </row>
    <row r="985" spans="5:9" x14ac:dyDescent="0.3">
      <c r="E985" s="5" t="s">
        <v>8219</v>
      </c>
      <c r="F985">
        <v>203</v>
      </c>
      <c r="H985" s="12" t="s">
        <v>8410</v>
      </c>
      <c r="I985">
        <v>8</v>
      </c>
    </row>
    <row r="986" spans="5:9" x14ac:dyDescent="0.3">
      <c r="E986" s="5" t="s">
        <v>8219</v>
      </c>
      <c r="F986">
        <v>49</v>
      </c>
      <c r="H986" s="12" t="s">
        <v>8410</v>
      </c>
      <c r="I986">
        <v>96</v>
      </c>
    </row>
    <row r="987" spans="5:9" x14ac:dyDescent="0.3">
      <c r="E987" s="5" t="s">
        <v>8219</v>
      </c>
      <c r="F987">
        <v>5812</v>
      </c>
      <c r="H987" s="12" t="s">
        <v>8410</v>
      </c>
      <c r="I987">
        <v>9</v>
      </c>
    </row>
    <row r="988" spans="5:9" x14ac:dyDescent="0.3">
      <c r="E988" s="5" t="s">
        <v>8219</v>
      </c>
      <c r="F988">
        <v>1556</v>
      </c>
      <c r="H988" s="12" t="s">
        <v>8410</v>
      </c>
      <c r="I988">
        <v>2</v>
      </c>
    </row>
    <row r="989" spans="5:9" x14ac:dyDescent="0.3">
      <c r="E989" s="5" t="s">
        <v>8219</v>
      </c>
      <c r="F989">
        <v>65</v>
      </c>
      <c r="H989" s="12" t="s">
        <v>8410</v>
      </c>
      <c r="I989">
        <v>26</v>
      </c>
    </row>
    <row r="990" spans="5:9" x14ac:dyDescent="0.3">
      <c r="E990" s="5" t="s">
        <v>8219</v>
      </c>
      <c r="F990">
        <v>10</v>
      </c>
      <c r="H990" s="12" t="s">
        <v>8410</v>
      </c>
      <c r="I990">
        <v>23</v>
      </c>
    </row>
    <row r="991" spans="5:9" x14ac:dyDescent="0.3">
      <c r="E991" s="5" t="s">
        <v>8219</v>
      </c>
      <c r="F991">
        <v>76</v>
      </c>
      <c r="H991" s="12" t="s">
        <v>8410</v>
      </c>
      <c r="I991">
        <v>0</v>
      </c>
    </row>
    <row r="992" spans="5:9" x14ac:dyDescent="0.3">
      <c r="E992" s="5" t="s">
        <v>8219</v>
      </c>
      <c r="F992">
        <v>263</v>
      </c>
      <c r="H992" s="12" t="s">
        <v>8410</v>
      </c>
      <c r="I992">
        <v>140</v>
      </c>
    </row>
    <row r="993" spans="5:9" x14ac:dyDescent="0.3">
      <c r="E993" s="5" t="s">
        <v>8219</v>
      </c>
      <c r="F993">
        <v>1530</v>
      </c>
      <c r="H993" s="12" t="s">
        <v>8410</v>
      </c>
      <c r="I993">
        <v>0</v>
      </c>
    </row>
    <row r="994" spans="5:9" x14ac:dyDescent="0.3">
      <c r="E994" s="5" t="s">
        <v>8219</v>
      </c>
      <c r="F994">
        <v>278</v>
      </c>
      <c r="H994" s="12" t="s">
        <v>8410</v>
      </c>
      <c r="I994">
        <v>6</v>
      </c>
    </row>
    <row r="995" spans="5:9" x14ac:dyDescent="0.3">
      <c r="E995" s="5" t="s">
        <v>8219</v>
      </c>
      <c r="F995">
        <v>350</v>
      </c>
      <c r="H995" s="12" t="s">
        <v>8410</v>
      </c>
      <c r="I995">
        <v>100</v>
      </c>
    </row>
    <row r="996" spans="5:9" x14ac:dyDescent="0.3">
      <c r="E996" s="5" t="s">
        <v>8219</v>
      </c>
      <c r="F996">
        <v>470</v>
      </c>
      <c r="H996" s="12" t="s">
        <v>8410</v>
      </c>
      <c r="I996">
        <v>0</v>
      </c>
    </row>
    <row r="997" spans="5:9" x14ac:dyDescent="0.3">
      <c r="E997" s="5" t="s">
        <v>8219</v>
      </c>
      <c r="F997">
        <v>3</v>
      </c>
      <c r="H997" s="12" t="s">
        <v>8410</v>
      </c>
      <c r="I997">
        <v>4</v>
      </c>
    </row>
    <row r="998" spans="5:9" x14ac:dyDescent="0.3">
      <c r="E998" s="5" t="s">
        <v>8219</v>
      </c>
      <c r="F998">
        <v>8200</v>
      </c>
      <c r="H998" s="12" t="s">
        <v>8410</v>
      </c>
      <c r="I998">
        <v>8</v>
      </c>
    </row>
    <row r="999" spans="5:9" x14ac:dyDescent="0.3">
      <c r="E999" s="5" t="s">
        <v>8219</v>
      </c>
      <c r="F999">
        <v>8359</v>
      </c>
      <c r="H999" s="12" t="s">
        <v>8410</v>
      </c>
      <c r="I999">
        <v>0</v>
      </c>
    </row>
    <row r="1000" spans="5:9" x14ac:dyDescent="0.3">
      <c r="E1000" s="5" t="s">
        <v>8219</v>
      </c>
      <c r="F1000">
        <v>188</v>
      </c>
      <c r="H1000" s="12" t="s">
        <v>8410</v>
      </c>
      <c r="I1000">
        <v>16</v>
      </c>
    </row>
    <row r="1001" spans="5:9" x14ac:dyDescent="0.3">
      <c r="E1001" s="5" t="s">
        <v>8219</v>
      </c>
      <c r="F1001">
        <v>48</v>
      </c>
      <c r="H1001" s="12" t="s">
        <v>8410</v>
      </c>
      <c r="I1001">
        <v>2</v>
      </c>
    </row>
    <row r="1002" spans="5:9" x14ac:dyDescent="0.3">
      <c r="E1002" s="5" t="s">
        <v>8219</v>
      </c>
      <c r="F1002">
        <v>607</v>
      </c>
      <c r="H1002" s="12" t="s">
        <v>8410</v>
      </c>
      <c r="I1002">
        <v>48</v>
      </c>
    </row>
    <row r="1003" spans="5:9" x14ac:dyDescent="0.3">
      <c r="E1003" s="5" t="s">
        <v>8219</v>
      </c>
      <c r="F1003">
        <v>50</v>
      </c>
      <c r="H1003" s="12" t="s">
        <v>8410</v>
      </c>
      <c r="I1003">
        <v>2</v>
      </c>
    </row>
    <row r="1004" spans="5:9" x14ac:dyDescent="0.3">
      <c r="E1004" s="5" t="s">
        <v>8219</v>
      </c>
      <c r="F1004">
        <v>55</v>
      </c>
      <c r="H1004" s="12" t="s">
        <v>8410</v>
      </c>
      <c r="I1004">
        <v>2</v>
      </c>
    </row>
    <row r="1005" spans="5:9" x14ac:dyDescent="0.3">
      <c r="E1005" s="5" t="s">
        <v>8219</v>
      </c>
      <c r="F1005">
        <v>38</v>
      </c>
      <c r="H1005" s="12" t="s">
        <v>8410</v>
      </c>
      <c r="I1005">
        <v>1</v>
      </c>
    </row>
    <row r="1006" spans="5:9" x14ac:dyDescent="0.3">
      <c r="E1006" s="5" t="s">
        <v>8219</v>
      </c>
      <c r="F1006">
        <v>25</v>
      </c>
      <c r="H1006" s="12" t="s">
        <v>8410</v>
      </c>
      <c r="I1006">
        <v>17</v>
      </c>
    </row>
    <row r="1007" spans="5:9" x14ac:dyDescent="0.3">
      <c r="E1007" s="5" t="s">
        <v>8219</v>
      </c>
      <c r="F1007">
        <v>46</v>
      </c>
      <c r="H1007" s="12" t="s">
        <v>8410</v>
      </c>
      <c r="I1007">
        <v>0</v>
      </c>
    </row>
    <row r="1008" spans="5:9" x14ac:dyDescent="0.3">
      <c r="E1008" s="5" t="s">
        <v>8219</v>
      </c>
      <c r="F1008">
        <v>83</v>
      </c>
      <c r="H1008" s="12" t="s">
        <v>8410</v>
      </c>
      <c r="I1008">
        <v>11</v>
      </c>
    </row>
    <row r="1009" spans="5:9" x14ac:dyDescent="0.3">
      <c r="E1009" s="5" t="s">
        <v>8219</v>
      </c>
      <c r="F1009">
        <v>35</v>
      </c>
      <c r="H1009" s="12" t="s">
        <v>8410</v>
      </c>
      <c r="I1009">
        <v>95</v>
      </c>
    </row>
    <row r="1010" spans="5:9" x14ac:dyDescent="0.3">
      <c r="E1010" s="5" t="s">
        <v>8219</v>
      </c>
      <c r="F1010">
        <v>25</v>
      </c>
      <c r="H1010" s="12" t="s">
        <v>8410</v>
      </c>
      <c r="I1010">
        <v>13</v>
      </c>
    </row>
    <row r="1011" spans="5:9" x14ac:dyDescent="0.3">
      <c r="E1011" s="5" t="s">
        <v>8219</v>
      </c>
      <c r="F1011">
        <v>75</v>
      </c>
      <c r="H1011" s="12" t="s">
        <v>8410</v>
      </c>
      <c r="I1011">
        <v>2</v>
      </c>
    </row>
    <row r="1012" spans="5:9" x14ac:dyDescent="0.3">
      <c r="E1012" s="5" t="s">
        <v>8219</v>
      </c>
      <c r="F1012">
        <v>62</v>
      </c>
      <c r="H1012" s="12" t="s">
        <v>8410</v>
      </c>
      <c r="I1012">
        <v>2</v>
      </c>
    </row>
    <row r="1013" spans="5:9" x14ac:dyDescent="0.3">
      <c r="E1013" s="5" t="s">
        <v>8219</v>
      </c>
      <c r="F1013">
        <v>160</v>
      </c>
      <c r="H1013" s="12" t="s">
        <v>8410</v>
      </c>
      <c r="I1013">
        <v>3</v>
      </c>
    </row>
    <row r="1014" spans="5:9" x14ac:dyDescent="0.3">
      <c r="E1014" s="5" t="s">
        <v>8219</v>
      </c>
      <c r="F1014">
        <v>246</v>
      </c>
      <c r="H1014" s="12" t="s">
        <v>8410</v>
      </c>
      <c r="I1014">
        <v>0</v>
      </c>
    </row>
    <row r="1015" spans="5:9" x14ac:dyDescent="0.3">
      <c r="E1015" s="5" t="s">
        <v>8219</v>
      </c>
      <c r="F1015">
        <v>55</v>
      </c>
      <c r="H1015" s="12" t="s">
        <v>8410</v>
      </c>
      <c r="I1015">
        <v>0</v>
      </c>
    </row>
    <row r="1016" spans="5:9" x14ac:dyDescent="0.3">
      <c r="E1016" s="5" t="s">
        <v>8219</v>
      </c>
      <c r="F1016">
        <v>23</v>
      </c>
      <c r="H1016" s="12" t="s">
        <v>8410</v>
      </c>
      <c r="I1016">
        <v>0</v>
      </c>
    </row>
    <row r="1017" spans="5:9" x14ac:dyDescent="0.3">
      <c r="E1017" s="5" t="s">
        <v>8219</v>
      </c>
      <c r="F1017">
        <v>72</v>
      </c>
      <c r="H1017" s="12" t="s">
        <v>8410</v>
      </c>
      <c r="I1017">
        <v>2</v>
      </c>
    </row>
    <row r="1018" spans="5:9" x14ac:dyDescent="0.3">
      <c r="E1018" s="5" t="s">
        <v>8219</v>
      </c>
      <c r="F1018">
        <v>22</v>
      </c>
      <c r="H1018" s="12" t="s">
        <v>8410</v>
      </c>
      <c r="I1018">
        <v>24</v>
      </c>
    </row>
    <row r="1019" spans="5:9" x14ac:dyDescent="0.3">
      <c r="E1019" s="5" t="s">
        <v>8219</v>
      </c>
      <c r="F1019">
        <v>14</v>
      </c>
      <c r="H1019" s="12" t="s">
        <v>8410</v>
      </c>
      <c r="I1019">
        <v>25</v>
      </c>
    </row>
    <row r="1020" spans="5:9" x14ac:dyDescent="0.3">
      <c r="E1020" s="5" t="s">
        <v>8219</v>
      </c>
      <c r="F1020">
        <v>38</v>
      </c>
      <c r="H1020" s="12" t="s">
        <v>8410</v>
      </c>
      <c r="I1020">
        <v>3</v>
      </c>
    </row>
    <row r="1021" spans="5:9" x14ac:dyDescent="0.3">
      <c r="E1021" s="5" t="s">
        <v>8219</v>
      </c>
      <c r="F1021">
        <v>32</v>
      </c>
      <c r="H1021" s="12" t="s">
        <v>8410</v>
      </c>
      <c r="I1021">
        <v>41</v>
      </c>
    </row>
    <row r="1022" spans="5:9" x14ac:dyDescent="0.3">
      <c r="E1022" s="5" t="s">
        <v>8219</v>
      </c>
      <c r="F1022">
        <v>63</v>
      </c>
      <c r="H1022" s="12" t="s">
        <v>8410</v>
      </c>
      <c r="I1022">
        <v>2</v>
      </c>
    </row>
    <row r="1023" spans="5:9" x14ac:dyDescent="0.3">
      <c r="E1023" s="5" t="s">
        <v>8219</v>
      </c>
      <c r="F1023">
        <v>27</v>
      </c>
      <c r="H1023" s="12" t="s">
        <v>8410</v>
      </c>
      <c r="I1023">
        <v>4</v>
      </c>
    </row>
    <row r="1024" spans="5:9" x14ac:dyDescent="0.3">
      <c r="E1024" s="5" t="s">
        <v>8219</v>
      </c>
      <c r="F1024">
        <v>44</v>
      </c>
      <c r="H1024" s="12" t="s">
        <v>8410</v>
      </c>
      <c r="I1024">
        <v>99</v>
      </c>
    </row>
    <row r="1025" spans="5:9" x14ac:dyDescent="0.3">
      <c r="E1025" s="5" t="s">
        <v>8219</v>
      </c>
      <c r="F1025">
        <v>38</v>
      </c>
      <c r="H1025" s="12" t="s">
        <v>8410</v>
      </c>
      <c r="I1025">
        <v>4</v>
      </c>
    </row>
    <row r="1026" spans="5:9" x14ac:dyDescent="0.3">
      <c r="E1026" s="5" t="s">
        <v>8219</v>
      </c>
      <c r="F1026">
        <v>115</v>
      </c>
      <c r="H1026" s="12" t="s">
        <v>8410</v>
      </c>
      <c r="I1026">
        <v>4</v>
      </c>
    </row>
    <row r="1027" spans="5:9" x14ac:dyDescent="0.3">
      <c r="E1027" s="5" t="s">
        <v>8219</v>
      </c>
      <c r="F1027">
        <v>37</v>
      </c>
      <c r="H1027" s="12" t="s">
        <v>8410</v>
      </c>
      <c r="I1027">
        <v>38</v>
      </c>
    </row>
    <row r="1028" spans="5:9" x14ac:dyDescent="0.3">
      <c r="E1028" s="5" t="s">
        <v>8219</v>
      </c>
      <c r="F1028">
        <v>99</v>
      </c>
      <c r="H1028" s="12" t="s">
        <v>8410</v>
      </c>
      <c r="I1028">
        <v>285</v>
      </c>
    </row>
    <row r="1029" spans="5:9" x14ac:dyDescent="0.3">
      <c r="E1029" s="5" t="s">
        <v>8219</v>
      </c>
      <c r="F1029">
        <v>44</v>
      </c>
      <c r="H1029" s="12" t="s">
        <v>8410</v>
      </c>
      <c r="I1029">
        <v>1</v>
      </c>
    </row>
    <row r="1030" spans="5:9" x14ac:dyDescent="0.3">
      <c r="E1030" s="5" t="s">
        <v>8219</v>
      </c>
      <c r="F1030">
        <v>58</v>
      </c>
      <c r="H1030" s="12" t="s">
        <v>8410</v>
      </c>
      <c r="I1030">
        <v>42</v>
      </c>
    </row>
    <row r="1031" spans="5:9" x14ac:dyDescent="0.3">
      <c r="E1031" s="5" t="s">
        <v>8219</v>
      </c>
      <c r="F1031">
        <v>191</v>
      </c>
      <c r="H1031" s="12" t="s">
        <v>8410</v>
      </c>
      <c r="I1031">
        <v>26</v>
      </c>
    </row>
    <row r="1032" spans="5:9" x14ac:dyDescent="0.3">
      <c r="E1032" s="5" t="s">
        <v>8219</v>
      </c>
      <c r="F1032">
        <v>40</v>
      </c>
      <c r="H1032" s="12" t="s">
        <v>8410</v>
      </c>
      <c r="I1032">
        <v>2</v>
      </c>
    </row>
    <row r="1033" spans="5:9" x14ac:dyDescent="0.3">
      <c r="E1033" s="5" t="s">
        <v>8219</v>
      </c>
      <c r="F1033">
        <v>38</v>
      </c>
      <c r="H1033" s="12" t="s">
        <v>8410</v>
      </c>
      <c r="I1033">
        <v>4</v>
      </c>
    </row>
    <row r="1034" spans="5:9" x14ac:dyDescent="0.3">
      <c r="E1034" s="5" t="s">
        <v>8219</v>
      </c>
      <c r="F1034">
        <v>39</v>
      </c>
      <c r="H1034" s="12" t="s">
        <v>8410</v>
      </c>
      <c r="I1034">
        <v>6</v>
      </c>
    </row>
    <row r="1035" spans="5:9" x14ac:dyDescent="0.3">
      <c r="E1035" s="5" t="s">
        <v>8219</v>
      </c>
      <c r="F1035">
        <v>11</v>
      </c>
      <c r="H1035" s="12" t="s">
        <v>8410</v>
      </c>
      <c r="I1035">
        <v>70</v>
      </c>
    </row>
    <row r="1036" spans="5:9" x14ac:dyDescent="0.3">
      <c r="E1036" s="5" t="s">
        <v>8219</v>
      </c>
      <c r="F1036">
        <v>107</v>
      </c>
      <c r="H1036" s="12" t="s">
        <v>8410</v>
      </c>
      <c r="I1036">
        <v>9</v>
      </c>
    </row>
    <row r="1037" spans="5:9" x14ac:dyDescent="0.3">
      <c r="E1037" s="5" t="s">
        <v>8219</v>
      </c>
      <c r="F1037">
        <v>147</v>
      </c>
      <c r="H1037" s="12" t="s">
        <v>8410</v>
      </c>
      <c r="I1037">
        <v>8</v>
      </c>
    </row>
    <row r="1038" spans="5:9" x14ac:dyDescent="0.3">
      <c r="E1038" s="5" t="s">
        <v>8219</v>
      </c>
      <c r="F1038">
        <v>36</v>
      </c>
      <c r="H1038" s="12" t="s">
        <v>8410</v>
      </c>
      <c r="I1038">
        <v>105</v>
      </c>
    </row>
    <row r="1039" spans="5:9" x14ac:dyDescent="0.3">
      <c r="E1039" s="5" t="s">
        <v>8219</v>
      </c>
      <c r="F1039">
        <v>92</v>
      </c>
      <c r="H1039" s="12" t="s">
        <v>8410</v>
      </c>
      <c r="I1039">
        <v>12</v>
      </c>
    </row>
    <row r="1040" spans="5:9" x14ac:dyDescent="0.3">
      <c r="E1040" s="5" t="s">
        <v>8219</v>
      </c>
      <c r="F1040">
        <v>35</v>
      </c>
      <c r="H1040" s="12" t="s">
        <v>8410</v>
      </c>
      <c r="I1040">
        <v>0</v>
      </c>
    </row>
    <row r="1041" spans="5:9" x14ac:dyDescent="0.3">
      <c r="E1041" s="5" t="s">
        <v>8219</v>
      </c>
      <c r="F1041">
        <v>17</v>
      </c>
      <c r="H1041" s="12" t="s">
        <v>8410</v>
      </c>
      <c r="I1041">
        <v>16</v>
      </c>
    </row>
    <row r="1042" spans="5:9" x14ac:dyDescent="0.3">
      <c r="E1042" s="5" t="s">
        <v>8219</v>
      </c>
      <c r="F1042">
        <v>22</v>
      </c>
      <c r="H1042" s="12" t="s">
        <v>8410</v>
      </c>
      <c r="I1042">
        <v>7</v>
      </c>
    </row>
    <row r="1043" spans="5:9" x14ac:dyDescent="0.3">
      <c r="E1043" s="5" t="s">
        <v>8219</v>
      </c>
      <c r="F1043">
        <v>69</v>
      </c>
      <c r="H1043" s="12" t="s">
        <v>8410</v>
      </c>
      <c r="I1043">
        <v>4</v>
      </c>
    </row>
    <row r="1044" spans="5:9" x14ac:dyDescent="0.3">
      <c r="E1044" s="5" t="s">
        <v>8219</v>
      </c>
      <c r="F1044">
        <v>13</v>
      </c>
      <c r="H1044" s="12" t="s">
        <v>8410</v>
      </c>
      <c r="I1044">
        <v>1</v>
      </c>
    </row>
    <row r="1045" spans="5:9" x14ac:dyDescent="0.3">
      <c r="E1045" s="5" t="s">
        <v>8219</v>
      </c>
      <c r="F1045">
        <v>58</v>
      </c>
      <c r="H1045" s="12" t="s">
        <v>8410</v>
      </c>
      <c r="I1045">
        <v>28</v>
      </c>
    </row>
    <row r="1046" spans="5:9" x14ac:dyDescent="0.3">
      <c r="E1046" s="5" t="s">
        <v>8219</v>
      </c>
      <c r="F1046">
        <v>44</v>
      </c>
      <c r="H1046" s="12" t="s">
        <v>8410</v>
      </c>
      <c r="I1046">
        <v>1</v>
      </c>
    </row>
    <row r="1047" spans="5:9" x14ac:dyDescent="0.3">
      <c r="E1047" s="5" t="s">
        <v>8219</v>
      </c>
      <c r="F1047">
        <v>83</v>
      </c>
      <c r="H1047" s="12" t="s">
        <v>8410</v>
      </c>
      <c r="I1047">
        <v>1</v>
      </c>
    </row>
    <row r="1048" spans="5:9" x14ac:dyDescent="0.3">
      <c r="E1048" s="5" t="s">
        <v>8219</v>
      </c>
      <c r="F1048">
        <v>117</v>
      </c>
      <c r="H1048" s="12" t="s">
        <v>8410</v>
      </c>
      <c r="I1048">
        <v>5</v>
      </c>
    </row>
    <row r="1049" spans="5:9" x14ac:dyDescent="0.3">
      <c r="E1049" s="5" t="s">
        <v>8219</v>
      </c>
      <c r="F1049">
        <v>32</v>
      </c>
      <c r="H1049" s="12" t="s">
        <v>8410</v>
      </c>
      <c r="I1049">
        <v>3</v>
      </c>
    </row>
    <row r="1050" spans="5:9" x14ac:dyDescent="0.3">
      <c r="E1050" s="5" t="s">
        <v>8219</v>
      </c>
      <c r="F1050">
        <v>8</v>
      </c>
      <c r="H1050" s="12" t="s">
        <v>8410</v>
      </c>
      <c r="I1050">
        <v>2</v>
      </c>
    </row>
    <row r="1051" spans="5:9" x14ac:dyDescent="0.3">
      <c r="E1051" s="5" t="s">
        <v>8219</v>
      </c>
      <c r="F1051">
        <v>340</v>
      </c>
      <c r="H1051" s="12" t="s">
        <v>8410</v>
      </c>
      <c r="I1051">
        <v>0</v>
      </c>
    </row>
    <row r="1052" spans="5:9" x14ac:dyDescent="0.3">
      <c r="E1052" s="5" t="s">
        <v>8219</v>
      </c>
      <c r="F1052">
        <v>7</v>
      </c>
      <c r="H1052" s="12" t="s">
        <v>8410</v>
      </c>
      <c r="I1052">
        <v>0</v>
      </c>
    </row>
    <row r="1053" spans="5:9" x14ac:dyDescent="0.3">
      <c r="E1053" s="5" t="s">
        <v>8219</v>
      </c>
      <c r="F1053">
        <v>19</v>
      </c>
      <c r="H1053" s="12" t="s">
        <v>8410</v>
      </c>
      <c r="I1053">
        <v>3</v>
      </c>
    </row>
    <row r="1054" spans="5:9" x14ac:dyDescent="0.3">
      <c r="E1054" s="5" t="s">
        <v>8219</v>
      </c>
      <c r="F1054">
        <v>47</v>
      </c>
      <c r="H1054" s="12" t="s">
        <v>8410</v>
      </c>
      <c r="I1054">
        <v>0</v>
      </c>
    </row>
    <row r="1055" spans="5:9" x14ac:dyDescent="0.3">
      <c r="E1055" s="5" t="s">
        <v>8219</v>
      </c>
      <c r="F1055">
        <v>13</v>
      </c>
      <c r="H1055" s="12" t="s">
        <v>8410</v>
      </c>
      <c r="I1055">
        <v>0</v>
      </c>
    </row>
    <row r="1056" spans="5:9" x14ac:dyDescent="0.3">
      <c r="E1056" s="5" t="s">
        <v>8219</v>
      </c>
      <c r="F1056">
        <v>90</v>
      </c>
      <c r="H1056" s="12" t="s">
        <v>8410</v>
      </c>
      <c r="I1056">
        <v>3</v>
      </c>
    </row>
    <row r="1057" spans="5:9" x14ac:dyDescent="0.3">
      <c r="E1057" s="5" t="s">
        <v>8219</v>
      </c>
      <c r="F1057">
        <v>63</v>
      </c>
      <c r="H1057" s="12" t="s">
        <v>8410</v>
      </c>
      <c r="I1057">
        <v>7</v>
      </c>
    </row>
    <row r="1058" spans="5:9" x14ac:dyDescent="0.3">
      <c r="E1058" s="5" t="s">
        <v>8219</v>
      </c>
      <c r="F1058">
        <v>26</v>
      </c>
      <c r="H1058" s="12" t="s">
        <v>8410</v>
      </c>
      <c r="I1058">
        <v>25</v>
      </c>
    </row>
    <row r="1059" spans="5:9" x14ac:dyDescent="0.3">
      <c r="E1059" s="5" t="s">
        <v>8219</v>
      </c>
      <c r="F1059">
        <v>71</v>
      </c>
      <c r="H1059" s="12" t="s">
        <v>8410</v>
      </c>
      <c r="I1059">
        <v>10</v>
      </c>
    </row>
    <row r="1060" spans="5:9" x14ac:dyDescent="0.3">
      <c r="E1060" s="5" t="s">
        <v>8219</v>
      </c>
      <c r="F1060">
        <v>38</v>
      </c>
      <c r="H1060" s="12" t="s">
        <v>8410</v>
      </c>
      <c r="I1060">
        <v>3</v>
      </c>
    </row>
    <row r="1061" spans="5:9" x14ac:dyDescent="0.3">
      <c r="E1061" s="5" t="s">
        <v>8219</v>
      </c>
      <c r="F1061">
        <v>859</v>
      </c>
      <c r="H1061" s="12" t="s">
        <v>8410</v>
      </c>
      <c r="I1061">
        <v>5</v>
      </c>
    </row>
    <row r="1062" spans="5:9" x14ac:dyDescent="0.3">
      <c r="E1062" s="5" t="s">
        <v>8219</v>
      </c>
      <c r="F1062">
        <v>21</v>
      </c>
      <c r="H1062" s="12" t="s">
        <v>8410</v>
      </c>
      <c r="I1062">
        <v>5</v>
      </c>
    </row>
    <row r="1063" spans="5:9" x14ac:dyDescent="0.3">
      <c r="E1063" s="5" t="s">
        <v>8219</v>
      </c>
      <c r="F1063">
        <v>78</v>
      </c>
      <c r="H1063" s="12" t="s">
        <v>8410</v>
      </c>
      <c r="I1063">
        <v>27</v>
      </c>
    </row>
    <row r="1064" spans="5:9" x14ac:dyDescent="0.3">
      <c r="E1064" s="5" t="s">
        <v>8219</v>
      </c>
      <c r="F1064">
        <v>53</v>
      </c>
      <c r="H1064" s="12" t="s">
        <v>8410</v>
      </c>
      <c r="I1064">
        <v>2</v>
      </c>
    </row>
    <row r="1065" spans="5:9" x14ac:dyDescent="0.3">
      <c r="E1065" s="5" t="s">
        <v>8219</v>
      </c>
      <c r="F1065">
        <v>356</v>
      </c>
      <c r="H1065" s="12" t="s">
        <v>8410</v>
      </c>
      <c r="I1065">
        <v>236</v>
      </c>
    </row>
    <row r="1066" spans="5:9" x14ac:dyDescent="0.3">
      <c r="E1066" s="5" t="s">
        <v>8219</v>
      </c>
      <c r="F1066">
        <v>279</v>
      </c>
      <c r="H1066" s="12" t="s">
        <v>8410</v>
      </c>
      <c r="I1066">
        <v>1</v>
      </c>
    </row>
    <row r="1067" spans="5:9" x14ac:dyDescent="0.3">
      <c r="E1067" s="5" t="s">
        <v>8219</v>
      </c>
      <c r="F1067">
        <v>266</v>
      </c>
      <c r="H1067" s="12" t="s">
        <v>8410</v>
      </c>
      <c r="I1067">
        <v>12</v>
      </c>
    </row>
    <row r="1068" spans="5:9" x14ac:dyDescent="0.3">
      <c r="E1068" s="5" t="s">
        <v>8219</v>
      </c>
      <c r="F1068">
        <v>623</v>
      </c>
      <c r="H1068" s="12" t="s">
        <v>8410</v>
      </c>
      <c r="I1068">
        <v>4</v>
      </c>
    </row>
    <row r="1069" spans="5:9" x14ac:dyDescent="0.3">
      <c r="E1069" s="5" t="s">
        <v>8219</v>
      </c>
      <c r="F1069">
        <v>392</v>
      </c>
      <c r="H1069" s="12" t="s">
        <v>8410</v>
      </c>
      <c r="I1069">
        <v>3</v>
      </c>
    </row>
    <row r="1070" spans="5:9" x14ac:dyDescent="0.3">
      <c r="E1070" s="5" t="s">
        <v>8219</v>
      </c>
      <c r="F1070">
        <v>3562</v>
      </c>
      <c r="H1070" s="12" t="s">
        <v>8410</v>
      </c>
      <c r="I1070">
        <v>99</v>
      </c>
    </row>
    <row r="1071" spans="5:9" x14ac:dyDescent="0.3">
      <c r="E1071" s="5" t="s">
        <v>8219</v>
      </c>
      <c r="F1071">
        <v>514</v>
      </c>
      <c r="H1071" s="12" t="s">
        <v>8410</v>
      </c>
      <c r="I1071">
        <v>3</v>
      </c>
    </row>
    <row r="1072" spans="5:9" x14ac:dyDescent="0.3">
      <c r="E1072" s="5" t="s">
        <v>8219</v>
      </c>
      <c r="F1072">
        <v>88</v>
      </c>
      <c r="H1072" s="12" t="s">
        <v>8410</v>
      </c>
      <c r="I1072">
        <v>3</v>
      </c>
    </row>
    <row r="1073" spans="5:9" x14ac:dyDescent="0.3">
      <c r="E1073" s="5" t="s">
        <v>8219</v>
      </c>
      <c r="F1073">
        <v>537</v>
      </c>
      <c r="H1073" s="12" t="s">
        <v>8410</v>
      </c>
      <c r="I1073">
        <v>22</v>
      </c>
    </row>
    <row r="1074" spans="5:9" x14ac:dyDescent="0.3">
      <c r="E1074" s="5" t="s">
        <v>8219</v>
      </c>
      <c r="F1074">
        <v>25</v>
      </c>
      <c r="H1074" s="12" t="s">
        <v>8410</v>
      </c>
      <c r="I1074">
        <v>4</v>
      </c>
    </row>
    <row r="1075" spans="5:9" x14ac:dyDescent="0.3">
      <c r="E1075" s="5" t="s">
        <v>8219</v>
      </c>
      <c r="F1075">
        <v>3238</v>
      </c>
      <c r="H1075" s="12" t="s">
        <v>8410</v>
      </c>
      <c r="I1075">
        <v>534</v>
      </c>
    </row>
    <row r="1076" spans="5:9" x14ac:dyDescent="0.3">
      <c r="E1076" s="5" t="s">
        <v>8219</v>
      </c>
      <c r="F1076">
        <v>897</v>
      </c>
      <c r="H1076" s="12" t="s">
        <v>8410</v>
      </c>
      <c r="I1076">
        <v>12</v>
      </c>
    </row>
    <row r="1077" spans="5:9" x14ac:dyDescent="0.3">
      <c r="E1077" s="5" t="s">
        <v>8219</v>
      </c>
      <c r="F1077">
        <v>878</v>
      </c>
      <c r="H1077" s="12" t="s">
        <v>8410</v>
      </c>
      <c r="I1077">
        <v>56</v>
      </c>
    </row>
    <row r="1078" spans="5:9" x14ac:dyDescent="0.3">
      <c r="E1078" s="5" t="s">
        <v>8219</v>
      </c>
      <c r="F1078">
        <v>115</v>
      </c>
      <c r="H1078" s="12" t="s">
        <v>8410</v>
      </c>
      <c r="I1078">
        <v>11</v>
      </c>
    </row>
    <row r="1079" spans="5:9" x14ac:dyDescent="0.3">
      <c r="E1079" s="5" t="s">
        <v>8219</v>
      </c>
      <c r="F1079">
        <v>234</v>
      </c>
      <c r="H1079" s="12" t="s">
        <v>8410</v>
      </c>
      <c r="I1079">
        <v>0</v>
      </c>
    </row>
    <row r="1080" spans="5:9" x14ac:dyDescent="0.3">
      <c r="E1080" s="5" t="s">
        <v>8219</v>
      </c>
      <c r="F1080">
        <v>4330</v>
      </c>
      <c r="H1080" s="12" t="s">
        <v>8410</v>
      </c>
      <c r="I1080">
        <v>12</v>
      </c>
    </row>
    <row r="1081" spans="5:9" x14ac:dyDescent="0.3">
      <c r="E1081" s="5" t="s">
        <v>8219</v>
      </c>
      <c r="F1081">
        <v>651</v>
      </c>
      <c r="H1081" s="12" t="s">
        <v>8410</v>
      </c>
      <c r="I1081">
        <v>5</v>
      </c>
    </row>
    <row r="1082" spans="5:9" x14ac:dyDescent="0.3">
      <c r="E1082" s="5" t="s">
        <v>8219</v>
      </c>
      <c r="F1082">
        <v>251</v>
      </c>
      <c r="H1082" s="12" t="s">
        <v>8410</v>
      </c>
      <c r="I1082">
        <v>24</v>
      </c>
    </row>
    <row r="1083" spans="5:9" x14ac:dyDescent="0.3">
      <c r="E1083" s="5" t="s">
        <v>8219</v>
      </c>
      <c r="F1083">
        <v>263</v>
      </c>
      <c r="H1083" s="12" t="s">
        <v>8410</v>
      </c>
      <c r="I1083">
        <v>89</v>
      </c>
    </row>
    <row r="1084" spans="5:9" x14ac:dyDescent="0.3">
      <c r="E1084" s="5" t="s">
        <v>8219</v>
      </c>
      <c r="F1084">
        <v>28</v>
      </c>
      <c r="H1084" s="12" t="s">
        <v>8410</v>
      </c>
      <c r="I1084">
        <v>1</v>
      </c>
    </row>
    <row r="1085" spans="5:9" x14ac:dyDescent="0.3">
      <c r="E1085" s="5" t="s">
        <v>8219</v>
      </c>
      <c r="F1085">
        <v>721</v>
      </c>
      <c r="H1085" s="12" t="s">
        <v>8410</v>
      </c>
      <c r="I1085">
        <v>55</v>
      </c>
    </row>
    <row r="1086" spans="5:9" x14ac:dyDescent="0.3">
      <c r="E1086" s="5" t="s">
        <v>8219</v>
      </c>
      <c r="F1086">
        <v>50</v>
      </c>
      <c r="H1086" s="12" t="s">
        <v>8410</v>
      </c>
      <c r="I1086">
        <v>2</v>
      </c>
    </row>
    <row r="1087" spans="5:9" x14ac:dyDescent="0.3">
      <c r="E1087" s="5" t="s">
        <v>8219</v>
      </c>
      <c r="F1087">
        <v>73</v>
      </c>
      <c r="H1087" s="12" t="s">
        <v>8410</v>
      </c>
      <c r="I1087">
        <v>0</v>
      </c>
    </row>
    <row r="1088" spans="5:9" x14ac:dyDescent="0.3">
      <c r="E1088" s="5" t="s">
        <v>8219</v>
      </c>
      <c r="F1088">
        <v>27</v>
      </c>
      <c r="H1088" s="12" t="s">
        <v>8410</v>
      </c>
      <c r="I1088">
        <v>4</v>
      </c>
    </row>
    <row r="1089" spans="5:9" x14ac:dyDescent="0.3">
      <c r="E1089" s="5" t="s">
        <v>8219</v>
      </c>
      <c r="F1089">
        <v>34</v>
      </c>
      <c r="H1089" s="12" t="s">
        <v>8410</v>
      </c>
      <c r="I1089">
        <v>6</v>
      </c>
    </row>
    <row r="1090" spans="5:9" x14ac:dyDescent="0.3">
      <c r="E1090" s="5" t="s">
        <v>8219</v>
      </c>
      <c r="F1090">
        <v>7</v>
      </c>
      <c r="H1090" s="12" t="s">
        <v>8410</v>
      </c>
      <c r="I1090">
        <v>4</v>
      </c>
    </row>
    <row r="1091" spans="5:9" x14ac:dyDescent="0.3">
      <c r="E1091" s="5" t="s">
        <v>8219</v>
      </c>
      <c r="F1091">
        <v>24</v>
      </c>
      <c r="H1091" s="12" t="s">
        <v>8410</v>
      </c>
      <c r="I1091">
        <v>4</v>
      </c>
    </row>
    <row r="1092" spans="5:9" x14ac:dyDescent="0.3">
      <c r="E1092" s="5" t="s">
        <v>8219</v>
      </c>
      <c r="F1092">
        <v>15</v>
      </c>
      <c r="H1092" s="12" t="s">
        <v>8410</v>
      </c>
      <c r="I1092">
        <v>2</v>
      </c>
    </row>
    <row r="1093" spans="5:9" x14ac:dyDescent="0.3">
      <c r="E1093" s="5" t="s">
        <v>8219</v>
      </c>
      <c r="F1093">
        <v>72</v>
      </c>
      <c r="H1093" s="12" t="s">
        <v>8410</v>
      </c>
      <c r="I1093">
        <v>5</v>
      </c>
    </row>
    <row r="1094" spans="5:9" x14ac:dyDescent="0.3">
      <c r="E1094" s="5" t="s">
        <v>8219</v>
      </c>
      <c r="F1094">
        <v>120</v>
      </c>
      <c r="H1094" s="12" t="s">
        <v>8410</v>
      </c>
      <c r="I1094">
        <v>83</v>
      </c>
    </row>
    <row r="1095" spans="5:9" x14ac:dyDescent="0.3">
      <c r="E1095" s="5" t="s">
        <v>8219</v>
      </c>
      <c r="F1095">
        <v>123</v>
      </c>
      <c r="H1095" s="12" t="s">
        <v>8410</v>
      </c>
      <c r="I1095">
        <v>57</v>
      </c>
    </row>
    <row r="1096" spans="5:9" x14ac:dyDescent="0.3">
      <c r="E1096" s="5" t="s">
        <v>8219</v>
      </c>
      <c r="F1096">
        <v>1</v>
      </c>
      <c r="H1096" s="12" t="s">
        <v>8410</v>
      </c>
      <c r="I1096">
        <v>311</v>
      </c>
    </row>
    <row r="1097" spans="5:9" x14ac:dyDescent="0.3">
      <c r="E1097" s="5" t="s">
        <v>8219</v>
      </c>
      <c r="F1097">
        <v>24</v>
      </c>
      <c r="H1097" s="12" t="s">
        <v>8410</v>
      </c>
      <c r="I1097">
        <v>2</v>
      </c>
    </row>
    <row r="1098" spans="5:9" x14ac:dyDescent="0.3">
      <c r="E1098" s="5" t="s">
        <v>8219</v>
      </c>
      <c r="F1098">
        <v>33</v>
      </c>
      <c r="H1098" s="12" t="s">
        <v>8410</v>
      </c>
      <c r="I1098">
        <v>16</v>
      </c>
    </row>
    <row r="1099" spans="5:9" x14ac:dyDescent="0.3">
      <c r="E1099" s="5" t="s">
        <v>8219</v>
      </c>
      <c r="F1099">
        <v>14</v>
      </c>
      <c r="H1099" s="12" t="s">
        <v>8410</v>
      </c>
      <c r="I1099">
        <v>0</v>
      </c>
    </row>
    <row r="1100" spans="5:9" x14ac:dyDescent="0.3">
      <c r="E1100" s="5" t="s">
        <v>8219</v>
      </c>
      <c r="F1100">
        <v>9</v>
      </c>
      <c r="H1100" s="12" t="s">
        <v>8410</v>
      </c>
      <c r="I1100">
        <v>0</v>
      </c>
    </row>
    <row r="1101" spans="5:9" x14ac:dyDescent="0.3">
      <c r="E1101" s="5" t="s">
        <v>8219</v>
      </c>
      <c r="F1101">
        <v>76</v>
      </c>
      <c r="H1101" s="12" t="s">
        <v>8410</v>
      </c>
      <c r="I1101">
        <v>1</v>
      </c>
    </row>
    <row r="1102" spans="5:9" x14ac:dyDescent="0.3">
      <c r="E1102" s="5" t="s">
        <v>8219</v>
      </c>
      <c r="F1102">
        <v>19</v>
      </c>
      <c r="H1102" s="12" t="s">
        <v>8410</v>
      </c>
      <c r="I1102">
        <v>1</v>
      </c>
    </row>
    <row r="1103" spans="5:9" x14ac:dyDescent="0.3">
      <c r="E1103" s="5" t="s">
        <v>8219</v>
      </c>
      <c r="F1103">
        <v>69</v>
      </c>
      <c r="H1103" s="12" t="s">
        <v>8410</v>
      </c>
      <c r="I1103">
        <v>0</v>
      </c>
    </row>
    <row r="1104" spans="5:9" x14ac:dyDescent="0.3">
      <c r="E1104" s="5" t="s">
        <v>8219</v>
      </c>
      <c r="F1104">
        <v>218</v>
      </c>
      <c r="H1104" s="12" t="s">
        <v>8410</v>
      </c>
      <c r="I1104">
        <v>3</v>
      </c>
    </row>
    <row r="1105" spans="5:9" x14ac:dyDescent="0.3">
      <c r="E1105" s="5" t="s">
        <v>8219</v>
      </c>
      <c r="F1105">
        <v>30</v>
      </c>
      <c r="H1105" s="12" t="s">
        <v>8410</v>
      </c>
      <c r="I1105">
        <v>1</v>
      </c>
    </row>
    <row r="1106" spans="5:9" x14ac:dyDescent="0.3">
      <c r="E1106" s="5" t="s">
        <v>8219</v>
      </c>
      <c r="F1106">
        <v>100</v>
      </c>
      <c r="H1106" s="12" t="s">
        <v>8410</v>
      </c>
      <c r="I1106">
        <v>5</v>
      </c>
    </row>
    <row r="1107" spans="5:9" x14ac:dyDescent="0.3">
      <c r="E1107" s="5" t="s">
        <v>8219</v>
      </c>
      <c r="F1107">
        <v>296</v>
      </c>
      <c r="H1107" s="12" t="s">
        <v>8410</v>
      </c>
      <c r="I1107">
        <v>0</v>
      </c>
    </row>
    <row r="1108" spans="5:9" x14ac:dyDescent="0.3">
      <c r="E1108" s="5" t="s">
        <v>8219</v>
      </c>
      <c r="F1108">
        <v>1204</v>
      </c>
      <c r="H1108" s="12" t="s">
        <v>8410</v>
      </c>
      <c r="I1108">
        <v>0</v>
      </c>
    </row>
    <row r="1109" spans="5:9" x14ac:dyDescent="0.3">
      <c r="E1109" s="5" t="s">
        <v>8219</v>
      </c>
      <c r="F1109">
        <v>321</v>
      </c>
      <c r="H1109" s="12" t="s">
        <v>8410</v>
      </c>
      <c r="I1109">
        <v>7</v>
      </c>
    </row>
    <row r="1110" spans="5:9" x14ac:dyDescent="0.3">
      <c r="E1110" s="5" t="s">
        <v>8219</v>
      </c>
      <c r="F1110">
        <v>301</v>
      </c>
      <c r="H1110" s="12" t="s">
        <v>8410</v>
      </c>
      <c r="I1110">
        <v>0</v>
      </c>
    </row>
    <row r="1111" spans="5:9" x14ac:dyDescent="0.3">
      <c r="E1111" s="5" t="s">
        <v>8219</v>
      </c>
      <c r="F1111">
        <v>144</v>
      </c>
      <c r="H1111" s="12" t="s">
        <v>8410</v>
      </c>
      <c r="I1111">
        <v>0</v>
      </c>
    </row>
    <row r="1112" spans="5:9" x14ac:dyDescent="0.3">
      <c r="E1112" s="5" t="s">
        <v>8219</v>
      </c>
      <c r="F1112">
        <v>539</v>
      </c>
      <c r="H1112" s="12" t="s">
        <v>8410</v>
      </c>
      <c r="I1112">
        <v>1</v>
      </c>
    </row>
    <row r="1113" spans="5:9" x14ac:dyDescent="0.3">
      <c r="E1113" s="5" t="s">
        <v>8219</v>
      </c>
      <c r="F1113">
        <v>498</v>
      </c>
      <c r="H1113" s="12" t="s">
        <v>8410</v>
      </c>
      <c r="I1113">
        <v>2</v>
      </c>
    </row>
    <row r="1114" spans="5:9" x14ac:dyDescent="0.3">
      <c r="E1114" s="5" t="s">
        <v>8219</v>
      </c>
      <c r="F1114">
        <v>1113</v>
      </c>
      <c r="H1114" s="12" t="s">
        <v>8410</v>
      </c>
      <c r="I1114">
        <v>0</v>
      </c>
    </row>
    <row r="1115" spans="5:9" x14ac:dyDescent="0.3">
      <c r="E1115" s="5" t="s">
        <v>8219</v>
      </c>
      <c r="F1115">
        <v>988</v>
      </c>
      <c r="H1115" s="12" t="s">
        <v>8410</v>
      </c>
      <c r="I1115">
        <v>0</v>
      </c>
    </row>
    <row r="1116" spans="5:9" x14ac:dyDescent="0.3">
      <c r="E1116" s="5" t="s">
        <v>8219</v>
      </c>
      <c r="F1116">
        <v>391</v>
      </c>
      <c r="H1116" s="12" t="s">
        <v>8410</v>
      </c>
      <c r="I1116">
        <v>0</v>
      </c>
    </row>
    <row r="1117" spans="5:9" x14ac:dyDescent="0.3">
      <c r="E1117" s="5" t="s">
        <v>8219</v>
      </c>
      <c r="F1117">
        <v>28</v>
      </c>
      <c r="H1117" s="12" t="s">
        <v>8410</v>
      </c>
      <c r="I1117">
        <v>3</v>
      </c>
    </row>
    <row r="1118" spans="5:9" x14ac:dyDescent="0.3">
      <c r="E1118" s="5" t="s">
        <v>8219</v>
      </c>
      <c r="F1118">
        <v>147</v>
      </c>
      <c r="H1118" s="12" t="s">
        <v>8410</v>
      </c>
      <c r="I1118">
        <v>1</v>
      </c>
    </row>
    <row r="1119" spans="5:9" x14ac:dyDescent="0.3">
      <c r="E1119" s="5" t="s">
        <v>8219</v>
      </c>
      <c r="F1119">
        <v>680</v>
      </c>
      <c r="H1119" s="12" t="s">
        <v>8410</v>
      </c>
      <c r="I1119">
        <v>0</v>
      </c>
    </row>
    <row r="1120" spans="5:9" x14ac:dyDescent="0.3">
      <c r="E1120" s="5" t="s">
        <v>8219</v>
      </c>
      <c r="F1120">
        <v>983</v>
      </c>
      <c r="H1120" s="12" t="s">
        <v>8410</v>
      </c>
      <c r="I1120">
        <v>2</v>
      </c>
    </row>
    <row r="1121" spans="5:9" x14ac:dyDescent="0.3">
      <c r="E1121" s="5" t="s">
        <v>8219</v>
      </c>
      <c r="F1121">
        <v>79</v>
      </c>
      <c r="H1121" s="12" t="s">
        <v>8410</v>
      </c>
      <c r="I1121">
        <v>0</v>
      </c>
    </row>
    <row r="1122" spans="5:9" x14ac:dyDescent="0.3">
      <c r="E1122" s="5" t="s">
        <v>8219</v>
      </c>
      <c r="F1122">
        <v>426</v>
      </c>
      <c r="H1122" s="12" t="s">
        <v>8410</v>
      </c>
      <c r="I1122">
        <v>0</v>
      </c>
    </row>
    <row r="1123" spans="5:9" x14ac:dyDescent="0.3">
      <c r="E1123" s="5" t="s">
        <v>8219</v>
      </c>
      <c r="F1123">
        <v>96</v>
      </c>
      <c r="H1123" s="12" t="s">
        <v>8410</v>
      </c>
      <c r="I1123">
        <v>0</v>
      </c>
    </row>
    <row r="1124" spans="5:9" x14ac:dyDescent="0.3">
      <c r="E1124" s="5" t="s">
        <v>8219</v>
      </c>
      <c r="F1124">
        <v>163</v>
      </c>
      <c r="H1124" s="12" t="s">
        <v>8410</v>
      </c>
      <c r="I1124">
        <v>27</v>
      </c>
    </row>
    <row r="1125" spans="5:9" x14ac:dyDescent="0.3">
      <c r="E1125" s="5" t="s">
        <v>8219</v>
      </c>
      <c r="F1125">
        <v>2525</v>
      </c>
      <c r="H1125" s="12" t="s">
        <v>8410</v>
      </c>
      <c r="I1125">
        <v>14</v>
      </c>
    </row>
    <row r="1126" spans="5:9" x14ac:dyDescent="0.3">
      <c r="E1126" s="5" t="s">
        <v>8219</v>
      </c>
      <c r="F1126">
        <v>2035</v>
      </c>
      <c r="H1126" s="12" t="s">
        <v>8410</v>
      </c>
      <c r="I1126">
        <v>2</v>
      </c>
    </row>
    <row r="1127" spans="5:9" x14ac:dyDescent="0.3">
      <c r="E1127" s="5" t="s">
        <v>8219</v>
      </c>
      <c r="F1127">
        <v>290</v>
      </c>
      <c r="H1127" s="12" t="s">
        <v>8410</v>
      </c>
      <c r="I1127">
        <v>0</v>
      </c>
    </row>
    <row r="1128" spans="5:9" x14ac:dyDescent="0.3">
      <c r="E1128" s="5" t="s">
        <v>8219</v>
      </c>
      <c r="F1128">
        <v>1980</v>
      </c>
      <c r="H1128" s="12" t="s">
        <v>8410</v>
      </c>
      <c r="I1128">
        <v>4</v>
      </c>
    </row>
    <row r="1129" spans="5:9" x14ac:dyDescent="0.3">
      <c r="E1129" s="5" t="s">
        <v>8219</v>
      </c>
      <c r="F1129">
        <v>57</v>
      </c>
      <c r="H1129" s="12" t="s">
        <v>8410</v>
      </c>
      <c r="I1129">
        <v>0</v>
      </c>
    </row>
    <row r="1130" spans="5:9" x14ac:dyDescent="0.3">
      <c r="E1130" s="5" t="s">
        <v>8219</v>
      </c>
      <c r="F1130">
        <v>380</v>
      </c>
      <c r="H1130" s="12" t="s">
        <v>8410</v>
      </c>
      <c r="I1130">
        <v>6</v>
      </c>
    </row>
    <row r="1131" spans="5:9" x14ac:dyDescent="0.3">
      <c r="E1131" s="5" t="s">
        <v>8219</v>
      </c>
      <c r="F1131">
        <v>128</v>
      </c>
      <c r="H1131" s="12" t="s">
        <v>8410</v>
      </c>
      <c r="I1131">
        <v>1</v>
      </c>
    </row>
    <row r="1132" spans="5:9" x14ac:dyDescent="0.3">
      <c r="E1132" s="5" t="s">
        <v>8219</v>
      </c>
      <c r="F1132">
        <v>180</v>
      </c>
      <c r="H1132" s="12" t="s">
        <v>8410</v>
      </c>
      <c r="I1132">
        <v>1</v>
      </c>
    </row>
    <row r="1133" spans="5:9" x14ac:dyDescent="0.3">
      <c r="E1133" s="5" t="s">
        <v>8219</v>
      </c>
      <c r="F1133">
        <v>571</v>
      </c>
      <c r="H1133" s="12" t="s">
        <v>8410</v>
      </c>
      <c r="I1133">
        <v>0</v>
      </c>
    </row>
    <row r="1134" spans="5:9" x14ac:dyDescent="0.3">
      <c r="E1134" s="5" t="s">
        <v>8219</v>
      </c>
      <c r="F1134">
        <v>480</v>
      </c>
      <c r="H1134" s="12" t="s">
        <v>8410</v>
      </c>
      <c r="I1134">
        <v>4</v>
      </c>
    </row>
    <row r="1135" spans="5:9" x14ac:dyDescent="0.3">
      <c r="E1135" s="5" t="s">
        <v>8219</v>
      </c>
      <c r="F1135">
        <v>249</v>
      </c>
      <c r="H1135" s="12" t="s">
        <v>8410</v>
      </c>
      <c r="I1135">
        <v>0</v>
      </c>
    </row>
    <row r="1136" spans="5:9" x14ac:dyDescent="0.3">
      <c r="E1136" s="5" t="s">
        <v>8219</v>
      </c>
      <c r="F1136">
        <v>84</v>
      </c>
      <c r="H1136" s="12" t="s">
        <v>8410</v>
      </c>
      <c r="I1136">
        <v>0</v>
      </c>
    </row>
    <row r="1137" spans="5:9" x14ac:dyDescent="0.3">
      <c r="E1137" s="5" t="s">
        <v>8219</v>
      </c>
      <c r="F1137">
        <v>197</v>
      </c>
      <c r="H1137" s="12" t="s">
        <v>8410</v>
      </c>
      <c r="I1137">
        <v>0</v>
      </c>
    </row>
    <row r="1138" spans="5:9" x14ac:dyDescent="0.3">
      <c r="E1138" s="5" t="s">
        <v>8219</v>
      </c>
      <c r="F1138">
        <v>271</v>
      </c>
      <c r="H1138" s="12" t="s">
        <v>8410</v>
      </c>
      <c r="I1138">
        <v>3</v>
      </c>
    </row>
    <row r="1139" spans="5:9" x14ac:dyDescent="0.3">
      <c r="E1139" s="5" t="s">
        <v>8219</v>
      </c>
      <c r="F1139">
        <v>50</v>
      </c>
      <c r="H1139" s="12" t="s">
        <v>8410</v>
      </c>
      <c r="I1139">
        <v>7</v>
      </c>
    </row>
    <row r="1140" spans="5:9" x14ac:dyDescent="0.3">
      <c r="E1140" s="5" t="s">
        <v>8219</v>
      </c>
      <c r="F1140">
        <v>169</v>
      </c>
      <c r="H1140" s="12" t="s">
        <v>8410</v>
      </c>
      <c r="I1140">
        <v>2</v>
      </c>
    </row>
    <row r="1141" spans="5:9" x14ac:dyDescent="0.3">
      <c r="E1141" s="5" t="s">
        <v>8219</v>
      </c>
      <c r="F1141">
        <v>205</v>
      </c>
      <c r="H1141" s="12" t="s">
        <v>8410</v>
      </c>
      <c r="I1141">
        <v>3</v>
      </c>
    </row>
    <row r="1142" spans="5:9" x14ac:dyDescent="0.3">
      <c r="E1142" s="5" t="s">
        <v>8219</v>
      </c>
      <c r="F1142">
        <v>206</v>
      </c>
      <c r="H1142" s="12" t="s">
        <v>8410</v>
      </c>
      <c r="I1142">
        <v>8</v>
      </c>
    </row>
    <row r="1143" spans="5:9" x14ac:dyDescent="0.3">
      <c r="E1143" s="5" t="s">
        <v>8219</v>
      </c>
      <c r="F1143">
        <v>84</v>
      </c>
      <c r="H1143" s="12" t="s">
        <v>8410</v>
      </c>
      <c r="I1143">
        <v>7</v>
      </c>
    </row>
    <row r="1144" spans="5:9" x14ac:dyDescent="0.3">
      <c r="E1144" s="5" t="s">
        <v>8219</v>
      </c>
      <c r="F1144">
        <v>210</v>
      </c>
      <c r="H1144" s="12" t="s">
        <v>8410</v>
      </c>
      <c r="I1144">
        <v>0</v>
      </c>
    </row>
    <row r="1145" spans="5:9" x14ac:dyDescent="0.3">
      <c r="E1145" s="5" t="s">
        <v>8219</v>
      </c>
      <c r="F1145">
        <v>181</v>
      </c>
      <c r="H1145" s="12" t="s">
        <v>8410</v>
      </c>
      <c r="I1145">
        <v>3</v>
      </c>
    </row>
    <row r="1146" spans="5:9" x14ac:dyDescent="0.3">
      <c r="E1146" s="5" t="s">
        <v>8219</v>
      </c>
      <c r="F1146">
        <v>60</v>
      </c>
      <c r="H1146" s="12" t="s">
        <v>8410</v>
      </c>
      <c r="I1146">
        <v>8</v>
      </c>
    </row>
    <row r="1147" spans="5:9" x14ac:dyDescent="0.3">
      <c r="E1147" s="5" t="s">
        <v>8219</v>
      </c>
      <c r="F1147">
        <v>445</v>
      </c>
      <c r="H1147" s="12" t="s">
        <v>8410</v>
      </c>
      <c r="I1147">
        <v>1</v>
      </c>
    </row>
    <row r="1148" spans="5:9" x14ac:dyDescent="0.3">
      <c r="E1148" s="5" t="s">
        <v>8219</v>
      </c>
      <c r="F1148">
        <v>17</v>
      </c>
      <c r="H1148" s="12" t="s">
        <v>8410</v>
      </c>
      <c r="I1148">
        <v>0</v>
      </c>
    </row>
    <row r="1149" spans="5:9" x14ac:dyDescent="0.3">
      <c r="E1149" s="5" t="s">
        <v>8219</v>
      </c>
      <c r="F1149">
        <v>194</v>
      </c>
      <c r="H1149" s="12" t="s">
        <v>8410</v>
      </c>
      <c r="I1149">
        <v>1</v>
      </c>
    </row>
    <row r="1150" spans="5:9" x14ac:dyDescent="0.3">
      <c r="E1150" s="5" t="s">
        <v>8219</v>
      </c>
      <c r="F1150">
        <v>404</v>
      </c>
      <c r="H1150" s="12" t="s">
        <v>8410</v>
      </c>
      <c r="I1150">
        <v>0</v>
      </c>
    </row>
    <row r="1151" spans="5:9" x14ac:dyDescent="0.3">
      <c r="E1151" s="5" t="s">
        <v>8219</v>
      </c>
      <c r="F1151">
        <v>194</v>
      </c>
      <c r="H1151" s="12" t="s">
        <v>8410</v>
      </c>
      <c r="I1151">
        <v>1</v>
      </c>
    </row>
    <row r="1152" spans="5:9" x14ac:dyDescent="0.3">
      <c r="E1152" s="5" t="s">
        <v>8219</v>
      </c>
      <c r="F1152">
        <v>902</v>
      </c>
      <c r="H1152" s="12" t="s">
        <v>8410</v>
      </c>
      <c r="I1152">
        <v>2</v>
      </c>
    </row>
    <row r="1153" spans="5:9" x14ac:dyDescent="0.3">
      <c r="E1153" s="5" t="s">
        <v>8219</v>
      </c>
      <c r="F1153">
        <v>1670</v>
      </c>
      <c r="H1153" s="12" t="s">
        <v>8410</v>
      </c>
      <c r="I1153">
        <v>0</v>
      </c>
    </row>
    <row r="1154" spans="5:9" x14ac:dyDescent="0.3">
      <c r="E1154" s="5" t="s">
        <v>8219</v>
      </c>
      <c r="F1154">
        <v>1328</v>
      </c>
      <c r="H1154" s="12" t="s">
        <v>8410</v>
      </c>
      <c r="I1154">
        <v>1</v>
      </c>
    </row>
    <row r="1155" spans="5:9" x14ac:dyDescent="0.3">
      <c r="E1155" s="5" t="s">
        <v>8219</v>
      </c>
      <c r="F1155">
        <v>944</v>
      </c>
      <c r="H1155" s="12" t="s">
        <v>8410</v>
      </c>
      <c r="I1155">
        <v>0</v>
      </c>
    </row>
    <row r="1156" spans="5:9" x14ac:dyDescent="0.3">
      <c r="E1156" s="5" t="s">
        <v>8219</v>
      </c>
      <c r="F1156">
        <v>147</v>
      </c>
      <c r="H1156" s="12" t="s">
        <v>8410</v>
      </c>
      <c r="I1156">
        <v>0</v>
      </c>
    </row>
    <row r="1157" spans="5:9" x14ac:dyDescent="0.3">
      <c r="E1157" s="5" t="s">
        <v>8219</v>
      </c>
      <c r="F1157">
        <v>99</v>
      </c>
      <c r="H1157" s="12" t="s">
        <v>8410</v>
      </c>
      <c r="I1157">
        <v>0</v>
      </c>
    </row>
    <row r="1158" spans="5:9" x14ac:dyDescent="0.3">
      <c r="E1158" s="5" t="s">
        <v>8219</v>
      </c>
      <c r="F1158">
        <v>79</v>
      </c>
      <c r="H1158" s="12" t="s">
        <v>8410</v>
      </c>
      <c r="I1158">
        <v>0</v>
      </c>
    </row>
    <row r="1159" spans="5:9" x14ac:dyDescent="0.3">
      <c r="E1159" s="5" t="s">
        <v>8219</v>
      </c>
      <c r="F1159">
        <v>75</v>
      </c>
      <c r="H1159" s="12" t="s">
        <v>8410</v>
      </c>
      <c r="I1159">
        <v>9</v>
      </c>
    </row>
    <row r="1160" spans="5:9" x14ac:dyDescent="0.3">
      <c r="E1160" s="5" t="s">
        <v>8219</v>
      </c>
      <c r="F1160">
        <v>207</v>
      </c>
      <c r="H1160" s="12" t="s">
        <v>8410</v>
      </c>
      <c r="I1160">
        <v>1</v>
      </c>
    </row>
    <row r="1161" spans="5:9" x14ac:dyDescent="0.3">
      <c r="E1161" s="5" t="s">
        <v>8219</v>
      </c>
      <c r="F1161">
        <v>102</v>
      </c>
      <c r="H1161" s="12" t="s">
        <v>8410</v>
      </c>
      <c r="I1161">
        <v>12</v>
      </c>
    </row>
    <row r="1162" spans="5:9" x14ac:dyDescent="0.3">
      <c r="E1162" s="5" t="s">
        <v>8219</v>
      </c>
      <c r="F1162">
        <v>32</v>
      </c>
      <c r="H1162" s="12" t="s">
        <v>8410</v>
      </c>
      <c r="I1162">
        <v>0</v>
      </c>
    </row>
    <row r="1163" spans="5:9" x14ac:dyDescent="0.3">
      <c r="E1163" s="5" t="s">
        <v>8219</v>
      </c>
      <c r="F1163">
        <v>480</v>
      </c>
      <c r="H1163" s="12" t="s">
        <v>8410</v>
      </c>
      <c r="I1163">
        <v>20</v>
      </c>
    </row>
    <row r="1164" spans="5:9" x14ac:dyDescent="0.3">
      <c r="E1164" s="5" t="s">
        <v>8219</v>
      </c>
      <c r="F1164">
        <v>11</v>
      </c>
      <c r="H1164" s="12" t="s">
        <v>8410</v>
      </c>
      <c r="I1164">
        <v>16</v>
      </c>
    </row>
    <row r="1165" spans="5:9" x14ac:dyDescent="0.3">
      <c r="E1165" s="5" t="s">
        <v>8219</v>
      </c>
      <c r="F1165">
        <v>12</v>
      </c>
      <c r="H1165" s="12" t="s">
        <v>8410</v>
      </c>
      <c r="I1165">
        <v>33</v>
      </c>
    </row>
    <row r="1166" spans="5:9" x14ac:dyDescent="0.3">
      <c r="E1166" s="5" t="s">
        <v>8219</v>
      </c>
      <c r="F1166">
        <v>48</v>
      </c>
      <c r="H1166" s="12" t="s">
        <v>8410</v>
      </c>
      <c r="I1166">
        <v>2</v>
      </c>
    </row>
    <row r="1167" spans="5:9" x14ac:dyDescent="0.3">
      <c r="E1167" s="5" t="s">
        <v>8219</v>
      </c>
      <c r="F1167">
        <v>59</v>
      </c>
      <c r="H1167" s="12" t="s">
        <v>8410</v>
      </c>
      <c r="I1167">
        <v>6</v>
      </c>
    </row>
    <row r="1168" spans="5:9" x14ac:dyDescent="0.3">
      <c r="E1168" s="5" t="s">
        <v>8219</v>
      </c>
      <c r="F1168">
        <v>79</v>
      </c>
      <c r="H1168" s="12" t="s">
        <v>8410</v>
      </c>
      <c r="I1168">
        <v>0</v>
      </c>
    </row>
    <row r="1169" spans="5:9" x14ac:dyDescent="0.3">
      <c r="E1169" s="5" t="s">
        <v>8219</v>
      </c>
      <c r="F1169">
        <v>14</v>
      </c>
      <c r="H1169" s="12" t="s">
        <v>8410</v>
      </c>
      <c r="I1169">
        <v>3</v>
      </c>
    </row>
    <row r="1170" spans="5:9" x14ac:dyDescent="0.3">
      <c r="E1170" s="5" t="s">
        <v>8219</v>
      </c>
      <c r="F1170">
        <v>106</v>
      </c>
      <c r="H1170" s="12" t="s">
        <v>8410</v>
      </c>
      <c r="I1170">
        <v>0</v>
      </c>
    </row>
    <row r="1171" spans="5:9" x14ac:dyDescent="0.3">
      <c r="E1171" s="5" t="s">
        <v>8219</v>
      </c>
      <c r="F1171">
        <v>25</v>
      </c>
      <c r="H1171" s="12" t="s">
        <v>8410</v>
      </c>
      <c r="I1171">
        <v>3</v>
      </c>
    </row>
    <row r="1172" spans="5:9" x14ac:dyDescent="0.3">
      <c r="E1172" s="5" t="s">
        <v>8219</v>
      </c>
      <c r="F1172">
        <v>25</v>
      </c>
      <c r="H1172" s="12" t="s">
        <v>8410</v>
      </c>
      <c r="I1172">
        <v>13</v>
      </c>
    </row>
    <row r="1173" spans="5:9" x14ac:dyDescent="0.3">
      <c r="E1173" s="5" t="s">
        <v>8219</v>
      </c>
      <c r="F1173">
        <v>29</v>
      </c>
      <c r="H1173" s="12" t="s">
        <v>8410</v>
      </c>
      <c r="I1173">
        <v>6</v>
      </c>
    </row>
    <row r="1174" spans="5:9" x14ac:dyDescent="0.3">
      <c r="E1174" s="5" t="s">
        <v>8219</v>
      </c>
      <c r="F1174">
        <v>43</v>
      </c>
      <c r="H1174" s="12" t="s">
        <v>8410</v>
      </c>
      <c r="I1174">
        <v>1</v>
      </c>
    </row>
    <row r="1175" spans="5:9" x14ac:dyDescent="0.3">
      <c r="E1175" s="5" t="s">
        <v>8219</v>
      </c>
      <c r="F1175">
        <v>46</v>
      </c>
      <c r="H1175" s="12" t="s">
        <v>8410</v>
      </c>
      <c r="I1175">
        <v>0</v>
      </c>
    </row>
    <row r="1176" spans="5:9" x14ac:dyDescent="0.3">
      <c r="E1176" s="5" t="s">
        <v>8219</v>
      </c>
      <c r="F1176">
        <v>27</v>
      </c>
      <c r="H1176" s="12" t="s">
        <v>8410</v>
      </c>
      <c r="I1176">
        <v>5</v>
      </c>
    </row>
    <row r="1177" spans="5:9" x14ac:dyDescent="0.3">
      <c r="E1177" s="5" t="s">
        <v>8219</v>
      </c>
      <c r="F1177">
        <v>112</v>
      </c>
      <c r="H1177" s="12" t="s">
        <v>8410</v>
      </c>
      <c r="I1177">
        <v>0</v>
      </c>
    </row>
    <row r="1178" spans="5:9" x14ac:dyDescent="0.3">
      <c r="E1178" s="5" t="s">
        <v>8219</v>
      </c>
      <c r="F1178">
        <v>34</v>
      </c>
      <c r="H1178" s="12" t="s">
        <v>8410</v>
      </c>
      <c r="I1178">
        <v>36</v>
      </c>
    </row>
    <row r="1179" spans="5:9" x14ac:dyDescent="0.3">
      <c r="E1179" s="5" t="s">
        <v>8219</v>
      </c>
      <c r="F1179">
        <v>145</v>
      </c>
      <c r="H1179" s="12" t="s">
        <v>8410</v>
      </c>
      <c r="I1179">
        <v>1</v>
      </c>
    </row>
    <row r="1180" spans="5:9" x14ac:dyDescent="0.3">
      <c r="E1180" s="5" t="s">
        <v>8219</v>
      </c>
      <c r="F1180">
        <v>19</v>
      </c>
      <c r="H1180" s="12" t="s">
        <v>8410</v>
      </c>
      <c r="I1180">
        <v>1</v>
      </c>
    </row>
    <row r="1181" spans="5:9" x14ac:dyDescent="0.3">
      <c r="E1181" s="5" t="s">
        <v>8219</v>
      </c>
      <c r="F1181">
        <v>288</v>
      </c>
      <c r="H1181" s="12" t="s">
        <v>8410</v>
      </c>
      <c r="I1181">
        <v>1</v>
      </c>
    </row>
    <row r="1182" spans="5:9" x14ac:dyDescent="0.3">
      <c r="E1182" s="5" t="s">
        <v>8219</v>
      </c>
      <c r="F1182">
        <v>14</v>
      </c>
      <c r="H1182" s="12" t="s">
        <v>8410</v>
      </c>
      <c r="I1182">
        <v>9</v>
      </c>
    </row>
    <row r="1183" spans="5:9" x14ac:dyDescent="0.3">
      <c r="E1183" s="5" t="s">
        <v>8219</v>
      </c>
      <c r="F1183">
        <v>7</v>
      </c>
      <c r="H1183" s="12" t="s">
        <v>8410</v>
      </c>
      <c r="I1183">
        <v>1</v>
      </c>
    </row>
    <row r="1184" spans="5:9" x14ac:dyDescent="0.3">
      <c r="E1184" s="5" t="s">
        <v>8219</v>
      </c>
      <c r="F1184">
        <v>211</v>
      </c>
      <c r="H1184" s="12" t="s">
        <v>8410</v>
      </c>
      <c r="I1184">
        <v>0</v>
      </c>
    </row>
    <row r="1185" spans="5:9" x14ac:dyDescent="0.3">
      <c r="E1185" s="5" t="s">
        <v>8219</v>
      </c>
      <c r="F1185">
        <v>85</v>
      </c>
      <c r="H1185" s="12" t="s">
        <v>8410</v>
      </c>
      <c r="I1185">
        <v>1</v>
      </c>
    </row>
    <row r="1186" spans="5:9" x14ac:dyDescent="0.3">
      <c r="E1186" s="5" t="s">
        <v>8219</v>
      </c>
      <c r="F1186">
        <v>103</v>
      </c>
      <c r="H1186" s="12" t="s">
        <v>8410</v>
      </c>
      <c r="I1186">
        <v>1</v>
      </c>
    </row>
    <row r="1187" spans="5:9" x14ac:dyDescent="0.3">
      <c r="E1187" s="5" t="s">
        <v>8219</v>
      </c>
      <c r="F1187">
        <v>113</v>
      </c>
      <c r="H1187" s="12" t="s">
        <v>8410</v>
      </c>
      <c r="I1187">
        <v>4</v>
      </c>
    </row>
    <row r="1188" spans="5:9" x14ac:dyDescent="0.3">
      <c r="E1188" s="5" t="s">
        <v>8219</v>
      </c>
      <c r="F1188">
        <v>167</v>
      </c>
      <c r="H1188" s="12" t="s">
        <v>8410</v>
      </c>
      <c r="I1188">
        <v>2</v>
      </c>
    </row>
    <row r="1189" spans="5:9" x14ac:dyDescent="0.3">
      <c r="E1189" s="5" t="s">
        <v>8219</v>
      </c>
      <c r="F1189">
        <v>73</v>
      </c>
      <c r="H1189" s="12" t="s">
        <v>8410</v>
      </c>
      <c r="I1189">
        <v>2</v>
      </c>
    </row>
    <row r="1190" spans="5:9" x14ac:dyDescent="0.3">
      <c r="E1190" s="5" t="s">
        <v>8219</v>
      </c>
      <c r="F1190">
        <v>75</v>
      </c>
      <c r="H1190" s="12" t="s">
        <v>8410</v>
      </c>
      <c r="I1190">
        <v>2</v>
      </c>
    </row>
    <row r="1191" spans="5:9" x14ac:dyDescent="0.3">
      <c r="E1191" s="5" t="s">
        <v>8219</v>
      </c>
      <c r="F1191">
        <v>614</v>
      </c>
      <c r="H1191" s="12" t="s">
        <v>8410</v>
      </c>
      <c r="I1191">
        <v>0</v>
      </c>
    </row>
    <row r="1192" spans="5:9" x14ac:dyDescent="0.3">
      <c r="E1192" s="5" t="s">
        <v>8219</v>
      </c>
      <c r="F1192">
        <v>107</v>
      </c>
      <c r="H1192" s="12" t="s">
        <v>8410</v>
      </c>
      <c r="I1192">
        <v>2</v>
      </c>
    </row>
    <row r="1193" spans="5:9" x14ac:dyDescent="0.3">
      <c r="E1193" s="5" t="s">
        <v>8219</v>
      </c>
      <c r="F1193">
        <v>1224</v>
      </c>
      <c r="H1193" s="12" t="s">
        <v>8410</v>
      </c>
      <c r="I1193">
        <v>4</v>
      </c>
    </row>
    <row r="1194" spans="5:9" x14ac:dyDescent="0.3">
      <c r="E1194" s="5" t="s">
        <v>8219</v>
      </c>
      <c r="F1194">
        <v>104</v>
      </c>
      <c r="H1194" s="12" t="s">
        <v>8410</v>
      </c>
      <c r="I1194">
        <v>2</v>
      </c>
    </row>
    <row r="1195" spans="5:9" x14ac:dyDescent="0.3">
      <c r="E1195" s="5" t="s">
        <v>8219</v>
      </c>
      <c r="F1195">
        <v>79</v>
      </c>
      <c r="H1195" s="12" t="s">
        <v>8410</v>
      </c>
      <c r="I1195">
        <v>0</v>
      </c>
    </row>
    <row r="1196" spans="5:9" x14ac:dyDescent="0.3">
      <c r="E1196" s="5" t="s">
        <v>8219</v>
      </c>
      <c r="F1196">
        <v>157</v>
      </c>
      <c r="H1196" s="12" t="s">
        <v>8410</v>
      </c>
      <c r="I1196">
        <v>1</v>
      </c>
    </row>
    <row r="1197" spans="5:9" x14ac:dyDescent="0.3">
      <c r="E1197" s="5" t="s">
        <v>8219</v>
      </c>
      <c r="F1197">
        <v>50</v>
      </c>
      <c r="H1197" s="12" t="s">
        <v>8410</v>
      </c>
      <c r="I1197">
        <v>0</v>
      </c>
    </row>
    <row r="1198" spans="5:9" x14ac:dyDescent="0.3">
      <c r="E1198" s="5" t="s">
        <v>8219</v>
      </c>
      <c r="F1198">
        <v>64</v>
      </c>
      <c r="H1198" s="12" t="s">
        <v>8410</v>
      </c>
      <c r="I1198">
        <v>2</v>
      </c>
    </row>
    <row r="1199" spans="5:9" x14ac:dyDescent="0.3">
      <c r="E1199" s="5" t="s">
        <v>8219</v>
      </c>
      <c r="F1199">
        <v>200</v>
      </c>
      <c r="H1199" s="12" t="s">
        <v>8410</v>
      </c>
      <c r="I1199">
        <v>7</v>
      </c>
    </row>
    <row r="1200" spans="5:9" x14ac:dyDescent="0.3">
      <c r="E1200" s="5" t="s">
        <v>8219</v>
      </c>
      <c r="F1200">
        <v>22</v>
      </c>
      <c r="H1200" s="12" t="s">
        <v>8410</v>
      </c>
      <c r="I1200">
        <v>5</v>
      </c>
    </row>
    <row r="1201" spans="5:9" x14ac:dyDescent="0.3">
      <c r="E1201" s="5" t="s">
        <v>8219</v>
      </c>
      <c r="F1201">
        <v>163</v>
      </c>
      <c r="H1201" s="12" t="s">
        <v>8410</v>
      </c>
      <c r="I1201">
        <v>0</v>
      </c>
    </row>
    <row r="1202" spans="5:9" x14ac:dyDescent="0.3">
      <c r="E1202" s="5" t="s">
        <v>8219</v>
      </c>
      <c r="F1202">
        <v>77</v>
      </c>
      <c r="H1202" s="12" t="s">
        <v>8410</v>
      </c>
      <c r="I1202">
        <v>0</v>
      </c>
    </row>
    <row r="1203" spans="5:9" x14ac:dyDescent="0.3">
      <c r="E1203" s="5" t="s">
        <v>8219</v>
      </c>
      <c r="F1203">
        <v>89</v>
      </c>
      <c r="H1203" s="12" t="s">
        <v>8410</v>
      </c>
      <c r="I1203">
        <v>0</v>
      </c>
    </row>
    <row r="1204" spans="5:9" x14ac:dyDescent="0.3">
      <c r="E1204" s="5" t="s">
        <v>8219</v>
      </c>
      <c r="F1204">
        <v>3355</v>
      </c>
      <c r="H1204" s="12" t="s">
        <v>8410</v>
      </c>
      <c r="I1204">
        <v>2</v>
      </c>
    </row>
    <row r="1205" spans="5:9" x14ac:dyDescent="0.3">
      <c r="E1205" s="5" t="s">
        <v>8219</v>
      </c>
      <c r="F1205">
        <v>537</v>
      </c>
      <c r="H1205" s="12" t="s">
        <v>8410</v>
      </c>
      <c r="I1205">
        <v>0</v>
      </c>
    </row>
    <row r="1206" spans="5:9" x14ac:dyDescent="0.3">
      <c r="E1206" s="5" t="s">
        <v>8219</v>
      </c>
      <c r="F1206">
        <v>125</v>
      </c>
      <c r="H1206" s="12" t="s">
        <v>8410</v>
      </c>
      <c r="I1206">
        <v>0</v>
      </c>
    </row>
    <row r="1207" spans="5:9" x14ac:dyDescent="0.3">
      <c r="E1207" s="5" t="s">
        <v>8219</v>
      </c>
      <c r="F1207">
        <v>163</v>
      </c>
      <c r="H1207" s="12" t="s">
        <v>8410</v>
      </c>
      <c r="I1207">
        <v>28</v>
      </c>
    </row>
    <row r="1208" spans="5:9" x14ac:dyDescent="0.3">
      <c r="E1208" s="5" t="s">
        <v>8219</v>
      </c>
      <c r="F1208">
        <v>283</v>
      </c>
      <c r="H1208" s="12" t="s">
        <v>8410</v>
      </c>
      <c r="I1208">
        <v>2</v>
      </c>
    </row>
    <row r="1209" spans="5:9" x14ac:dyDescent="0.3">
      <c r="E1209" s="5" t="s">
        <v>8219</v>
      </c>
      <c r="F1209">
        <v>352</v>
      </c>
      <c r="H1209" s="12" t="s">
        <v>8410</v>
      </c>
      <c r="I1209">
        <v>0</v>
      </c>
    </row>
    <row r="1210" spans="5:9" x14ac:dyDescent="0.3">
      <c r="E1210" s="5" t="s">
        <v>8219</v>
      </c>
      <c r="F1210">
        <v>94</v>
      </c>
      <c r="H1210" s="12" t="s">
        <v>8410</v>
      </c>
      <c r="I1210">
        <v>0</v>
      </c>
    </row>
    <row r="1211" spans="5:9" x14ac:dyDescent="0.3">
      <c r="E1211" s="5" t="s">
        <v>8219</v>
      </c>
      <c r="F1211">
        <v>67</v>
      </c>
      <c r="H1211" s="12" t="s">
        <v>8410</v>
      </c>
      <c r="I1211">
        <v>0</v>
      </c>
    </row>
    <row r="1212" spans="5:9" x14ac:dyDescent="0.3">
      <c r="E1212" s="5" t="s">
        <v>8219</v>
      </c>
      <c r="F1212">
        <v>221</v>
      </c>
      <c r="H1212" s="12" t="s">
        <v>8410</v>
      </c>
      <c r="I1212">
        <v>4</v>
      </c>
    </row>
    <row r="1213" spans="5:9" x14ac:dyDescent="0.3">
      <c r="E1213" s="5" t="s">
        <v>8219</v>
      </c>
      <c r="F1213">
        <v>2165</v>
      </c>
      <c r="H1213" s="12" t="s">
        <v>8410</v>
      </c>
      <c r="I1213">
        <v>12</v>
      </c>
    </row>
    <row r="1214" spans="5:9" x14ac:dyDescent="0.3">
      <c r="E1214" s="5" t="s">
        <v>8219</v>
      </c>
      <c r="F1214">
        <v>179</v>
      </c>
      <c r="H1214" s="12" t="s">
        <v>8410</v>
      </c>
      <c r="I1214">
        <v>0</v>
      </c>
    </row>
    <row r="1215" spans="5:9" x14ac:dyDescent="0.3">
      <c r="E1215" s="5" t="s">
        <v>8219</v>
      </c>
      <c r="F1215">
        <v>123</v>
      </c>
      <c r="H1215" s="12" t="s">
        <v>8410</v>
      </c>
      <c r="I1215">
        <v>33</v>
      </c>
    </row>
    <row r="1216" spans="5:9" x14ac:dyDescent="0.3">
      <c r="E1216" s="5" t="s">
        <v>8219</v>
      </c>
      <c r="F1216">
        <v>1104</v>
      </c>
      <c r="H1216" s="12" t="s">
        <v>8410</v>
      </c>
      <c r="I1216">
        <v>0</v>
      </c>
    </row>
    <row r="1217" spans="5:9" x14ac:dyDescent="0.3">
      <c r="E1217" s="5" t="s">
        <v>8219</v>
      </c>
      <c r="F1217">
        <v>403</v>
      </c>
      <c r="H1217" s="12" t="s">
        <v>8410</v>
      </c>
      <c r="I1217">
        <v>4</v>
      </c>
    </row>
    <row r="1218" spans="5:9" x14ac:dyDescent="0.3">
      <c r="E1218" s="5" t="s">
        <v>8219</v>
      </c>
      <c r="F1218">
        <v>109</v>
      </c>
      <c r="H1218" s="12" t="s">
        <v>8410</v>
      </c>
      <c r="I1218">
        <v>0</v>
      </c>
    </row>
    <row r="1219" spans="5:9" x14ac:dyDescent="0.3">
      <c r="E1219" s="5" t="s">
        <v>8219</v>
      </c>
      <c r="F1219">
        <v>372</v>
      </c>
      <c r="H1219" s="12" t="s">
        <v>8410</v>
      </c>
      <c r="I1219">
        <v>0</v>
      </c>
    </row>
    <row r="1220" spans="5:9" x14ac:dyDescent="0.3">
      <c r="E1220" s="5" t="s">
        <v>8219</v>
      </c>
      <c r="F1220">
        <v>311</v>
      </c>
      <c r="H1220" s="12" t="s">
        <v>8410</v>
      </c>
      <c r="I1220">
        <v>3</v>
      </c>
    </row>
    <row r="1221" spans="5:9" x14ac:dyDescent="0.3">
      <c r="E1221" s="5" t="s">
        <v>8219</v>
      </c>
      <c r="F1221">
        <v>61</v>
      </c>
      <c r="H1221" s="12" t="s">
        <v>8410</v>
      </c>
      <c r="I1221">
        <v>0</v>
      </c>
    </row>
    <row r="1222" spans="5:9" x14ac:dyDescent="0.3">
      <c r="E1222" s="5" t="s">
        <v>8219</v>
      </c>
      <c r="F1222">
        <v>115</v>
      </c>
      <c r="H1222" s="12" t="s">
        <v>8410</v>
      </c>
      <c r="I1222">
        <v>0</v>
      </c>
    </row>
    <row r="1223" spans="5:9" x14ac:dyDescent="0.3">
      <c r="E1223" s="5" t="s">
        <v>8219</v>
      </c>
      <c r="F1223">
        <v>111</v>
      </c>
      <c r="H1223" s="12" t="s">
        <v>8410</v>
      </c>
      <c r="I1223">
        <v>1</v>
      </c>
    </row>
    <row r="1224" spans="5:9" x14ac:dyDescent="0.3">
      <c r="E1224" s="5" t="s">
        <v>8219</v>
      </c>
      <c r="F1224">
        <v>337</v>
      </c>
      <c r="H1224" s="12" t="s">
        <v>8410</v>
      </c>
      <c r="I1224">
        <v>0</v>
      </c>
    </row>
    <row r="1225" spans="5:9" x14ac:dyDescent="0.3">
      <c r="E1225" s="5" t="s">
        <v>8219</v>
      </c>
      <c r="F1225">
        <v>9</v>
      </c>
      <c r="H1225" s="12" t="s">
        <v>8410</v>
      </c>
      <c r="I1225">
        <v>2</v>
      </c>
    </row>
    <row r="1226" spans="5:9" x14ac:dyDescent="0.3">
      <c r="E1226" s="5" t="s">
        <v>8219</v>
      </c>
      <c r="F1226">
        <v>120</v>
      </c>
      <c r="H1226" s="12" t="s">
        <v>8410</v>
      </c>
      <c r="I1226">
        <v>1</v>
      </c>
    </row>
    <row r="1227" spans="5:9" x14ac:dyDescent="0.3">
      <c r="E1227" s="5" t="s">
        <v>8219</v>
      </c>
      <c r="F1227">
        <v>102</v>
      </c>
      <c r="H1227" s="12" t="s">
        <v>8410</v>
      </c>
      <c r="I1227">
        <v>2</v>
      </c>
    </row>
    <row r="1228" spans="5:9" x14ac:dyDescent="0.3">
      <c r="E1228" s="5" t="s">
        <v>8219</v>
      </c>
      <c r="F1228">
        <v>186</v>
      </c>
      <c r="H1228" s="12" t="s">
        <v>8410</v>
      </c>
      <c r="I1228">
        <v>2</v>
      </c>
    </row>
    <row r="1229" spans="5:9" x14ac:dyDescent="0.3">
      <c r="E1229" s="5" t="s">
        <v>8219</v>
      </c>
      <c r="F1229">
        <v>15</v>
      </c>
      <c r="H1229" s="12" t="s">
        <v>8410</v>
      </c>
      <c r="I1229">
        <v>4</v>
      </c>
    </row>
    <row r="1230" spans="5:9" x14ac:dyDescent="0.3">
      <c r="E1230" s="5" t="s">
        <v>8219</v>
      </c>
      <c r="F1230">
        <v>67</v>
      </c>
      <c r="H1230" s="12" t="s">
        <v>8410</v>
      </c>
      <c r="I1230">
        <v>0</v>
      </c>
    </row>
    <row r="1231" spans="5:9" x14ac:dyDescent="0.3">
      <c r="E1231" s="5" t="s">
        <v>8219</v>
      </c>
      <c r="F1231">
        <v>130</v>
      </c>
      <c r="H1231" s="12" t="s">
        <v>8410</v>
      </c>
      <c r="I1231">
        <v>0</v>
      </c>
    </row>
    <row r="1232" spans="5:9" x14ac:dyDescent="0.3">
      <c r="E1232" s="5" t="s">
        <v>8219</v>
      </c>
      <c r="F1232">
        <v>16</v>
      </c>
      <c r="H1232" s="12" t="s">
        <v>8410</v>
      </c>
      <c r="I1232">
        <v>0</v>
      </c>
    </row>
    <row r="1233" spans="5:9" x14ac:dyDescent="0.3">
      <c r="E1233" s="5" t="s">
        <v>8219</v>
      </c>
      <c r="F1233">
        <v>67</v>
      </c>
      <c r="H1233" s="12" t="s">
        <v>8410</v>
      </c>
      <c r="I1233">
        <v>0</v>
      </c>
    </row>
    <row r="1234" spans="5:9" x14ac:dyDescent="0.3">
      <c r="E1234" s="5" t="s">
        <v>8219</v>
      </c>
      <c r="F1234">
        <v>124</v>
      </c>
      <c r="H1234" s="12" t="s">
        <v>8410</v>
      </c>
      <c r="I1234">
        <v>0</v>
      </c>
    </row>
    <row r="1235" spans="5:9" x14ac:dyDescent="0.3">
      <c r="E1235" s="5" t="s">
        <v>8219</v>
      </c>
      <c r="F1235">
        <v>80</v>
      </c>
      <c r="H1235" s="12" t="s">
        <v>8410</v>
      </c>
      <c r="I1235">
        <v>0</v>
      </c>
    </row>
    <row r="1236" spans="5:9" x14ac:dyDescent="0.3">
      <c r="E1236" s="5" t="s">
        <v>8219</v>
      </c>
      <c r="F1236">
        <v>282</v>
      </c>
      <c r="H1236" s="12" t="s">
        <v>8410</v>
      </c>
      <c r="I1236">
        <v>0</v>
      </c>
    </row>
    <row r="1237" spans="5:9" x14ac:dyDescent="0.3">
      <c r="E1237" s="5" t="s">
        <v>8219</v>
      </c>
      <c r="F1237">
        <v>68</v>
      </c>
      <c r="H1237" s="12" t="s">
        <v>8410</v>
      </c>
      <c r="I1237">
        <v>12</v>
      </c>
    </row>
    <row r="1238" spans="5:9" x14ac:dyDescent="0.3">
      <c r="E1238" s="5" t="s">
        <v>8219</v>
      </c>
      <c r="F1238">
        <v>86</v>
      </c>
      <c r="H1238" s="12" t="s">
        <v>8410</v>
      </c>
      <c r="I1238">
        <v>2</v>
      </c>
    </row>
    <row r="1239" spans="5:9" x14ac:dyDescent="0.3">
      <c r="E1239" s="5" t="s">
        <v>8219</v>
      </c>
      <c r="F1239">
        <v>115</v>
      </c>
      <c r="H1239" s="12" t="s">
        <v>8410</v>
      </c>
      <c r="I1239">
        <v>11</v>
      </c>
    </row>
    <row r="1240" spans="5:9" x14ac:dyDescent="0.3">
      <c r="E1240" s="5" t="s">
        <v>8219</v>
      </c>
      <c r="F1240">
        <v>75</v>
      </c>
      <c r="H1240" s="12" t="s">
        <v>8410</v>
      </c>
      <c r="I1240">
        <v>1</v>
      </c>
    </row>
    <row r="1241" spans="5:9" x14ac:dyDescent="0.3">
      <c r="E1241" s="5" t="s">
        <v>8219</v>
      </c>
      <c r="F1241">
        <v>43</v>
      </c>
      <c r="H1241" s="12" t="s">
        <v>8410</v>
      </c>
      <c r="I1241">
        <v>5</v>
      </c>
    </row>
    <row r="1242" spans="5:9" x14ac:dyDescent="0.3">
      <c r="E1242" s="5" t="s">
        <v>8219</v>
      </c>
      <c r="F1242">
        <v>48</v>
      </c>
      <c r="H1242" s="12" t="s">
        <v>8410</v>
      </c>
      <c r="I1242">
        <v>0</v>
      </c>
    </row>
    <row r="1243" spans="5:9" x14ac:dyDescent="0.3">
      <c r="E1243" s="5" t="s">
        <v>8219</v>
      </c>
      <c r="F1243">
        <v>52</v>
      </c>
      <c r="H1243" s="12" t="s">
        <v>8410</v>
      </c>
      <c r="I1243">
        <v>1</v>
      </c>
    </row>
    <row r="1244" spans="5:9" x14ac:dyDescent="0.3">
      <c r="E1244" s="5" t="s">
        <v>8219</v>
      </c>
      <c r="F1244">
        <v>43</v>
      </c>
      <c r="H1244" s="12" t="s">
        <v>8410</v>
      </c>
      <c r="I1244">
        <v>1</v>
      </c>
    </row>
    <row r="1245" spans="5:9" x14ac:dyDescent="0.3">
      <c r="E1245" s="5" t="s">
        <v>8219</v>
      </c>
      <c r="F1245">
        <v>58</v>
      </c>
      <c r="H1245" s="12" t="s">
        <v>8410</v>
      </c>
      <c r="I1245">
        <v>6</v>
      </c>
    </row>
    <row r="1246" spans="5:9" x14ac:dyDescent="0.3">
      <c r="E1246" s="5" t="s">
        <v>8219</v>
      </c>
      <c r="F1246">
        <v>47</v>
      </c>
      <c r="H1246" s="12" t="s">
        <v>8410</v>
      </c>
      <c r="I1246">
        <v>8</v>
      </c>
    </row>
    <row r="1247" spans="5:9" x14ac:dyDescent="0.3">
      <c r="E1247" s="5" t="s">
        <v>8219</v>
      </c>
      <c r="F1247">
        <v>36</v>
      </c>
      <c r="H1247" s="12" t="s">
        <v>8410</v>
      </c>
      <c r="I1247">
        <v>1</v>
      </c>
    </row>
    <row r="1248" spans="5:9" x14ac:dyDescent="0.3">
      <c r="E1248" s="5" t="s">
        <v>8219</v>
      </c>
      <c r="F1248">
        <v>17</v>
      </c>
      <c r="H1248" s="12" t="s">
        <v>8410</v>
      </c>
      <c r="I1248">
        <v>0</v>
      </c>
    </row>
    <row r="1249" spans="5:9" x14ac:dyDescent="0.3">
      <c r="E1249" s="5" t="s">
        <v>8219</v>
      </c>
      <c r="F1249">
        <v>104</v>
      </c>
      <c r="H1249" s="12" t="s">
        <v>8410</v>
      </c>
      <c r="I1249">
        <v>2</v>
      </c>
    </row>
    <row r="1250" spans="5:9" x14ac:dyDescent="0.3">
      <c r="E1250" s="5" t="s">
        <v>8219</v>
      </c>
      <c r="F1250">
        <v>47</v>
      </c>
      <c r="H1250" s="12" t="s">
        <v>8410</v>
      </c>
      <c r="I1250">
        <v>1</v>
      </c>
    </row>
    <row r="1251" spans="5:9" x14ac:dyDescent="0.3">
      <c r="E1251" s="5" t="s">
        <v>8219</v>
      </c>
      <c r="F1251">
        <v>38</v>
      </c>
      <c r="H1251" s="12" t="s">
        <v>8410</v>
      </c>
      <c r="I1251">
        <v>0</v>
      </c>
    </row>
    <row r="1252" spans="5:9" x14ac:dyDescent="0.3">
      <c r="E1252" s="5" t="s">
        <v>8219</v>
      </c>
      <c r="F1252">
        <v>81</v>
      </c>
      <c r="H1252" s="12" t="s">
        <v>8410</v>
      </c>
      <c r="I1252">
        <v>1</v>
      </c>
    </row>
    <row r="1253" spans="5:9" x14ac:dyDescent="0.3">
      <c r="E1253" s="5" t="s">
        <v>8219</v>
      </c>
      <c r="F1253">
        <v>55</v>
      </c>
      <c r="H1253" s="12" t="s">
        <v>8410</v>
      </c>
      <c r="I1253">
        <v>19</v>
      </c>
    </row>
    <row r="1254" spans="5:9" x14ac:dyDescent="0.3">
      <c r="E1254" s="5" t="s">
        <v>8219</v>
      </c>
      <c r="F1254">
        <v>41</v>
      </c>
      <c r="H1254" s="12" t="s">
        <v>8410</v>
      </c>
      <c r="I1254">
        <v>27</v>
      </c>
    </row>
    <row r="1255" spans="5:9" x14ac:dyDescent="0.3">
      <c r="E1255" s="5" t="s">
        <v>8219</v>
      </c>
      <c r="F1255">
        <v>79</v>
      </c>
      <c r="H1255" s="12" t="s">
        <v>8410</v>
      </c>
      <c r="I1255">
        <v>7</v>
      </c>
    </row>
    <row r="1256" spans="5:9" x14ac:dyDescent="0.3">
      <c r="E1256" s="5" t="s">
        <v>8219</v>
      </c>
      <c r="F1256">
        <v>16</v>
      </c>
      <c r="H1256" s="12" t="s">
        <v>8410</v>
      </c>
      <c r="I1256">
        <v>14</v>
      </c>
    </row>
    <row r="1257" spans="5:9" x14ac:dyDescent="0.3">
      <c r="E1257" s="5" t="s">
        <v>8219</v>
      </c>
      <c r="F1257">
        <v>8</v>
      </c>
      <c r="H1257" s="12" t="s">
        <v>8410</v>
      </c>
      <c r="I1257">
        <v>5</v>
      </c>
    </row>
    <row r="1258" spans="5:9" x14ac:dyDescent="0.3">
      <c r="E1258" s="5" t="s">
        <v>8219</v>
      </c>
      <c r="F1258">
        <v>95</v>
      </c>
      <c r="H1258" s="12" t="s">
        <v>8410</v>
      </c>
      <c r="I1258">
        <v>30</v>
      </c>
    </row>
    <row r="1259" spans="5:9" x14ac:dyDescent="0.3">
      <c r="E1259" s="5" t="s">
        <v>8219</v>
      </c>
      <c r="F1259">
        <v>25</v>
      </c>
      <c r="H1259" s="12" t="s">
        <v>8410</v>
      </c>
      <c r="I1259">
        <v>1</v>
      </c>
    </row>
    <row r="1260" spans="5:9" x14ac:dyDescent="0.3">
      <c r="E1260" s="5" t="s">
        <v>8219</v>
      </c>
      <c r="F1260">
        <v>19</v>
      </c>
      <c r="H1260" s="12" t="s">
        <v>8410</v>
      </c>
      <c r="I1260">
        <v>0</v>
      </c>
    </row>
    <row r="1261" spans="5:9" x14ac:dyDescent="0.3">
      <c r="E1261" s="5" t="s">
        <v>8219</v>
      </c>
      <c r="F1261">
        <v>90</v>
      </c>
      <c r="H1261" s="12" t="s">
        <v>8410</v>
      </c>
      <c r="I1261">
        <v>1501</v>
      </c>
    </row>
    <row r="1262" spans="5:9" x14ac:dyDescent="0.3">
      <c r="E1262" s="5" t="s">
        <v>8219</v>
      </c>
      <c r="F1262">
        <v>41</v>
      </c>
      <c r="H1262" s="12" t="s">
        <v>8410</v>
      </c>
      <c r="I1262">
        <v>52</v>
      </c>
    </row>
    <row r="1263" spans="5:9" x14ac:dyDescent="0.3">
      <c r="E1263" s="5" t="s">
        <v>8219</v>
      </c>
      <c r="F1263">
        <v>30</v>
      </c>
      <c r="H1263" s="12" t="s">
        <v>8410</v>
      </c>
      <c r="I1263">
        <v>23</v>
      </c>
    </row>
    <row r="1264" spans="5:9" x14ac:dyDescent="0.3">
      <c r="E1264" s="5" t="s">
        <v>8219</v>
      </c>
      <c r="F1264">
        <v>38</v>
      </c>
      <c r="H1264" s="12" t="s">
        <v>8410</v>
      </c>
      <c r="I1264">
        <v>535</v>
      </c>
    </row>
    <row r="1265" spans="5:9" x14ac:dyDescent="0.3">
      <c r="E1265" s="5" t="s">
        <v>8219</v>
      </c>
      <c r="F1265">
        <v>65</v>
      </c>
      <c r="H1265" s="12" t="s">
        <v>8410</v>
      </c>
      <c r="I1265">
        <v>3</v>
      </c>
    </row>
    <row r="1266" spans="5:9" x14ac:dyDescent="0.3">
      <c r="E1266" s="5" t="s">
        <v>8219</v>
      </c>
      <c r="F1266">
        <v>75</v>
      </c>
      <c r="H1266" s="12" t="s">
        <v>8410</v>
      </c>
      <c r="I1266">
        <v>6</v>
      </c>
    </row>
    <row r="1267" spans="5:9" x14ac:dyDescent="0.3">
      <c r="E1267" s="5" t="s">
        <v>8219</v>
      </c>
      <c r="F1267">
        <v>16</v>
      </c>
      <c r="H1267" s="12" t="s">
        <v>8410</v>
      </c>
      <c r="I1267">
        <v>3</v>
      </c>
    </row>
    <row r="1268" spans="5:9" x14ac:dyDescent="0.3">
      <c r="E1268" s="5" t="s">
        <v>8219</v>
      </c>
      <c r="F1268">
        <v>10</v>
      </c>
      <c r="H1268" s="12" t="s">
        <v>8410</v>
      </c>
      <c r="I1268">
        <v>5</v>
      </c>
    </row>
    <row r="1269" spans="5:9" x14ac:dyDescent="0.3">
      <c r="E1269" s="5" t="s">
        <v>8219</v>
      </c>
      <c r="F1269">
        <v>27</v>
      </c>
      <c r="H1269" s="12" t="s">
        <v>8410</v>
      </c>
      <c r="I1269">
        <v>17</v>
      </c>
    </row>
    <row r="1270" spans="5:9" x14ac:dyDescent="0.3">
      <c r="E1270" s="5" t="s">
        <v>8219</v>
      </c>
      <c r="F1270">
        <v>259</v>
      </c>
      <c r="H1270" s="12" t="s">
        <v>8410</v>
      </c>
      <c r="I1270">
        <v>11</v>
      </c>
    </row>
    <row r="1271" spans="5:9" x14ac:dyDescent="0.3">
      <c r="E1271" s="5" t="s">
        <v>8219</v>
      </c>
      <c r="F1271">
        <v>39</v>
      </c>
      <c r="H1271" s="12" t="s">
        <v>8410</v>
      </c>
      <c r="I1271">
        <v>70</v>
      </c>
    </row>
    <row r="1272" spans="5:9" x14ac:dyDescent="0.3">
      <c r="E1272" s="5" t="s">
        <v>8219</v>
      </c>
      <c r="F1272">
        <v>42</v>
      </c>
      <c r="H1272" s="12" t="s">
        <v>8410</v>
      </c>
      <c r="I1272">
        <v>6</v>
      </c>
    </row>
    <row r="1273" spans="5:9" x14ac:dyDescent="0.3">
      <c r="E1273" s="5" t="s">
        <v>8219</v>
      </c>
      <c r="F1273">
        <v>10</v>
      </c>
      <c r="H1273" s="12" t="s">
        <v>8410</v>
      </c>
      <c r="I1273">
        <v>43</v>
      </c>
    </row>
    <row r="1274" spans="5:9" x14ac:dyDescent="0.3">
      <c r="E1274" s="5" t="s">
        <v>8219</v>
      </c>
      <c r="F1274">
        <v>56</v>
      </c>
      <c r="H1274" s="12" t="s">
        <v>8410</v>
      </c>
      <c r="I1274">
        <v>152</v>
      </c>
    </row>
    <row r="1275" spans="5:9" x14ac:dyDescent="0.3">
      <c r="E1275" s="5" t="s">
        <v>8219</v>
      </c>
      <c r="F1275">
        <v>20</v>
      </c>
      <c r="H1275" s="12" t="s">
        <v>8410</v>
      </c>
      <c r="I1275">
        <v>59</v>
      </c>
    </row>
    <row r="1276" spans="5:9" x14ac:dyDescent="0.3">
      <c r="E1276" s="5" t="s">
        <v>8219</v>
      </c>
      <c r="F1276">
        <v>170</v>
      </c>
      <c r="H1276" s="12" t="s">
        <v>8410</v>
      </c>
      <c r="I1276">
        <v>4</v>
      </c>
    </row>
    <row r="1277" spans="5:9" x14ac:dyDescent="0.3">
      <c r="E1277" s="5" t="s">
        <v>8219</v>
      </c>
      <c r="F1277">
        <v>29</v>
      </c>
      <c r="H1277" s="12" t="s">
        <v>8410</v>
      </c>
      <c r="I1277">
        <v>10</v>
      </c>
    </row>
    <row r="1278" spans="5:9" x14ac:dyDescent="0.3">
      <c r="E1278" s="5" t="s">
        <v>8219</v>
      </c>
      <c r="F1278">
        <v>132</v>
      </c>
      <c r="H1278" s="12" t="s">
        <v>8410</v>
      </c>
      <c r="I1278">
        <v>5</v>
      </c>
    </row>
    <row r="1279" spans="5:9" x14ac:dyDescent="0.3">
      <c r="E1279" s="5" t="s">
        <v>8219</v>
      </c>
      <c r="F1279">
        <v>27</v>
      </c>
      <c r="H1279" s="12" t="s">
        <v>8410</v>
      </c>
      <c r="I1279">
        <v>60</v>
      </c>
    </row>
    <row r="1280" spans="5:9" x14ac:dyDescent="0.3">
      <c r="E1280" s="5" t="s">
        <v>8219</v>
      </c>
      <c r="F1280">
        <v>26</v>
      </c>
      <c r="H1280" s="12" t="s">
        <v>8410</v>
      </c>
      <c r="I1280">
        <v>84</v>
      </c>
    </row>
    <row r="1281" spans="5:9" x14ac:dyDescent="0.3">
      <c r="E1281" s="5" t="s">
        <v>8219</v>
      </c>
      <c r="F1281">
        <v>43</v>
      </c>
      <c r="H1281" s="12" t="s">
        <v>8410</v>
      </c>
      <c r="I1281">
        <v>47</v>
      </c>
    </row>
    <row r="1282" spans="5:9" x14ac:dyDescent="0.3">
      <c r="E1282" s="5" t="s">
        <v>8219</v>
      </c>
      <c r="F1282">
        <v>80</v>
      </c>
      <c r="H1282" s="12" t="s">
        <v>8410</v>
      </c>
      <c r="I1282">
        <v>66</v>
      </c>
    </row>
    <row r="1283" spans="5:9" x14ac:dyDescent="0.3">
      <c r="E1283" s="5" t="s">
        <v>8219</v>
      </c>
      <c r="F1283">
        <v>33</v>
      </c>
      <c r="H1283" s="12" t="s">
        <v>8410</v>
      </c>
      <c r="I1283">
        <v>171</v>
      </c>
    </row>
    <row r="1284" spans="5:9" x14ac:dyDescent="0.3">
      <c r="E1284" s="5" t="s">
        <v>8219</v>
      </c>
      <c r="F1284">
        <v>71</v>
      </c>
      <c r="H1284" s="12" t="s">
        <v>8410</v>
      </c>
      <c r="I1284">
        <v>29</v>
      </c>
    </row>
    <row r="1285" spans="5:9" x14ac:dyDescent="0.3">
      <c r="E1285" s="5" t="s">
        <v>8219</v>
      </c>
      <c r="F1285">
        <v>81</v>
      </c>
      <c r="H1285" s="12" t="s">
        <v>8410</v>
      </c>
      <c r="I1285">
        <v>9</v>
      </c>
    </row>
    <row r="1286" spans="5:9" x14ac:dyDescent="0.3">
      <c r="E1286" s="5" t="s">
        <v>8219</v>
      </c>
      <c r="F1286">
        <v>76</v>
      </c>
      <c r="H1286" s="12" t="s">
        <v>8410</v>
      </c>
      <c r="I1286">
        <v>27</v>
      </c>
    </row>
    <row r="1287" spans="5:9" x14ac:dyDescent="0.3">
      <c r="E1287" s="5" t="s">
        <v>8219</v>
      </c>
      <c r="F1287">
        <v>48</v>
      </c>
      <c r="H1287" s="12" t="s">
        <v>8410</v>
      </c>
      <c r="I1287">
        <v>2</v>
      </c>
    </row>
    <row r="1288" spans="5:9" x14ac:dyDescent="0.3">
      <c r="E1288" s="5" t="s">
        <v>8219</v>
      </c>
      <c r="F1288">
        <v>61</v>
      </c>
      <c r="H1288" s="12" t="s">
        <v>8410</v>
      </c>
      <c r="I1288">
        <v>3</v>
      </c>
    </row>
    <row r="1289" spans="5:9" x14ac:dyDescent="0.3">
      <c r="E1289" s="5" t="s">
        <v>8219</v>
      </c>
      <c r="F1289">
        <v>60</v>
      </c>
      <c r="H1289" s="12" t="s">
        <v>8410</v>
      </c>
      <c r="I1289">
        <v>4</v>
      </c>
    </row>
    <row r="1290" spans="5:9" x14ac:dyDescent="0.3">
      <c r="E1290" s="5" t="s">
        <v>8219</v>
      </c>
      <c r="F1290">
        <v>136</v>
      </c>
      <c r="H1290" s="12" t="s">
        <v>8410</v>
      </c>
      <c r="I1290">
        <v>2</v>
      </c>
    </row>
    <row r="1291" spans="5:9" x14ac:dyDescent="0.3">
      <c r="E1291" s="5" t="s">
        <v>8219</v>
      </c>
      <c r="F1291">
        <v>14</v>
      </c>
      <c r="H1291" s="12" t="s">
        <v>8410</v>
      </c>
      <c r="I1291">
        <v>20</v>
      </c>
    </row>
    <row r="1292" spans="5:9" x14ac:dyDescent="0.3">
      <c r="E1292" s="5" t="s">
        <v>8219</v>
      </c>
      <c r="F1292">
        <v>78</v>
      </c>
      <c r="H1292" s="12" t="s">
        <v>8410</v>
      </c>
      <c r="I1292">
        <v>3</v>
      </c>
    </row>
    <row r="1293" spans="5:9" x14ac:dyDescent="0.3">
      <c r="E1293" s="5" t="s">
        <v>8219</v>
      </c>
      <c r="F1293">
        <v>4</v>
      </c>
      <c r="H1293" s="12" t="s">
        <v>8410</v>
      </c>
      <c r="I1293">
        <v>4</v>
      </c>
    </row>
    <row r="1294" spans="5:9" x14ac:dyDescent="0.3">
      <c r="E1294" s="5" t="s">
        <v>8219</v>
      </c>
      <c r="F1294">
        <v>11</v>
      </c>
      <c r="H1294" s="12" t="s">
        <v>8410</v>
      </c>
      <c r="I1294">
        <v>1</v>
      </c>
    </row>
    <row r="1295" spans="5:9" x14ac:dyDescent="0.3">
      <c r="E1295" s="5" t="s">
        <v>8219</v>
      </c>
      <c r="F1295">
        <v>185</v>
      </c>
      <c r="H1295" s="12" t="s">
        <v>8410</v>
      </c>
      <c r="I1295">
        <v>0</v>
      </c>
    </row>
    <row r="1296" spans="5:9" x14ac:dyDescent="0.3">
      <c r="E1296" s="5" t="s">
        <v>8219</v>
      </c>
      <c r="F1296">
        <v>59</v>
      </c>
      <c r="H1296" s="12" t="s">
        <v>8410</v>
      </c>
      <c r="I1296">
        <v>0</v>
      </c>
    </row>
    <row r="1297" spans="5:9" x14ac:dyDescent="0.3">
      <c r="E1297" s="5" t="s">
        <v>8219</v>
      </c>
      <c r="F1297">
        <v>27</v>
      </c>
      <c r="H1297" s="12" t="s">
        <v>8410</v>
      </c>
      <c r="I1297">
        <v>14</v>
      </c>
    </row>
    <row r="1298" spans="5:9" x14ac:dyDescent="0.3">
      <c r="E1298" s="5" t="s">
        <v>8219</v>
      </c>
      <c r="F1298">
        <v>63</v>
      </c>
      <c r="H1298" s="12" t="s">
        <v>8410</v>
      </c>
      <c r="I1298">
        <v>1</v>
      </c>
    </row>
    <row r="1299" spans="5:9" x14ac:dyDescent="0.3">
      <c r="E1299" s="5" t="s">
        <v>8219</v>
      </c>
      <c r="F1299">
        <v>13</v>
      </c>
      <c r="H1299" s="12" t="s">
        <v>8410</v>
      </c>
      <c r="I1299">
        <v>118</v>
      </c>
    </row>
    <row r="1300" spans="5:9" x14ac:dyDescent="0.3">
      <c r="E1300" s="5" t="s">
        <v>8219</v>
      </c>
      <c r="F1300">
        <v>13</v>
      </c>
      <c r="H1300" s="12" t="s">
        <v>8410</v>
      </c>
      <c r="I1300">
        <v>2</v>
      </c>
    </row>
    <row r="1301" spans="5:9" x14ac:dyDescent="0.3">
      <c r="E1301" s="5" t="s">
        <v>8219</v>
      </c>
      <c r="F1301">
        <v>57</v>
      </c>
      <c r="H1301" s="12" t="s">
        <v>8410</v>
      </c>
      <c r="I1301">
        <v>1</v>
      </c>
    </row>
    <row r="1302" spans="5:9" x14ac:dyDescent="0.3">
      <c r="E1302" s="5" t="s">
        <v>8219</v>
      </c>
      <c r="F1302">
        <v>61</v>
      </c>
      <c r="H1302" s="12" t="s">
        <v>8410</v>
      </c>
      <c r="I1302">
        <v>3</v>
      </c>
    </row>
    <row r="1303" spans="5:9" x14ac:dyDescent="0.3">
      <c r="E1303" s="5" t="s">
        <v>8219</v>
      </c>
      <c r="F1303">
        <v>65</v>
      </c>
      <c r="H1303" s="12" t="s">
        <v>8410</v>
      </c>
      <c r="I1303">
        <v>1</v>
      </c>
    </row>
    <row r="1304" spans="5:9" x14ac:dyDescent="0.3">
      <c r="E1304" s="5" t="s">
        <v>8219</v>
      </c>
      <c r="F1304">
        <v>134</v>
      </c>
      <c r="H1304" s="12" t="s">
        <v>8410</v>
      </c>
      <c r="I1304">
        <v>3</v>
      </c>
    </row>
    <row r="1305" spans="5:9" x14ac:dyDescent="0.3">
      <c r="E1305" s="5" t="s">
        <v>8219</v>
      </c>
      <c r="F1305">
        <v>37</v>
      </c>
      <c r="H1305" s="12" t="s">
        <v>8410</v>
      </c>
      <c r="I1305">
        <v>38</v>
      </c>
    </row>
    <row r="1306" spans="5:9" x14ac:dyDescent="0.3">
      <c r="E1306" s="5" t="s">
        <v>8219</v>
      </c>
      <c r="F1306">
        <v>37</v>
      </c>
      <c r="H1306" s="12" t="s">
        <v>8410</v>
      </c>
      <c r="I1306">
        <v>52</v>
      </c>
    </row>
    <row r="1307" spans="5:9" x14ac:dyDescent="0.3">
      <c r="E1307" s="5" t="s">
        <v>8219</v>
      </c>
      <c r="F1307">
        <v>150</v>
      </c>
      <c r="H1307" s="12" t="s">
        <v>8410</v>
      </c>
      <c r="I1307">
        <v>2</v>
      </c>
    </row>
    <row r="1308" spans="5:9" x14ac:dyDescent="0.3">
      <c r="E1308" s="5" t="s">
        <v>8219</v>
      </c>
      <c r="F1308">
        <v>56</v>
      </c>
      <c r="H1308" s="12" t="s">
        <v>8410</v>
      </c>
      <c r="I1308">
        <v>0</v>
      </c>
    </row>
    <row r="1309" spans="5:9" x14ac:dyDescent="0.3">
      <c r="E1309" s="5" t="s">
        <v>8219</v>
      </c>
      <c r="F1309">
        <v>18</v>
      </c>
      <c r="H1309" s="12" t="s">
        <v>8410</v>
      </c>
      <c r="I1309">
        <v>4</v>
      </c>
    </row>
    <row r="1310" spans="5:9" x14ac:dyDescent="0.3">
      <c r="E1310" s="5" t="s">
        <v>8219</v>
      </c>
      <c r="F1310">
        <v>60</v>
      </c>
      <c r="H1310" s="12" t="s">
        <v>8410</v>
      </c>
      <c r="I1310">
        <v>4</v>
      </c>
    </row>
    <row r="1311" spans="5:9" x14ac:dyDescent="0.3">
      <c r="E1311" s="5" t="s">
        <v>8219</v>
      </c>
      <c r="F1311">
        <v>67</v>
      </c>
      <c r="H1311" s="12" t="s">
        <v>8410</v>
      </c>
      <c r="I1311">
        <v>18</v>
      </c>
    </row>
    <row r="1312" spans="5:9" x14ac:dyDescent="0.3">
      <c r="E1312" s="5" t="s">
        <v>8219</v>
      </c>
      <c r="F1312">
        <v>35</v>
      </c>
      <c r="H1312" s="12" t="s">
        <v>8410</v>
      </c>
      <c r="I1312">
        <v>0</v>
      </c>
    </row>
    <row r="1313" spans="5:9" x14ac:dyDescent="0.3">
      <c r="E1313" s="5" t="s">
        <v>8219</v>
      </c>
      <c r="F1313">
        <v>34</v>
      </c>
      <c r="H1313" s="12" t="s">
        <v>8410</v>
      </c>
      <c r="I1313">
        <v>22</v>
      </c>
    </row>
    <row r="1314" spans="5:9" x14ac:dyDescent="0.3">
      <c r="E1314" s="5" t="s">
        <v>8219</v>
      </c>
      <c r="F1314">
        <v>36</v>
      </c>
      <c r="H1314" s="12" t="s">
        <v>8410</v>
      </c>
      <c r="I1314">
        <v>49</v>
      </c>
    </row>
    <row r="1315" spans="5:9" x14ac:dyDescent="0.3">
      <c r="E1315" s="5" t="s">
        <v>8219</v>
      </c>
      <c r="F1315">
        <v>18</v>
      </c>
      <c r="H1315" s="12" t="s">
        <v>8410</v>
      </c>
      <c r="I1315">
        <v>19</v>
      </c>
    </row>
    <row r="1316" spans="5:9" x14ac:dyDescent="0.3">
      <c r="E1316" s="5" t="s">
        <v>8219</v>
      </c>
      <c r="F1316">
        <v>25</v>
      </c>
      <c r="H1316" s="12" t="s">
        <v>8410</v>
      </c>
      <c r="I1316">
        <v>4</v>
      </c>
    </row>
    <row r="1317" spans="5:9" x14ac:dyDescent="0.3">
      <c r="E1317" s="5" t="s">
        <v>8219</v>
      </c>
      <c r="F1317">
        <v>21</v>
      </c>
      <c r="H1317" s="12" t="s">
        <v>8410</v>
      </c>
      <c r="I1317">
        <v>4</v>
      </c>
    </row>
    <row r="1318" spans="5:9" x14ac:dyDescent="0.3">
      <c r="E1318" s="5" t="s">
        <v>8219</v>
      </c>
      <c r="F1318">
        <v>151</v>
      </c>
      <c r="H1318" s="12" t="s">
        <v>8410</v>
      </c>
      <c r="I1318">
        <v>2</v>
      </c>
    </row>
    <row r="1319" spans="5:9" x14ac:dyDescent="0.3">
      <c r="E1319" s="5" t="s">
        <v>8219</v>
      </c>
      <c r="F1319">
        <v>489</v>
      </c>
      <c r="H1319" s="12" t="s">
        <v>8410</v>
      </c>
      <c r="I1319">
        <v>0</v>
      </c>
    </row>
    <row r="1320" spans="5:9" x14ac:dyDescent="0.3">
      <c r="E1320" s="5" t="s">
        <v>8219</v>
      </c>
      <c r="F1320">
        <v>50</v>
      </c>
      <c r="H1320" s="12" t="s">
        <v>8410</v>
      </c>
      <c r="I1320">
        <v>0</v>
      </c>
    </row>
    <row r="1321" spans="5:9" x14ac:dyDescent="0.3">
      <c r="E1321" s="5" t="s">
        <v>8219</v>
      </c>
      <c r="F1321">
        <v>321</v>
      </c>
      <c r="H1321" s="12" t="s">
        <v>8410</v>
      </c>
      <c r="I1321">
        <v>14</v>
      </c>
    </row>
    <row r="1322" spans="5:9" x14ac:dyDescent="0.3">
      <c r="E1322" s="5" t="s">
        <v>8219</v>
      </c>
      <c r="F1322">
        <v>1762</v>
      </c>
      <c r="H1322" s="12" t="s">
        <v>8410</v>
      </c>
      <c r="I1322">
        <v>8</v>
      </c>
    </row>
    <row r="1323" spans="5:9" x14ac:dyDescent="0.3">
      <c r="E1323" s="5" t="s">
        <v>8219</v>
      </c>
      <c r="F1323">
        <v>385</v>
      </c>
      <c r="H1323" s="12" t="s">
        <v>8410</v>
      </c>
      <c r="I1323">
        <v>0</v>
      </c>
    </row>
    <row r="1324" spans="5:9" x14ac:dyDescent="0.3">
      <c r="E1324" s="5" t="s">
        <v>8219</v>
      </c>
      <c r="F1324">
        <v>398</v>
      </c>
      <c r="H1324" s="12" t="s">
        <v>8410</v>
      </c>
      <c r="I1324">
        <v>15</v>
      </c>
    </row>
    <row r="1325" spans="5:9" x14ac:dyDescent="0.3">
      <c r="E1325" s="5" t="s">
        <v>8219</v>
      </c>
      <c r="F1325">
        <v>304</v>
      </c>
      <c r="H1325" s="12" t="s">
        <v>8410</v>
      </c>
      <c r="I1325">
        <v>33</v>
      </c>
    </row>
    <row r="1326" spans="5:9" x14ac:dyDescent="0.3">
      <c r="E1326" s="5" t="s">
        <v>8219</v>
      </c>
      <c r="F1326">
        <v>676</v>
      </c>
      <c r="H1326" s="12" t="s">
        <v>8410</v>
      </c>
      <c r="I1326">
        <v>2</v>
      </c>
    </row>
    <row r="1327" spans="5:9" x14ac:dyDescent="0.3">
      <c r="E1327" s="5" t="s">
        <v>8219</v>
      </c>
      <c r="F1327">
        <v>577</v>
      </c>
      <c r="H1327" s="12" t="s">
        <v>8410</v>
      </c>
      <c r="I1327">
        <v>6</v>
      </c>
    </row>
    <row r="1328" spans="5:9" x14ac:dyDescent="0.3">
      <c r="E1328" s="5" t="s">
        <v>8219</v>
      </c>
      <c r="F1328">
        <v>3663</v>
      </c>
      <c r="H1328" s="12" t="s">
        <v>8410</v>
      </c>
      <c r="I1328">
        <v>2</v>
      </c>
    </row>
    <row r="1329" spans="5:9" x14ac:dyDescent="0.3">
      <c r="E1329" s="5" t="s">
        <v>8219</v>
      </c>
      <c r="F1329">
        <v>294</v>
      </c>
      <c r="H1329" s="12" t="s">
        <v>8410</v>
      </c>
      <c r="I1329">
        <v>0</v>
      </c>
    </row>
    <row r="1330" spans="5:9" x14ac:dyDescent="0.3">
      <c r="E1330" s="5" t="s">
        <v>8219</v>
      </c>
      <c r="F1330">
        <v>28</v>
      </c>
      <c r="H1330" s="12" t="s">
        <v>8410</v>
      </c>
      <c r="I1330">
        <v>4</v>
      </c>
    </row>
    <row r="1331" spans="5:9" x14ac:dyDescent="0.3">
      <c r="E1331" s="5" t="s">
        <v>8219</v>
      </c>
      <c r="F1331">
        <v>100</v>
      </c>
      <c r="H1331" s="12" t="s">
        <v>8410</v>
      </c>
      <c r="I1331">
        <v>1</v>
      </c>
    </row>
    <row r="1332" spans="5:9" x14ac:dyDescent="0.3">
      <c r="E1332" s="5" t="s">
        <v>8219</v>
      </c>
      <c r="F1332">
        <v>72</v>
      </c>
      <c r="H1332" s="12" t="s">
        <v>8410</v>
      </c>
      <c r="I1332">
        <v>3</v>
      </c>
    </row>
    <row r="1333" spans="5:9" x14ac:dyDescent="0.3">
      <c r="E1333" s="5" t="s">
        <v>8219</v>
      </c>
      <c r="F1333">
        <v>238</v>
      </c>
      <c r="H1333" s="12" t="s">
        <v>8410</v>
      </c>
      <c r="I1333">
        <v>4</v>
      </c>
    </row>
    <row r="1334" spans="5:9" x14ac:dyDescent="0.3">
      <c r="E1334" s="5" t="s">
        <v>8219</v>
      </c>
      <c r="F1334">
        <v>159</v>
      </c>
      <c r="H1334" s="12" t="s">
        <v>8410</v>
      </c>
      <c r="I1334">
        <v>0</v>
      </c>
    </row>
    <row r="1335" spans="5:9" x14ac:dyDescent="0.3">
      <c r="E1335" s="5" t="s">
        <v>8219</v>
      </c>
      <c r="F1335">
        <v>77</v>
      </c>
      <c r="H1335" s="12" t="s">
        <v>8410</v>
      </c>
      <c r="I1335">
        <v>4</v>
      </c>
    </row>
    <row r="1336" spans="5:9" x14ac:dyDescent="0.3">
      <c r="E1336" s="5" t="s">
        <v>8219</v>
      </c>
      <c r="F1336">
        <v>53</v>
      </c>
      <c r="H1336" s="12" t="s">
        <v>8410</v>
      </c>
      <c r="I1336">
        <v>3</v>
      </c>
    </row>
    <row r="1337" spans="5:9" x14ac:dyDescent="0.3">
      <c r="E1337" s="5" t="s">
        <v>8219</v>
      </c>
      <c r="F1337">
        <v>1251</v>
      </c>
      <c r="H1337" s="12" t="s">
        <v>8410</v>
      </c>
      <c r="I1337">
        <v>34</v>
      </c>
    </row>
    <row r="1338" spans="5:9" x14ac:dyDescent="0.3">
      <c r="E1338" s="5" t="s">
        <v>8219</v>
      </c>
      <c r="F1338">
        <v>465</v>
      </c>
      <c r="H1338" s="12" t="s">
        <v>8410</v>
      </c>
      <c r="I1338">
        <v>2</v>
      </c>
    </row>
    <row r="1339" spans="5:9" x14ac:dyDescent="0.3">
      <c r="E1339" s="5" t="s">
        <v>8219</v>
      </c>
      <c r="F1339">
        <v>74</v>
      </c>
      <c r="H1339" s="12" t="s">
        <v>8410</v>
      </c>
      <c r="I1339">
        <v>33</v>
      </c>
    </row>
    <row r="1340" spans="5:9" x14ac:dyDescent="0.3">
      <c r="E1340" s="5" t="s">
        <v>8219</v>
      </c>
      <c r="F1340">
        <v>62</v>
      </c>
      <c r="H1340" s="12" t="s">
        <v>8410</v>
      </c>
      <c r="I1340">
        <v>0</v>
      </c>
    </row>
    <row r="1341" spans="5:9" x14ac:dyDescent="0.3">
      <c r="E1341" s="5" t="s">
        <v>8219</v>
      </c>
      <c r="F1341">
        <v>3468</v>
      </c>
      <c r="H1341" s="12" t="s">
        <v>8410</v>
      </c>
      <c r="I1341">
        <v>0</v>
      </c>
    </row>
    <row r="1342" spans="5:9" x14ac:dyDescent="0.3">
      <c r="E1342" s="5" t="s">
        <v>8219</v>
      </c>
      <c r="F1342">
        <v>52</v>
      </c>
      <c r="H1342" s="12" t="s">
        <v>8410</v>
      </c>
      <c r="I1342">
        <v>1</v>
      </c>
    </row>
    <row r="1343" spans="5:9" x14ac:dyDescent="0.3">
      <c r="E1343" s="5" t="s">
        <v>8219</v>
      </c>
      <c r="F1343">
        <v>50</v>
      </c>
      <c r="H1343" s="12" t="s">
        <v>8410</v>
      </c>
      <c r="I1343">
        <v>13</v>
      </c>
    </row>
    <row r="1344" spans="5:9" x14ac:dyDescent="0.3">
      <c r="E1344" s="5" t="s">
        <v>8219</v>
      </c>
      <c r="F1344">
        <v>45</v>
      </c>
      <c r="H1344" s="12" t="s">
        <v>8410</v>
      </c>
      <c r="I1344">
        <v>2</v>
      </c>
    </row>
    <row r="1345" spans="5:9" x14ac:dyDescent="0.3">
      <c r="E1345" s="5" t="s">
        <v>8219</v>
      </c>
      <c r="F1345">
        <v>21</v>
      </c>
      <c r="H1345" s="12" t="s">
        <v>8410</v>
      </c>
      <c r="I1345">
        <v>36</v>
      </c>
    </row>
    <row r="1346" spans="5:9" x14ac:dyDescent="0.3">
      <c r="E1346" s="5" t="s">
        <v>8219</v>
      </c>
      <c r="F1346">
        <v>100</v>
      </c>
      <c r="H1346" s="12" t="s">
        <v>8410</v>
      </c>
      <c r="I1346">
        <v>1</v>
      </c>
    </row>
    <row r="1347" spans="5:9" x14ac:dyDescent="0.3">
      <c r="E1347" s="5" t="s">
        <v>8219</v>
      </c>
      <c r="F1347">
        <v>81</v>
      </c>
      <c r="H1347" s="12" t="s">
        <v>8410</v>
      </c>
      <c r="I1347">
        <v>15</v>
      </c>
    </row>
    <row r="1348" spans="5:9" x14ac:dyDescent="0.3">
      <c r="E1348" s="5" t="s">
        <v>8219</v>
      </c>
      <c r="F1348">
        <v>286</v>
      </c>
      <c r="H1348" s="12" t="s">
        <v>8410</v>
      </c>
      <c r="I1348">
        <v>1</v>
      </c>
    </row>
    <row r="1349" spans="5:9" x14ac:dyDescent="0.3">
      <c r="E1349" s="5" t="s">
        <v>8219</v>
      </c>
      <c r="F1349">
        <v>42</v>
      </c>
      <c r="H1349" s="12" t="s">
        <v>8410</v>
      </c>
      <c r="I1349">
        <v>0</v>
      </c>
    </row>
    <row r="1350" spans="5:9" x14ac:dyDescent="0.3">
      <c r="E1350" s="5" t="s">
        <v>8219</v>
      </c>
      <c r="F1350">
        <v>199</v>
      </c>
      <c r="H1350" s="12" t="s">
        <v>8410</v>
      </c>
      <c r="I1350">
        <v>1</v>
      </c>
    </row>
    <row r="1351" spans="5:9" x14ac:dyDescent="0.3">
      <c r="E1351" s="5" t="s">
        <v>8219</v>
      </c>
      <c r="F1351">
        <v>25</v>
      </c>
      <c r="H1351" s="12" t="s">
        <v>8410</v>
      </c>
      <c r="I1351">
        <v>0</v>
      </c>
    </row>
    <row r="1352" spans="5:9" x14ac:dyDescent="0.3">
      <c r="E1352" s="5" t="s">
        <v>8219</v>
      </c>
      <c r="F1352">
        <v>84</v>
      </c>
      <c r="H1352" s="12" t="s">
        <v>8410</v>
      </c>
      <c r="I1352">
        <v>0</v>
      </c>
    </row>
    <row r="1353" spans="5:9" x14ac:dyDescent="0.3">
      <c r="E1353" s="5" t="s">
        <v>8219</v>
      </c>
      <c r="F1353">
        <v>50</v>
      </c>
      <c r="H1353" s="12" t="s">
        <v>8410</v>
      </c>
      <c r="I1353">
        <v>1</v>
      </c>
    </row>
    <row r="1354" spans="5:9" x14ac:dyDescent="0.3">
      <c r="E1354" s="5" t="s">
        <v>8219</v>
      </c>
      <c r="F1354">
        <v>26</v>
      </c>
      <c r="H1354" s="12" t="s">
        <v>8410</v>
      </c>
      <c r="I1354">
        <v>39</v>
      </c>
    </row>
    <row r="1355" spans="5:9" x14ac:dyDescent="0.3">
      <c r="E1355" s="5" t="s">
        <v>8219</v>
      </c>
      <c r="F1355">
        <v>14</v>
      </c>
      <c r="H1355" s="12" t="s">
        <v>8410</v>
      </c>
      <c r="I1355">
        <v>0</v>
      </c>
    </row>
    <row r="1356" spans="5:9" x14ac:dyDescent="0.3">
      <c r="E1356" s="5" t="s">
        <v>8219</v>
      </c>
      <c r="F1356">
        <v>49</v>
      </c>
      <c r="H1356" s="12" t="s">
        <v>8410</v>
      </c>
      <c r="I1356">
        <v>0</v>
      </c>
    </row>
    <row r="1357" spans="5:9" x14ac:dyDescent="0.3">
      <c r="E1357" s="5" t="s">
        <v>8219</v>
      </c>
      <c r="F1357">
        <v>69</v>
      </c>
      <c r="H1357" s="12" t="s">
        <v>8410</v>
      </c>
      <c r="I1357">
        <v>3</v>
      </c>
    </row>
    <row r="1358" spans="5:9" x14ac:dyDescent="0.3">
      <c r="E1358" s="5" t="s">
        <v>8219</v>
      </c>
      <c r="F1358">
        <v>60</v>
      </c>
      <c r="H1358" s="12" t="s">
        <v>8410</v>
      </c>
      <c r="I1358">
        <v>1</v>
      </c>
    </row>
    <row r="1359" spans="5:9" x14ac:dyDescent="0.3">
      <c r="E1359" s="5" t="s">
        <v>8219</v>
      </c>
      <c r="F1359">
        <v>80</v>
      </c>
      <c r="H1359" s="12" t="s">
        <v>8410</v>
      </c>
      <c r="I1359">
        <v>13</v>
      </c>
    </row>
    <row r="1360" spans="5:9" x14ac:dyDescent="0.3">
      <c r="E1360" s="5" t="s">
        <v>8219</v>
      </c>
      <c r="F1360">
        <v>56</v>
      </c>
      <c r="H1360" s="12" t="s">
        <v>8410</v>
      </c>
      <c r="I1360">
        <v>0</v>
      </c>
    </row>
    <row r="1361" spans="5:9" x14ac:dyDescent="0.3">
      <c r="E1361" s="5" t="s">
        <v>8219</v>
      </c>
      <c r="F1361">
        <v>104</v>
      </c>
      <c r="H1361" s="12" t="s">
        <v>8410</v>
      </c>
      <c r="I1361">
        <v>6</v>
      </c>
    </row>
    <row r="1362" spans="5:9" x14ac:dyDescent="0.3">
      <c r="E1362" s="5" t="s">
        <v>8219</v>
      </c>
      <c r="F1362">
        <v>46</v>
      </c>
      <c r="H1362" s="12" t="s">
        <v>8410</v>
      </c>
      <c r="I1362">
        <v>0</v>
      </c>
    </row>
    <row r="1363" spans="5:9" x14ac:dyDescent="0.3">
      <c r="E1363" s="5" t="s">
        <v>8219</v>
      </c>
      <c r="F1363">
        <v>206</v>
      </c>
      <c r="H1363" s="12" t="s">
        <v>8410</v>
      </c>
      <c r="I1363">
        <v>14</v>
      </c>
    </row>
    <row r="1364" spans="5:9" x14ac:dyDescent="0.3">
      <c r="E1364" s="5" t="s">
        <v>8219</v>
      </c>
      <c r="F1364">
        <v>18</v>
      </c>
      <c r="H1364" s="12" t="s">
        <v>8410</v>
      </c>
      <c r="I1364">
        <v>5</v>
      </c>
    </row>
    <row r="1365" spans="5:9" x14ac:dyDescent="0.3">
      <c r="E1365" s="5" t="s">
        <v>8219</v>
      </c>
      <c r="F1365">
        <v>28</v>
      </c>
      <c r="H1365" s="12" t="s">
        <v>8410</v>
      </c>
      <c r="I1365">
        <v>6</v>
      </c>
    </row>
    <row r="1366" spans="5:9" x14ac:dyDescent="0.3">
      <c r="E1366" s="5" t="s">
        <v>8219</v>
      </c>
      <c r="F1366">
        <v>11</v>
      </c>
      <c r="H1366" s="12" t="s">
        <v>8410</v>
      </c>
      <c r="I1366">
        <v>15</v>
      </c>
    </row>
    <row r="1367" spans="5:9" x14ac:dyDescent="0.3">
      <c r="E1367" s="5" t="s">
        <v>8219</v>
      </c>
      <c r="F1367">
        <v>263</v>
      </c>
      <c r="H1367" s="12" t="s">
        <v>8410</v>
      </c>
      <c r="I1367">
        <v>0</v>
      </c>
    </row>
    <row r="1368" spans="5:9" x14ac:dyDescent="0.3">
      <c r="E1368" s="5" t="s">
        <v>8219</v>
      </c>
      <c r="F1368">
        <v>394</v>
      </c>
      <c r="H1368" s="12" t="s">
        <v>8410</v>
      </c>
      <c r="I1368">
        <v>1</v>
      </c>
    </row>
    <row r="1369" spans="5:9" x14ac:dyDescent="0.3">
      <c r="E1369" s="5" t="s">
        <v>8219</v>
      </c>
      <c r="F1369">
        <v>1049</v>
      </c>
      <c r="H1369" s="12" t="s">
        <v>8410</v>
      </c>
      <c r="I1369">
        <v>9</v>
      </c>
    </row>
    <row r="1370" spans="5:9" x14ac:dyDescent="0.3">
      <c r="E1370" s="5" t="s">
        <v>8219</v>
      </c>
      <c r="F1370">
        <v>308</v>
      </c>
      <c r="H1370" s="12" t="s">
        <v>8410</v>
      </c>
      <c r="I1370">
        <v>3</v>
      </c>
    </row>
    <row r="1371" spans="5:9" x14ac:dyDescent="0.3">
      <c r="E1371" s="5" t="s">
        <v>8219</v>
      </c>
      <c r="F1371">
        <v>1088</v>
      </c>
      <c r="H1371" s="12" t="s">
        <v>8410</v>
      </c>
      <c r="I1371">
        <v>3</v>
      </c>
    </row>
    <row r="1372" spans="5:9" x14ac:dyDescent="0.3">
      <c r="E1372" s="5" t="s">
        <v>8219</v>
      </c>
      <c r="F1372">
        <v>73</v>
      </c>
      <c r="H1372" s="12" t="s">
        <v>8410</v>
      </c>
      <c r="I1372">
        <v>1</v>
      </c>
    </row>
    <row r="1373" spans="5:9" x14ac:dyDescent="0.3">
      <c r="E1373" s="5" t="s">
        <v>8219</v>
      </c>
      <c r="F1373">
        <v>143</v>
      </c>
      <c r="H1373" s="12" t="s">
        <v>8410</v>
      </c>
      <c r="I1373">
        <v>3</v>
      </c>
    </row>
    <row r="1374" spans="5:9" x14ac:dyDescent="0.3">
      <c r="E1374" s="5" t="s">
        <v>8219</v>
      </c>
      <c r="F1374">
        <v>1420</v>
      </c>
      <c r="H1374" s="12" t="s">
        <v>8410</v>
      </c>
      <c r="I1374">
        <v>0</v>
      </c>
    </row>
    <row r="1375" spans="5:9" x14ac:dyDescent="0.3">
      <c r="E1375" s="5" t="s">
        <v>8219</v>
      </c>
      <c r="F1375">
        <v>305</v>
      </c>
      <c r="H1375" s="12" t="s">
        <v>8410</v>
      </c>
      <c r="I1375">
        <v>2</v>
      </c>
    </row>
    <row r="1376" spans="5:9" x14ac:dyDescent="0.3">
      <c r="E1376" s="5" t="s">
        <v>8219</v>
      </c>
      <c r="F1376">
        <v>551</v>
      </c>
      <c r="H1376" s="12" t="s">
        <v>8410</v>
      </c>
      <c r="I1376">
        <v>10</v>
      </c>
    </row>
    <row r="1377" spans="5:9" x14ac:dyDescent="0.3">
      <c r="E1377" s="5" t="s">
        <v>8219</v>
      </c>
      <c r="F1377">
        <v>187</v>
      </c>
      <c r="H1377" s="12" t="s">
        <v>8410</v>
      </c>
      <c r="I1377">
        <v>60</v>
      </c>
    </row>
    <row r="1378" spans="5:9" x14ac:dyDescent="0.3">
      <c r="E1378" s="5" t="s">
        <v>8219</v>
      </c>
      <c r="F1378">
        <v>325</v>
      </c>
      <c r="H1378" s="12" t="s">
        <v>8410</v>
      </c>
      <c r="I1378">
        <v>5</v>
      </c>
    </row>
    <row r="1379" spans="5:9" x14ac:dyDescent="0.3">
      <c r="E1379" s="5" t="s">
        <v>8219</v>
      </c>
      <c r="F1379">
        <v>148</v>
      </c>
      <c r="H1379" s="12" t="s">
        <v>8410</v>
      </c>
      <c r="I1379">
        <v>9</v>
      </c>
    </row>
    <row r="1380" spans="5:9" x14ac:dyDescent="0.3">
      <c r="E1380" s="5" t="s">
        <v>8219</v>
      </c>
      <c r="F1380">
        <v>69</v>
      </c>
      <c r="H1380" s="12" t="s">
        <v>8410</v>
      </c>
      <c r="I1380">
        <v>13</v>
      </c>
    </row>
    <row r="1381" spans="5:9" x14ac:dyDescent="0.3">
      <c r="E1381" s="5" t="s">
        <v>8219</v>
      </c>
      <c r="F1381">
        <v>173</v>
      </c>
      <c r="H1381" s="12" t="s">
        <v>8410</v>
      </c>
      <c r="I1381">
        <v>0</v>
      </c>
    </row>
    <row r="1382" spans="5:9" x14ac:dyDescent="0.3">
      <c r="E1382" s="5" t="s">
        <v>8219</v>
      </c>
      <c r="F1382">
        <v>269</v>
      </c>
      <c r="H1382" s="12" t="s">
        <v>8410</v>
      </c>
      <c r="I1382">
        <v>8</v>
      </c>
    </row>
    <row r="1383" spans="5:9" x14ac:dyDescent="0.3">
      <c r="E1383" s="5" t="s">
        <v>8219</v>
      </c>
      <c r="F1383">
        <v>185</v>
      </c>
      <c r="H1383" s="12" t="s">
        <v>8410</v>
      </c>
      <c r="I1383">
        <v>3</v>
      </c>
    </row>
    <row r="1384" spans="5:9" x14ac:dyDescent="0.3">
      <c r="E1384" s="5" t="s">
        <v>8219</v>
      </c>
      <c r="F1384">
        <v>176</v>
      </c>
      <c r="H1384" s="12" t="s">
        <v>8410</v>
      </c>
      <c r="I1384">
        <v>3</v>
      </c>
    </row>
    <row r="1385" spans="5:9" x14ac:dyDescent="0.3">
      <c r="E1385" s="5" t="s">
        <v>8219</v>
      </c>
      <c r="F1385">
        <v>1019</v>
      </c>
      <c r="H1385" s="12" t="s">
        <v>8410</v>
      </c>
      <c r="I1385">
        <v>0</v>
      </c>
    </row>
    <row r="1386" spans="5:9" x14ac:dyDescent="0.3">
      <c r="E1386" s="5" t="s">
        <v>8219</v>
      </c>
      <c r="F1386">
        <v>113</v>
      </c>
      <c r="H1386" s="12" t="s">
        <v>8410</v>
      </c>
      <c r="I1386">
        <v>6</v>
      </c>
    </row>
    <row r="1387" spans="5:9" x14ac:dyDescent="0.3">
      <c r="E1387" s="5" t="s">
        <v>8219</v>
      </c>
      <c r="F1387">
        <v>404</v>
      </c>
      <c r="H1387" s="12" t="s">
        <v>8410</v>
      </c>
      <c r="I1387">
        <v>4</v>
      </c>
    </row>
    <row r="1388" spans="5:9" x14ac:dyDescent="0.3">
      <c r="E1388" s="5" t="s">
        <v>8219</v>
      </c>
      <c r="F1388">
        <v>707</v>
      </c>
      <c r="H1388" s="12" t="s">
        <v>8410</v>
      </c>
      <c r="I1388">
        <v>1</v>
      </c>
    </row>
    <row r="1389" spans="5:9" x14ac:dyDescent="0.3">
      <c r="E1389" s="5" t="s">
        <v>8219</v>
      </c>
      <c r="F1389">
        <v>392</v>
      </c>
      <c r="H1389" s="12" t="s">
        <v>8410</v>
      </c>
      <c r="I1389">
        <v>29</v>
      </c>
    </row>
    <row r="1390" spans="5:9" x14ac:dyDescent="0.3">
      <c r="E1390" s="5" t="s">
        <v>8219</v>
      </c>
      <c r="F1390">
        <v>23</v>
      </c>
      <c r="H1390" s="12" t="s">
        <v>8410</v>
      </c>
      <c r="I1390">
        <v>0</v>
      </c>
    </row>
    <row r="1391" spans="5:9" x14ac:dyDescent="0.3">
      <c r="E1391" s="5" t="s">
        <v>8219</v>
      </c>
      <c r="F1391">
        <v>682</v>
      </c>
      <c r="H1391" s="12" t="s">
        <v>8410</v>
      </c>
      <c r="I1391">
        <v>4</v>
      </c>
    </row>
    <row r="1392" spans="5:9" x14ac:dyDescent="0.3">
      <c r="E1392" s="5" t="s">
        <v>8219</v>
      </c>
      <c r="F1392">
        <v>37</v>
      </c>
      <c r="H1392" s="12" t="s">
        <v>8410</v>
      </c>
      <c r="I1392">
        <v>5</v>
      </c>
    </row>
    <row r="1393" spans="5:9" x14ac:dyDescent="0.3">
      <c r="E1393" s="5" t="s">
        <v>8219</v>
      </c>
      <c r="F1393">
        <v>146</v>
      </c>
      <c r="H1393" s="12" t="s">
        <v>8410</v>
      </c>
      <c r="I1393">
        <v>4</v>
      </c>
    </row>
    <row r="1394" spans="5:9" x14ac:dyDescent="0.3">
      <c r="E1394" s="5" t="s">
        <v>8219</v>
      </c>
      <c r="F1394">
        <v>119</v>
      </c>
      <c r="H1394" s="12" t="s">
        <v>8410</v>
      </c>
      <c r="I1394">
        <v>5</v>
      </c>
    </row>
    <row r="1395" spans="5:9" x14ac:dyDescent="0.3">
      <c r="E1395" s="5" t="s">
        <v>8219</v>
      </c>
      <c r="F1395">
        <v>163</v>
      </c>
      <c r="H1395" s="12" t="s">
        <v>8410</v>
      </c>
      <c r="I1395">
        <v>1</v>
      </c>
    </row>
    <row r="1396" spans="5:9" x14ac:dyDescent="0.3">
      <c r="E1396" s="5" t="s">
        <v>8219</v>
      </c>
      <c r="F1396">
        <v>339</v>
      </c>
      <c r="H1396" s="12" t="s">
        <v>8410</v>
      </c>
      <c r="I1396">
        <v>1</v>
      </c>
    </row>
    <row r="1397" spans="5:9" x14ac:dyDescent="0.3">
      <c r="E1397" s="5" t="s">
        <v>8219</v>
      </c>
      <c r="F1397">
        <v>58</v>
      </c>
      <c r="H1397" s="12" t="s">
        <v>8410</v>
      </c>
      <c r="I1397">
        <v>0</v>
      </c>
    </row>
    <row r="1398" spans="5:9" x14ac:dyDescent="0.3">
      <c r="E1398" s="5" t="s">
        <v>8219</v>
      </c>
      <c r="F1398">
        <v>456</v>
      </c>
      <c r="H1398" s="12" t="s">
        <v>8410</v>
      </c>
      <c r="I1398">
        <v>14</v>
      </c>
    </row>
    <row r="1399" spans="5:9" x14ac:dyDescent="0.3">
      <c r="E1399" s="5" t="s">
        <v>8219</v>
      </c>
      <c r="F1399">
        <v>15</v>
      </c>
      <c r="H1399" s="12" t="s">
        <v>8410</v>
      </c>
      <c r="I1399">
        <v>3</v>
      </c>
    </row>
    <row r="1400" spans="5:9" x14ac:dyDescent="0.3">
      <c r="E1400" s="5" t="s">
        <v>8219</v>
      </c>
      <c r="F1400">
        <v>191</v>
      </c>
      <c r="H1400" s="12" t="s">
        <v>8410</v>
      </c>
      <c r="I1400">
        <v>10</v>
      </c>
    </row>
    <row r="1401" spans="5:9" x14ac:dyDescent="0.3">
      <c r="E1401" s="5" t="s">
        <v>8219</v>
      </c>
      <c r="F1401">
        <v>17</v>
      </c>
      <c r="H1401" s="12" t="s">
        <v>8410</v>
      </c>
      <c r="I1401">
        <v>17</v>
      </c>
    </row>
    <row r="1402" spans="5:9" x14ac:dyDescent="0.3">
      <c r="E1402" s="5" t="s">
        <v>8219</v>
      </c>
      <c r="F1402">
        <v>28</v>
      </c>
      <c r="H1402" s="12" t="s">
        <v>8410</v>
      </c>
      <c r="I1402">
        <v>2</v>
      </c>
    </row>
    <row r="1403" spans="5:9" x14ac:dyDescent="0.3">
      <c r="E1403" s="5" t="s">
        <v>8219</v>
      </c>
      <c r="F1403">
        <v>18</v>
      </c>
      <c r="H1403" s="12" t="s">
        <v>8410</v>
      </c>
      <c r="I1403">
        <v>0</v>
      </c>
    </row>
    <row r="1404" spans="5:9" x14ac:dyDescent="0.3">
      <c r="E1404" s="5" t="s">
        <v>8219</v>
      </c>
      <c r="F1404">
        <v>61</v>
      </c>
      <c r="H1404" s="12" t="s">
        <v>8410</v>
      </c>
      <c r="I1404">
        <v>4</v>
      </c>
    </row>
    <row r="1405" spans="5:9" x14ac:dyDescent="0.3">
      <c r="E1405" s="5" t="s">
        <v>8219</v>
      </c>
      <c r="F1405">
        <v>108</v>
      </c>
      <c r="H1405" s="12" t="s">
        <v>8410</v>
      </c>
      <c r="I1405">
        <v>12</v>
      </c>
    </row>
    <row r="1406" spans="5:9" x14ac:dyDescent="0.3">
      <c r="E1406" s="5" t="s">
        <v>8219</v>
      </c>
      <c r="F1406">
        <v>142</v>
      </c>
      <c r="H1406" s="12" t="s">
        <v>8410</v>
      </c>
      <c r="I1406">
        <v>3</v>
      </c>
    </row>
    <row r="1407" spans="5:9" x14ac:dyDescent="0.3">
      <c r="E1407" s="5" t="s">
        <v>8219</v>
      </c>
      <c r="F1407">
        <v>74</v>
      </c>
      <c r="H1407" s="12" t="s">
        <v>8410</v>
      </c>
      <c r="I1407">
        <v>12</v>
      </c>
    </row>
    <row r="1408" spans="5:9" x14ac:dyDescent="0.3">
      <c r="E1408" s="5" t="s">
        <v>8219</v>
      </c>
      <c r="F1408">
        <v>38</v>
      </c>
      <c r="H1408" s="12" t="s">
        <v>8410</v>
      </c>
      <c r="I1408">
        <v>0</v>
      </c>
    </row>
    <row r="1409" spans="5:9" x14ac:dyDescent="0.3">
      <c r="E1409" s="5" t="s">
        <v>8219</v>
      </c>
      <c r="F1409">
        <v>20</v>
      </c>
      <c r="H1409" s="12" t="s">
        <v>8410</v>
      </c>
      <c r="I1409">
        <v>7</v>
      </c>
    </row>
    <row r="1410" spans="5:9" x14ac:dyDescent="0.3">
      <c r="E1410" s="5" t="s">
        <v>8219</v>
      </c>
      <c r="F1410">
        <v>24</v>
      </c>
      <c r="H1410" s="12" t="s">
        <v>8410</v>
      </c>
      <c r="I1410">
        <v>2</v>
      </c>
    </row>
    <row r="1411" spans="5:9" x14ac:dyDescent="0.3">
      <c r="E1411" s="5" t="s">
        <v>8219</v>
      </c>
      <c r="F1411">
        <v>66</v>
      </c>
      <c r="H1411" s="12" t="s">
        <v>8410</v>
      </c>
      <c r="I1411">
        <v>1</v>
      </c>
    </row>
    <row r="1412" spans="5:9" x14ac:dyDescent="0.3">
      <c r="E1412" s="5" t="s">
        <v>8219</v>
      </c>
      <c r="F1412">
        <v>28</v>
      </c>
      <c r="H1412" s="12" t="s">
        <v>8410</v>
      </c>
      <c r="I1412">
        <v>4</v>
      </c>
    </row>
    <row r="1413" spans="5:9" x14ac:dyDescent="0.3">
      <c r="E1413" s="5" t="s">
        <v>8219</v>
      </c>
      <c r="F1413">
        <v>24</v>
      </c>
      <c r="H1413" s="12" t="s">
        <v>8410</v>
      </c>
      <c r="I1413">
        <v>4</v>
      </c>
    </row>
    <row r="1414" spans="5:9" x14ac:dyDescent="0.3">
      <c r="E1414" s="5" t="s">
        <v>8219</v>
      </c>
      <c r="F1414">
        <v>73</v>
      </c>
      <c r="H1414" s="12" t="s">
        <v>8410</v>
      </c>
      <c r="I1414">
        <v>17</v>
      </c>
    </row>
    <row r="1415" spans="5:9" x14ac:dyDescent="0.3">
      <c r="E1415" s="5" t="s">
        <v>8219</v>
      </c>
      <c r="F1415">
        <v>3</v>
      </c>
      <c r="H1415" s="12" t="s">
        <v>8410</v>
      </c>
      <c r="I1415">
        <v>7</v>
      </c>
    </row>
    <row r="1416" spans="5:9" x14ac:dyDescent="0.3">
      <c r="E1416" s="5" t="s">
        <v>8219</v>
      </c>
      <c r="F1416">
        <v>20</v>
      </c>
      <c r="H1416" s="12" t="s">
        <v>8410</v>
      </c>
      <c r="I1416">
        <v>2</v>
      </c>
    </row>
    <row r="1417" spans="5:9" x14ac:dyDescent="0.3">
      <c r="E1417" s="5" t="s">
        <v>8219</v>
      </c>
      <c r="F1417">
        <v>21</v>
      </c>
      <c r="H1417" s="12" t="s">
        <v>8410</v>
      </c>
      <c r="I1417">
        <v>5</v>
      </c>
    </row>
    <row r="1418" spans="5:9" x14ac:dyDescent="0.3">
      <c r="E1418" s="5" t="s">
        <v>8219</v>
      </c>
      <c r="F1418">
        <v>94</v>
      </c>
      <c r="H1418" s="12" t="s">
        <v>8410</v>
      </c>
      <c r="I1418">
        <v>1</v>
      </c>
    </row>
    <row r="1419" spans="5:9" x14ac:dyDescent="0.3">
      <c r="E1419" s="5" t="s">
        <v>8219</v>
      </c>
      <c r="F1419">
        <v>139</v>
      </c>
      <c r="H1419" s="12" t="s">
        <v>8410</v>
      </c>
      <c r="I1419">
        <v>1</v>
      </c>
    </row>
    <row r="1420" spans="5:9" x14ac:dyDescent="0.3">
      <c r="E1420" s="5" t="s">
        <v>8219</v>
      </c>
      <c r="F1420">
        <v>130</v>
      </c>
      <c r="H1420" s="12" t="s">
        <v>8410</v>
      </c>
      <c r="I1420">
        <v>14</v>
      </c>
    </row>
    <row r="1421" spans="5:9" x14ac:dyDescent="0.3">
      <c r="E1421" s="5" t="s">
        <v>8219</v>
      </c>
      <c r="F1421">
        <v>31</v>
      </c>
      <c r="H1421" s="12" t="s">
        <v>8410</v>
      </c>
      <c r="I1421">
        <v>26</v>
      </c>
    </row>
    <row r="1422" spans="5:9" x14ac:dyDescent="0.3">
      <c r="E1422" s="5" t="s">
        <v>8219</v>
      </c>
      <c r="F1422">
        <v>13</v>
      </c>
      <c r="H1422" s="12" t="s">
        <v>8410</v>
      </c>
      <c r="I1422">
        <v>2</v>
      </c>
    </row>
    <row r="1423" spans="5:9" x14ac:dyDescent="0.3">
      <c r="E1423" s="5" t="s">
        <v>8219</v>
      </c>
      <c r="F1423">
        <v>90</v>
      </c>
      <c r="H1423" s="12" t="s">
        <v>8410</v>
      </c>
      <c r="I1423">
        <v>1</v>
      </c>
    </row>
    <row r="1424" spans="5:9" x14ac:dyDescent="0.3">
      <c r="E1424" s="5" t="s">
        <v>8219</v>
      </c>
      <c r="F1424">
        <v>141</v>
      </c>
      <c r="H1424" s="12" t="s">
        <v>8410</v>
      </c>
      <c r="I1424">
        <v>3</v>
      </c>
    </row>
    <row r="1425" spans="5:9" x14ac:dyDescent="0.3">
      <c r="E1425" s="5" t="s">
        <v>8219</v>
      </c>
      <c r="F1425">
        <v>23</v>
      </c>
      <c r="H1425" s="12" t="s">
        <v>8410</v>
      </c>
      <c r="I1425">
        <v>7</v>
      </c>
    </row>
    <row r="1426" spans="5:9" x14ac:dyDescent="0.3">
      <c r="E1426" s="5" t="s">
        <v>8219</v>
      </c>
      <c r="F1426">
        <v>18</v>
      </c>
      <c r="H1426" s="12" t="s">
        <v>8410</v>
      </c>
      <c r="I1426">
        <v>9</v>
      </c>
    </row>
    <row r="1427" spans="5:9" x14ac:dyDescent="0.3">
      <c r="E1427" s="5" t="s">
        <v>8219</v>
      </c>
      <c r="F1427">
        <v>76</v>
      </c>
      <c r="H1427" s="12" t="s">
        <v>8410</v>
      </c>
      <c r="I1427">
        <v>20</v>
      </c>
    </row>
    <row r="1428" spans="5:9" x14ac:dyDescent="0.3">
      <c r="E1428" s="5" t="s">
        <v>8219</v>
      </c>
      <c r="F1428">
        <v>93</v>
      </c>
      <c r="H1428" s="12" t="s">
        <v>8410</v>
      </c>
      <c r="I1428">
        <v>6</v>
      </c>
    </row>
    <row r="1429" spans="5:9" x14ac:dyDescent="0.3">
      <c r="E1429" s="5" t="s">
        <v>8219</v>
      </c>
      <c r="F1429">
        <v>69</v>
      </c>
      <c r="H1429" s="12" t="s">
        <v>8410</v>
      </c>
      <c r="I1429">
        <v>13</v>
      </c>
    </row>
    <row r="1430" spans="5:9" x14ac:dyDescent="0.3">
      <c r="E1430" s="5" t="s">
        <v>8219</v>
      </c>
      <c r="F1430">
        <v>21</v>
      </c>
      <c r="H1430" s="12" t="s">
        <v>8410</v>
      </c>
      <c r="I1430">
        <v>1</v>
      </c>
    </row>
    <row r="1431" spans="5:9" x14ac:dyDescent="0.3">
      <c r="E1431" s="5" t="s">
        <v>8219</v>
      </c>
      <c r="F1431">
        <v>57</v>
      </c>
      <c r="H1431" s="12" t="s">
        <v>8410</v>
      </c>
      <c r="I1431">
        <v>202</v>
      </c>
    </row>
    <row r="1432" spans="5:9" x14ac:dyDescent="0.3">
      <c r="E1432" s="5" t="s">
        <v>8219</v>
      </c>
      <c r="F1432">
        <v>108</v>
      </c>
      <c r="H1432" s="12" t="s">
        <v>8410</v>
      </c>
      <c r="I1432">
        <v>0</v>
      </c>
    </row>
    <row r="1433" spans="5:9" x14ac:dyDescent="0.3">
      <c r="E1433" s="5" t="s">
        <v>8219</v>
      </c>
      <c r="F1433">
        <v>83</v>
      </c>
      <c r="H1433" s="12" t="s">
        <v>8410</v>
      </c>
      <c r="I1433">
        <v>1</v>
      </c>
    </row>
    <row r="1434" spans="5:9" x14ac:dyDescent="0.3">
      <c r="E1434" s="5" t="s">
        <v>8219</v>
      </c>
      <c r="F1434">
        <v>96</v>
      </c>
      <c r="H1434" s="12" t="s">
        <v>8410</v>
      </c>
      <c r="I1434">
        <v>0</v>
      </c>
    </row>
    <row r="1435" spans="5:9" x14ac:dyDescent="0.3">
      <c r="E1435" s="5" t="s">
        <v>8219</v>
      </c>
      <c r="F1435">
        <v>64</v>
      </c>
      <c r="H1435" s="12" t="s">
        <v>8410</v>
      </c>
      <c r="I1435">
        <v>2</v>
      </c>
    </row>
    <row r="1436" spans="5:9" x14ac:dyDescent="0.3">
      <c r="E1436" s="5" t="s">
        <v>8219</v>
      </c>
      <c r="F1436">
        <v>14</v>
      </c>
      <c r="H1436" s="12" t="s">
        <v>8410</v>
      </c>
      <c r="I1436">
        <v>13</v>
      </c>
    </row>
    <row r="1437" spans="5:9" x14ac:dyDescent="0.3">
      <c r="E1437" s="5" t="s">
        <v>8219</v>
      </c>
      <c r="F1437">
        <v>169</v>
      </c>
      <c r="H1437" s="12" t="s">
        <v>8410</v>
      </c>
      <c r="I1437">
        <v>9</v>
      </c>
    </row>
    <row r="1438" spans="5:9" x14ac:dyDescent="0.3">
      <c r="E1438" s="5" t="s">
        <v>8219</v>
      </c>
      <c r="F1438">
        <v>33</v>
      </c>
      <c r="H1438" s="12" t="s">
        <v>8410</v>
      </c>
      <c r="I1438">
        <v>2</v>
      </c>
    </row>
    <row r="1439" spans="5:9" x14ac:dyDescent="0.3">
      <c r="E1439" s="5" t="s">
        <v>8219</v>
      </c>
      <c r="F1439">
        <v>102</v>
      </c>
      <c r="H1439" s="12" t="s">
        <v>8410</v>
      </c>
      <c r="I1439">
        <v>0</v>
      </c>
    </row>
    <row r="1440" spans="5:9" x14ac:dyDescent="0.3">
      <c r="E1440" s="5" t="s">
        <v>8219</v>
      </c>
      <c r="F1440">
        <v>104</v>
      </c>
      <c r="H1440" s="12" t="s">
        <v>8410</v>
      </c>
      <c r="I1440">
        <v>58</v>
      </c>
    </row>
    <row r="1441" spans="5:9" x14ac:dyDescent="0.3">
      <c r="E1441" s="5" t="s">
        <v>8219</v>
      </c>
      <c r="F1441">
        <v>20</v>
      </c>
      <c r="H1441" s="12" t="s">
        <v>8410</v>
      </c>
      <c r="I1441">
        <v>8</v>
      </c>
    </row>
    <row r="1442" spans="5:9" x14ac:dyDescent="0.3">
      <c r="E1442" s="5" t="s">
        <v>8219</v>
      </c>
      <c r="F1442">
        <v>35</v>
      </c>
      <c r="H1442" s="12" t="s">
        <v>8410</v>
      </c>
      <c r="I1442">
        <v>3</v>
      </c>
    </row>
    <row r="1443" spans="5:9" x14ac:dyDescent="0.3">
      <c r="E1443" s="5" t="s">
        <v>8219</v>
      </c>
      <c r="F1443">
        <v>94</v>
      </c>
      <c r="H1443" s="12" t="s">
        <v>8410</v>
      </c>
      <c r="I1443">
        <v>0</v>
      </c>
    </row>
    <row r="1444" spans="5:9" x14ac:dyDescent="0.3">
      <c r="E1444" s="5" t="s">
        <v>8219</v>
      </c>
      <c r="F1444">
        <v>14</v>
      </c>
      <c r="H1444" s="12" t="s">
        <v>8410</v>
      </c>
      <c r="I1444">
        <v>11</v>
      </c>
    </row>
    <row r="1445" spans="5:9" x14ac:dyDescent="0.3">
      <c r="E1445" s="5" t="s">
        <v>8219</v>
      </c>
      <c r="F1445">
        <v>15</v>
      </c>
      <c r="H1445" s="12" t="s">
        <v>8410</v>
      </c>
      <c r="I1445">
        <v>20</v>
      </c>
    </row>
    <row r="1446" spans="5:9" x14ac:dyDescent="0.3">
      <c r="E1446" s="5" t="s">
        <v>8219</v>
      </c>
      <c r="F1446">
        <v>51</v>
      </c>
      <c r="H1446" s="12" t="s">
        <v>8410</v>
      </c>
      <c r="I1446">
        <v>3</v>
      </c>
    </row>
    <row r="1447" spans="5:9" x14ac:dyDescent="0.3">
      <c r="E1447" s="5" t="s">
        <v>8219</v>
      </c>
      <c r="F1447">
        <v>19</v>
      </c>
      <c r="H1447" s="12" t="s">
        <v>8410</v>
      </c>
      <c r="I1447">
        <v>0</v>
      </c>
    </row>
    <row r="1448" spans="5:9" x14ac:dyDescent="0.3">
      <c r="E1448" s="5" t="s">
        <v>8219</v>
      </c>
      <c r="F1448">
        <v>23</v>
      </c>
      <c r="H1448" s="12" t="s">
        <v>8410</v>
      </c>
      <c r="I1448">
        <v>0</v>
      </c>
    </row>
    <row r="1449" spans="5:9" x14ac:dyDescent="0.3">
      <c r="E1449" s="5" t="s">
        <v>8219</v>
      </c>
      <c r="F1449">
        <v>97</v>
      </c>
      <c r="H1449" s="12" t="s">
        <v>8410</v>
      </c>
      <c r="I1449">
        <v>0</v>
      </c>
    </row>
    <row r="1450" spans="5:9" x14ac:dyDescent="0.3">
      <c r="E1450" s="5" t="s">
        <v>8219</v>
      </c>
      <c r="F1450">
        <v>76</v>
      </c>
      <c r="H1450" s="12" t="s">
        <v>8410</v>
      </c>
      <c r="I1450">
        <v>35</v>
      </c>
    </row>
    <row r="1451" spans="5:9" x14ac:dyDescent="0.3">
      <c r="E1451" s="5" t="s">
        <v>8219</v>
      </c>
      <c r="F1451">
        <v>11</v>
      </c>
      <c r="H1451" s="12" t="s">
        <v>8410</v>
      </c>
      <c r="I1451">
        <v>2</v>
      </c>
    </row>
    <row r="1452" spans="5:9" x14ac:dyDescent="0.3">
      <c r="E1452" s="5" t="s">
        <v>8219</v>
      </c>
      <c r="F1452">
        <v>52</v>
      </c>
      <c r="H1452" s="12" t="s">
        <v>8410</v>
      </c>
      <c r="I1452">
        <v>3</v>
      </c>
    </row>
    <row r="1453" spans="5:9" x14ac:dyDescent="0.3">
      <c r="E1453" s="5" t="s">
        <v>8219</v>
      </c>
      <c r="F1453">
        <v>95</v>
      </c>
      <c r="H1453" s="12" t="s">
        <v>8410</v>
      </c>
      <c r="I1453">
        <v>0</v>
      </c>
    </row>
    <row r="1454" spans="5:9" x14ac:dyDescent="0.3">
      <c r="E1454" s="5" t="s">
        <v>8219</v>
      </c>
      <c r="F1454">
        <v>35</v>
      </c>
      <c r="H1454" s="12" t="s">
        <v>8410</v>
      </c>
      <c r="I1454">
        <v>1</v>
      </c>
    </row>
    <row r="1455" spans="5:9" x14ac:dyDescent="0.3">
      <c r="E1455" s="5" t="s">
        <v>8219</v>
      </c>
      <c r="F1455">
        <v>21</v>
      </c>
      <c r="H1455" s="12" t="s">
        <v>8410</v>
      </c>
      <c r="I1455">
        <v>0</v>
      </c>
    </row>
    <row r="1456" spans="5:9" x14ac:dyDescent="0.3">
      <c r="E1456" s="5" t="s">
        <v>8219</v>
      </c>
      <c r="F1456">
        <v>93</v>
      </c>
      <c r="H1456" s="12" t="s">
        <v>8410</v>
      </c>
      <c r="I1456">
        <v>0</v>
      </c>
    </row>
    <row r="1457" spans="5:9" x14ac:dyDescent="0.3">
      <c r="E1457" s="5" t="s">
        <v>8219</v>
      </c>
      <c r="F1457">
        <v>11</v>
      </c>
      <c r="H1457" s="12" t="s">
        <v>8410</v>
      </c>
      <c r="I1457">
        <v>3</v>
      </c>
    </row>
    <row r="1458" spans="5:9" x14ac:dyDescent="0.3">
      <c r="E1458" s="5" t="s">
        <v>8219</v>
      </c>
      <c r="F1458">
        <v>21</v>
      </c>
      <c r="H1458" s="12" t="s">
        <v>8410</v>
      </c>
      <c r="I1458">
        <v>11</v>
      </c>
    </row>
    <row r="1459" spans="5:9" x14ac:dyDescent="0.3">
      <c r="E1459" s="5" t="s">
        <v>8219</v>
      </c>
      <c r="F1459">
        <v>54</v>
      </c>
      <c r="H1459" s="12" t="s">
        <v>8410</v>
      </c>
      <c r="I1459">
        <v>6</v>
      </c>
    </row>
    <row r="1460" spans="5:9" x14ac:dyDescent="0.3">
      <c r="E1460" s="5" t="s">
        <v>8219</v>
      </c>
      <c r="F1460">
        <v>31</v>
      </c>
      <c r="H1460" s="12" t="s">
        <v>8410</v>
      </c>
      <c r="I1460">
        <v>0</v>
      </c>
    </row>
    <row r="1461" spans="5:9" x14ac:dyDescent="0.3">
      <c r="E1461" s="5" t="s">
        <v>8219</v>
      </c>
      <c r="F1461">
        <v>132</v>
      </c>
      <c r="H1461" s="12" t="s">
        <v>8410</v>
      </c>
      <c r="I1461">
        <v>67</v>
      </c>
    </row>
    <row r="1462" spans="5:9" x14ac:dyDescent="0.3">
      <c r="E1462" s="5" t="s">
        <v>8219</v>
      </c>
      <c r="F1462">
        <v>3</v>
      </c>
      <c r="H1462" s="12" t="s">
        <v>8410</v>
      </c>
      <c r="I1462">
        <v>23</v>
      </c>
    </row>
    <row r="1463" spans="5:9" x14ac:dyDescent="0.3">
      <c r="E1463" s="5" t="s">
        <v>8219</v>
      </c>
      <c r="F1463">
        <v>6</v>
      </c>
      <c r="H1463" s="12" t="s">
        <v>8410</v>
      </c>
      <c r="I1463">
        <v>72</v>
      </c>
    </row>
    <row r="1464" spans="5:9" x14ac:dyDescent="0.3">
      <c r="E1464" s="5" t="s">
        <v>8219</v>
      </c>
      <c r="F1464">
        <v>10</v>
      </c>
      <c r="H1464" s="12" t="s">
        <v>8410</v>
      </c>
      <c r="I1464">
        <v>2</v>
      </c>
    </row>
    <row r="1465" spans="5:9" x14ac:dyDescent="0.3">
      <c r="E1465" s="5" t="s">
        <v>8219</v>
      </c>
      <c r="F1465">
        <v>147</v>
      </c>
      <c r="H1465" s="12" t="s">
        <v>8410</v>
      </c>
      <c r="I1465">
        <v>15</v>
      </c>
    </row>
    <row r="1466" spans="5:9" x14ac:dyDescent="0.3">
      <c r="E1466" s="5" t="s">
        <v>8219</v>
      </c>
      <c r="F1466">
        <v>199</v>
      </c>
      <c r="H1466" s="12" t="s">
        <v>8410</v>
      </c>
      <c r="I1466">
        <v>1</v>
      </c>
    </row>
    <row r="1467" spans="5:9" x14ac:dyDescent="0.3">
      <c r="E1467" s="5" t="s">
        <v>8219</v>
      </c>
      <c r="F1467">
        <v>50</v>
      </c>
      <c r="H1467" s="12" t="s">
        <v>8410</v>
      </c>
      <c r="I1467">
        <v>2</v>
      </c>
    </row>
    <row r="1468" spans="5:9" x14ac:dyDescent="0.3">
      <c r="E1468" s="5" t="s">
        <v>8219</v>
      </c>
      <c r="F1468">
        <v>21</v>
      </c>
      <c r="H1468" s="12" t="s">
        <v>8410</v>
      </c>
      <c r="I1468">
        <v>7</v>
      </c>
    </row>
    <row r="1469" spans="5:9" x14ac:dyDescent="0.3">
      <c r="E1469" s="5" t="s">
        <v>8219</v>
      </c>
      <c r="F1469">
        <v>24</v>
      </c>
      <c r="H1469" s="12" t="s">
        <v>8410</v>
      </c>
      <c r="I1469">
        <v>16</v>
      </c>
    </row>
    <row r="1470" spans="5:9" x14ac:dyDescent="0.3">
      <c r="E1470" s="5" t="s">
        <v>8219</v>
      </c>
      <c r="F1470">
        <v>32</v>
      </c>
      <c r="H1470" s="12" t="s">
        <v>8410</v>
      </c>
      <c r="I1470">
        <v>117</v>
      </c>
    </row>
    <row r="1471" spans="5:9" x14ac:dyDescent="0.3">
      <c r="E1471" s="5" t="s">
        <v>8219</v>
      </c>
      <c r="F1471">
        <v>62</v>
      </c>
      <c r="H1471" s="12" t="s">
        <v>8410</v>
      </c>
      <c r="I1471">
        <v>2</v>
      </c>
    </row>
    <row r="1472" spans="5:9" x14ac:dyDescent="0.3">
      <c r="E1472" s="5" t="s">
        <v>8219</v>
      </c>
      <c r="F1472">
        <v>9</v>
      </c>
      <c r="H1472" s="12" t="s">
        <v>8410</v>
      </c>
      <c r="I1472">
        <v>7</v>
      </c>
    </row>
    <row r="1473" spans="5:9" x14ac:dyDescent="0.3">
      <c r="E1473" s="5" t="s">
        <v>8219</v>
      </c>
      <c r="F1473">
        <v>38</v>
      </c>
      <c r="H1473" s="12" t="s">
        <v>8410</v>
      </c>
      <c r="I1473">
        <v>3</v>
      </c>
    </row>
    <row r="1474" spans="5:9" x14ac:dyDescent="0.3">
      <c r="E1474" s="5" t="s">
        <v>8219</v>
      </c>
      <c r="F1474">
        <v>54</v>
      </c>
      <c r="H1474" s="12" t="s">
        <v>8410</v>
      </c>
      <c r="I1474">
        <v>20</v>
      </c>
    </row>
    <row r="1475" spans="5:9" x14ac:dyDescent="0.3">
      <c r="E1475" s="5" t="s">
        <v>8219</v>
      </c>
      <c r="F1475">
        <v>37</v>
      </c>
      <c r="H1475" s="12" t="s">
        <v>8410</v>
      </c>
      <c r="I1475">
        <v>50</v>
      </c>
    </row>
    <row r="1476" spans="5:9" x14ac:dyDescent="0.3">
      <c r="E1476" s="5" t="s">
        <v>8219</v>
      </c>
      <c r="F1476">
        <v>39</v>
      </c>
      <c r="H1476" s="12" t="s">
        <v>8410</v>
      </c>
      <c r="I1476">
        <v>2</v>
      </c>
    </row>
    <row r="1477" spans="5:9" x14ac:dyDescent="0.3">
      <c r="E1477" s="5" t="s">
        <v>8219</v>
      </c>
      <c r="F1477">
        <v>34</v>
      </c>
      <c r="H1477" s="12" t="s">
        <v>8410</v>
      </c>
      <c r="I1477">
        <v>3</v>
      </c>
    </row>
    <row r="1478" spans="5:9" x14ac:dyDescent="0.3">
      <c r="E1478" s="5" t="s">
        <v>8219</v>
      </c>
      <c r="F1478">
        <v>55</v>
      </c>
      <c r="H1478" s="12" t="s">
        <v>8410</v>
      </c>
      <c r="I1478">
        <v>27</v>
      </c>
    </row>
    <row r="1479" spans="5:9" x14ac:dyDescent="0.3">
      <c r="E1479" s="5" t="s">
        <v>8219</v>
      </c>
      <c r="F1479">
        <v>32</v>
      </c>
      <c r="H1479" s="12" t="s">
        <v>8410</v>
      </c>
      <c r="I1479">
        <v>7</v>
      </c>
    </row>
    <row r="1480" spans="5:9" x14ac:dyDescent="0.3">
      <c r="E1480" s="5" t="s">
        <v>8219</v>
      </c>
      <c r="F1480">
        <v>25</v>
      </c>
      <c r="H1480" s="12" t="s">
        <v>8410</v>
      </c>
      <c r="I1480">
        <v>5</v>
      </c>
    </row>
    <row r="1481" spans="5:9" x14ac:dyDescent="0.3">
      <c r="E1481" s="5" t="s">
        <v>8219</v>
      </c>
      <c r="F1481">
        <v>33</v>
      </c>
      <c r="H1481" s="12" t="s">
        <v>8410</v>
      </c>
      <c r="I1481">
        <v>0</v>
      </c>
    </row>
    <row r="1482" spans="5:9" x14ac:dyDescent="0.3">
      <c r="E1482" s="5" t="s">
        <v>8219</v>
      </c>
      <c r="F1482">
        <v>108</v>
      </c>
      <c r="H1482" s="12" t="s">
        <v>8410</v>
      </c>
      <c r="I1482">
        <v>3</v>
      </c>
    </row>
    <row r="1483" spans="5:9" x14ac:dyDescent="0.3">
      <c r="E1483" s="5" t="s">
        <v>8219</v>
      </c>
      <c r="F1483">
        <v>20</v>
      </c>
      <c r="H1483" s="12" t="s">
        <v>8410</v>
      </c>
      <c r="I1483">
        <v>6</v>
      </c>
    </row>
    <row r="1484" spans="5:9" x14ac:dyDescent="0.3">
      <c r="E1484" s="5" t="s">
        <v>8219</v>
      </c>
      <c r="F1484">
        <v>98</v>
      </c>
      <c r="H1484" s="12" t="s">
        <v>8410</v>
      </c>
      <c r="I1484">
        <v>9</v>
      </c>
    </row>
    <row r="1485" spans="5:9" x14ac:dyDescent="0.3">
      <c r="E1485" s="5" t="s">
        <v>8219</v>
      </c>
      <c r="F1485">
        <v>196</v>
      </c>
      <c r="H1485" s="12" t="s">
        <v>8410</v>
      </c>
      <c r="I1485">
        <v>3</v>
      </c>
    </row>
    <row r="1486" spans="5:9" x14ac:dyDescent="0.3">
      <c r="E1486" s="5" t="s">
        <v>8219</v>
      </c>
      <c r="F1486">
        <v>39</v>
      </c>
      <c r="H1486" s="12" t="s">
        <v>8410</v>
      </c>
      <c r="I1486">
        <v>2</v>
      </c>
    </row>
    <row r="1487" spans="5:9" x14ac:dyDescent="0.3">
      <c r="E1487" s="5" t="s">
        <v>8219</v>
      </c>
      <c r="F1487">
        <v>128</v>
      </c>
      <c r="H1487" s="12" t="s">
        <v>8410</v>
      </c>
      <c r="I1487">
        <v>3</v>
      </c>
    </row>
    <row r="1488" spans="5:9" x14ac:dyDescent="0.3">
      <c r="E1488" s="5" t="s">
        <v>8219</v>
      </c>
      <c r="F1488">
        <v>71</v>
      </c>
      <c r="H1488" s="12" t="s">
        <v>8410</v>
      </c>
      <c r="I1488">
        <v>45</v>
      </c>
    </row>
    <row r="1489" spans="5:9" x14ac:dyDescent="0.3">
      <c r="E1489" s="5" t="s">
        <v>8219</v>
      </c>
      <c r="F1489">
        <v>47</v>
      </c>
      <c r="H1489" s="12" t="s">
        <v>8410</v>
      </c>
      <c r="I1489">
        <v>9</v>
      </c>
    </row>
    <row r="1490" spans="5:9" x14ac:dyDescent="0.3">
      <c r="E1490" s="5" t="s">
        <v>8219</v>
      </c>
      <c r="F1490">
        <v>17</v>
      </c>
      <c r="H1490" s="12" t="s">
        <v>8410</v>
      </c>
      <c r="I1490">
        <v>9</v>
      </c>
    </row>
    <row r="1491" spans="5:9" x14ac:dyDescent="0.3">
      <c r="E1491" s="5" t="s">
        <v>8219</v>
      </c>
      <c r="F1491">
        <v>91</v>
      </c>
      <c r="H1491" s="12" t="s">
        <v>8410</v>
      </c>
      <c r="I1491">
        <v>21</v>
      </c>
    </row>
    <row r="1492" spans="5:9" x14ac:dyDescent="0.3">
      <c r="E1492" s="5" t="s">
        <v>8219</v>
      </c>
      <c r="F1492">
        <v>43</v>
      </c>
      <c r="H1492" s="12" t="s">
        <v>8410</v>
      </c>
      <c r="I1492">
        <v>17</v>
      </c>
    </row>
    <row r="1493" spans="5:9" x14ac:dyDescent="0.3">
      <c r="E1493" s="5" t="s">
        <v>8219</v>
      </c>
      <c r="F1493">
        <v>17</v>
      </c>
      <c r="H1493" s="12" t="s">
        <v>8410</v>
      </c>
      <c r="I1493">
        <v>1</v>
      </c>
    </row>
    <row r="1494" spans="5:9" x14ac:dyDescent="0.3">
      <c r="E1494" s="5" t="s">
        <v>8219</v>
      </c>
      <c r="F1494">
        <v>33</v>
      </c>
      <c r="H1494" s="12" t="s">
        <v>8410</v>
      </c>
      <c r="I1494">
        <v>1</v>
      </c>
    </row>
    <row r="1495" spans="5:9" x14ac:dyDescent="0.3">
      <c r="E1495" s="5" t="s">
        <v>8219</v>
      </c>
      <c r="F1495">
        <v>87</v>
      </c>
      <c r="H1495" s="12" t="s">
        <v>8410</v>
      </c>
      <c r="I1495">
        <v>14</v>
      </c>
    </row>
    <row r="1496" spans="5:9" x14ac:dyDescent="0.3">
      <c r="E1496" s="5" t="s">
        <v>8219</v>
      </c>
      <c r="F1496">
        <v>113</v>
      </c>
      <c r="H1496" s="12" t="s">
        <v>8410</v>
      </c>
      <c r="I1496">
        <v>42</v>
      </c>
    </row>
    <row r="1497" spans="5:9" x14ac:dyDescent="0.3">
      <c r="E1497" s="5" t="s">
        <v>8219</v>
      </c>
      <c r="F1497">
        <v>14</v>
      </c>
      <c r="H1497" s="12" t="s">
        <v>8410</v>
      </c>
      <c r="I1497">
        <v>27</v>
      </c>
    </row>
    <row r="1498" spans="5:9" x14ac:dyDescent="0.3">
      <c r="E1498" s="5" t="s">
        <v>8219</v>
      </c>
      <c r="F1498">
        <v>30</v>
      </c>
      <c r="H1498" s="12" t="s">
        <v>8410</v>
      </c>
      <c r="I1498">
        <v>5</v>
      </c>
    </row>
    <row r="1499" spans="5:9" x14ac:dyDescent="0.3">
      <c r="E1499" s="5" t="s">
        <v>8219</v>
      </c>
      <c r="F1499">
        <v>16</v>
      </c>
      <c r="H1499" s="12" t="s">
        <v>8410</v>
      </c>
      <c r="I1499">
        <v>13</v>
      </c>
    </row>
    <row r="1500" spans="5:9" x14ac:dyDescent="0.3">
      <c r="E1500" s="5" t="s">
        <v>8219</v>
      </c>
      <c r="F1500">
        <v>46</v>
      </c>
      <c r="H1500" s="12" t="s">
        <v>8410</v>
      </c>
      <c r="I1500">
        <v>12</v>
      </c>
    </row>
    <row r="1501" spans="5:9" x14ac:dyDescent="0.3">
      <c r="E1501" s="5" t="s">
        <v>8219</v>
      </c>
      <c r="F1501">
        <v>24</v>
      </c>
      <c r="H1501" s="12" t="s">
        <v>8410</v>
      </c>
      <c r="I1501">
        <v>90</v>
      </c>
    </row>
    <row r="1502" spans="5:9" x14ac:dyDescent="0.3">
      <c r="E1502" s="5" t="s">
        <v>8219</v>
      </c>
      <c r="F1502">
        <v>97</v>
      </c>
      <c r="H1502" s="12" t="s">
        <v>8410</v>
      </c>
      <c r="I1502">
        <v>2</v>
      </c>
    </row>
    <row r="1503" spans="5:9" x14ac:dyDescent="0.3">
      <c r="E1503" s="5" t="s">
        <v>8219</v>
      </c>
      <c r="F1503">
        <v>59</v>
      </c>
      <c r="H1503" s="12" t="s">
        <v>8410</v>
      </c>
      <c r="I1503">
        <v>5</v>
      </c>
    </row>
    <row r="1504" spans="5:9" x14ac:dyDescent="0.3">
      <c r="E1504" s="5" t="s">
        <v>8219</v>
      </c>
      <c r="F1504">
        <v>1095</v>
      </c>
      <c r="H1504" s="12" t="s">
        <v>8410</v>
      </c>
      <c r="I1504">
        <v>31</v>
      </c>
    </row>
    <row r="1505" spans="5:9" x14ac:dyDescent="0.3">
      <c r="E1505" s="5" t="s">
        <v>8219</v>
      </c>
      <c r="F1505">
        <v>218</v>
      </c>
      <c r="H1505" s="12" t="s">
        <v>8410</v>
      </c>
      <c r="I1505">
        <v>4</v>
      </c>
    </row>
    <row r="1506" spans="5:9" x14ac:dyDescent="0.3">
      <c r="E1506" s="5" t="s">
        <v>8219</v>
      </c>
      <c r="F1506">
        <v>111</v>
      </c>
      <c r="H1506" s="12" t="s">
        <v>8410</v>
      </c>
      <c r="I1506">
        <v>29</v>
      </c>
    </row>
    <row r="1507" spans="5:9" x14ac:dyDescent="0.3">
      <c r="E1507" s="5" t="s">
        <v>8219</v>
      </c>
      <c r="F1507">
        <v>56</v>
      </c>
      <c r="H1507" s="12" t="s">
        <v>8410</v>
      </c>
      <c r="I1507">
        <v>2</v>
      </c>
    </row>
    <row r="1508" spans="5:9" x14ac:dyDescent="0.3">
      <c r="E1508" s="5" t="s">
        <v>8219</v>
      </c>
      <c r="F1508">
        <v>265</v>
      </c>
      <c r="H1508" s="12" t="s">
        <v>8410</v>
      </c>
      <c r="I1508">
        <v>114</v>
      </c>
    </row>
    <row r="1509" spans="5:9" x14ac:dyDescent="0.3">
      <c r="E1509" s="5" t="s">
        <v>8219</v>
      </c>
      <c r="F1509">
        <v>28</v>
      </c>
      <c r="H1509" s="12" t="s">
        <v>8410</v>
      </c>
      <c r="I1509">
        <v>1</v>
      </c>
    </row>
    <row r="1510" spans="5:9" x14ac:dyDescent="0.3">
      <c r="E1510" s="5" t="s">
        <v>8219</v>
      </c>
      <c r="F1510">
        <v>364</v>
      </c>
      <c r="H1510" s="12" t="s">
        <v>8410</v>
      </c>
      <c r="I1510">
        <v>76</v>
      </c>
    </row>
    <row r="1511" spans="5:9" x14ac:dyDescent="0.3">
      <c r="E1511" s="5" t="s">
        <v>8219</v>
      </c>
      <c r="F1511">
        <v>27</v>
      </c>
      <c r="H1511" s="12" t="s">
        <v>8410</v>
      </c>
      <c r="I1511">
        <v>9</v>
      </c>
    </row>
    <row r="1512" spans="5:9" x14ac:dyDescent="0.3">
      <c r="E1512" s="5" t="s">
        <v>8219</v>
      </c>
      <c r="F1512">
        <v>93</v>
      </c>
      <c r="H1512" s="12" t="s">
        <v>8410</v>
      </c>
      <c r="I1512">
        <v>37</v>
      </c>
    </row>
    <row r="1513" spans="5:9" x14ac:dyDescent="0.3">
      <c r="E1513" s="5" t="s">
        <v>8219</v>
      </c>
      <c r="F1513">
        <v>64</v>
      </c>
      <c r="H1513" s="12" t="s">
        <v>8410</v>
      </c>
      <c r="I1513">
        <v>0</v>
      </c>
    </row>
    <row r="1514" spans="5:9" x14ac:dyDescent="0.3">
      <c r="E1514" s="5" t="s">
        <v>8219</v>
      </c>
      <c r="F1514">
        <v>22</v>
      </c>
      <c r="H1514" s="12" t="s">
        <v>8410</v>
      </c>
      <c r="I1514">
        <v>1</v>
      </c>
    </row>
    <row r="1515" spans="5:9" x14ac:dyDescent="0.3">
      <c r="E1515" s="5" t="s">
        <v>8219</v>
      </c>
      <c r="F1515">
        <v>59</v>
      </c>
      <c r="H1515" s="12" t="s">
        <v>8410</v>
      </c>
      <c r="I1515">
        <v>10</v>
      </c>
    </row>
    <row r="1516" spans="5:9" x14ac:dyDescent="0.3">
      <c r="E1516" s="5" t="s">
        <v>8219</v>
      </c>
      <c r="F1516">
        <v>249</v>
      </c>
      <c r="H1516" s="12" t="s">
        <v>8410</v>
      </c>
      <c r="I1516">
        <v>1</v>
      </c>
    </row>
    <row r="1517" spans="5:9" x14ac:dyDescent="0.3">
      <c r="E1517" s="5" t="s">
        <v>8219</v>
      </c>
      <c r="F1517">
        <v>392</v>
      </c>
      <c r="H1517" s="12" t="s">
        <v>8410</v>
      </c>
      <c r="I1517">
        <v>2</v>
      </c>
    </row>
    <row r="1518" spans="5:9" x14ac:dyDescent="0.3">
      <c r="E1518" s="5" t="s">
        <v>8219</v>
      </c>
      <c r="F1518">
        <v>115</v>
      </c>
      <c r="H1518" s="12" t="s">
        <v>8410</v>
      </c>
      <c r="I1518">
        <v>1</v>
      </c>
    </row>
    <row r="1519" spans="5:9" x14ac:dyDescent="0.3">
      <c r="E1519" s="5" t="s">
        <v>8219</v>
      </c>
      <c r="F1519">
        <v>433</v>
      </c>
      <c r="H1519" s="12" t="s">
        <v>8410</v>
      </c>
      <c r="I1519">
        <v>10</v>
      </c>
    </row>
    <row r="1520" spans="5:9" x14ac:dyDescent="0.3">
      <c r="E1520" s="5" t="s">
        <v>8219</v>
      </c>
      <c r="F1520">
        <v>20</v>
      </c>
      <c r="H1520" s="12" t="s">
        <v>8410</v>
      </c>
      <c r="I1520">
        <v>1</v>
      </c>
    </row>
    <row r="1521" spans="5:9" x14ac:dyDescent="0.3">
      <c r="E1521" s="5" t="s">
        <v>8219</v>
      </c>
      <c r="F1521">
        <v>8</v>
      </c>
      <c r="H1521" s="12" t="s">
        <v>8410</v>
      </c>
      <c r="I1521">
        <v>2</v>
      </c>
    </row>
    <row r="1522" spans="5:9" x14ac:dyDescent="0.3">
      <c r="E1522" s="5" t="s">
        <v>8219</v>
      </c>
      <c r="F1522">
        <v>175</v>
      </c>
      <c r="H1522" s="12" t="s">
        <v>8410</v>
      </c>
      <c r="I1522">
        <v>348</v>
      </c>
    </row>
    <row r="1523" spans="5:9" x14ac:dyDescent="0.3">
      <c r="E1523" s="5" t="s">
        <v>8219</v>
      </c>
      <c r="F1523">
        <v>104</v>
      </c>
      <c r="H1523" s="12" t="s">
        <v>8410</v>
      </c>
      <c r="I1523">
        <v>4</v>
      </c>
    </row>
    <row r="1524" spans="5:9" x14ac:dyDescent="0.3">
      <c r="E1524" s="5" t="s">
        <v>8219</v>
      </c>
      <c r="F1524">
        <v>17</v>
      </c>
      <c r="H1524" s="12" t="s">
        <v>8410</v>
      </c>
      <c r="I1524">
        <v>0</v>
      </c>
    </row>
    <row r="1525" spans="5:9" x14ac:dyDescent="0.3">
      <c r="E1525" s="5" t="s">
        <v>8219</v>
      </c>
      <c r="F1525">
        <v>277</v>
      </c>
      <c r="H1525" s="12" t="s">
        <v>8410</v>
      </c>
      <c r="I1525">
        <v>17</v>
      </c>
    </row>
    <row r="1526" spans="5:9" x14ac:dyDescent="0.3">
      <c r="E1526" s="5" t="s">
        <v>8219</v>
      </c>
      <c r="F1526">
        <v>118</v>
      </c>
      <c r="H1526" s="12" t="s">
        <v>8410</v>
      </c>
      <c r="I1526">
        <v>0</v>
      </c>
    </row>
    <row r="1527" spans="5:9" x14ac:dyDescent="0.3">
      <c r="E1527" s="5" t="s">
        <v>8219</v>
      </c>
      <c r="F1527">
        <v>97</v>
      </c>
      <c r="H1527" s="12" t="s">
        <v>8410</v>
      </c>
      <c r="I1527">
        <v>9</v>
      </c>
    </row>
    <row r="1528" spans="5:9" x14ac:dyDescent="0.3">
      <c r="E1528" s="5" t="s">
        <v>8219</v>
      </c>
      <c r="F1528">
        <v>20</v>
      </c>
      <c r="H1528" s="12" t="s">
        <v>8410</v>
      </c>
      <c r="I1528">
        <v>19</v>
      </c>
    </row>
    <row r="1529" spans="5:9" x14ac:dyDescent="0.3">
      <c r="E1529" s="5" t="s">
        <v>8219</v>
      </c>
      <c r="F1529">
        <v>26</v>
      </c>
      <c r="H1529" s="12" t="s">
        <v>8410</v>
      </c>
      <c r="I1529">
        <v>0</v>
      </c>
    </row>
    <row r="1530" spans="5:9" x14ac:dyDescent="0.3">
      <c r="E1530" s="5" t="s">
        <v>8219</v>
      </c>
      <c r="F1530">
        <v>128</v>
      </c>
      <c r="H1530" s="12" t="s">
        <v>8410</v>
      </c>
      <c r="I1530">
        <v>4</v>
      </c>
    </row>
    <row r="1531" spans="5:9" x14ac:dyDescent="0.3">
      <c r="E1531" s="5" t="s">
        <v>8219</v>
      </c>
      <c r="F1531">
        <v>15</v>
      </c>
      <c r="H1531" s="12" t="s">
        <v>8410</v>
      </c>
      <c r="I1531">
        <v>8</v>
      </c>
    </row>
    <row r="1532" spans="5:9" x14ac:dyDescent="0.3">
      <c r="E1532" s="5" t="s">
        <v>8219</v>
      </c>
      <c r="F1532">
        <v>25</v>
      </c>
      <c r="H1532" s="12" t="s">
        <v>8410</v>
      </c>
      <c r="I1532">
        <v>24</v>
      </c>
    </row>
    <row r="1533" spans="5:9" x14ac:dyDescent="0.3">
      <c r="E1533" s="5" t="s">
        <v>8219</v>
      </c>
      <c r="F1533">
        <v>55</v>
      </c>
      <c r="H1533" s="12" t="s">
        <v>8410</v>
      </c>
      <c r="I1533">
        <v>0</v>
      </c>
    </row>
    <row r="1534" spans="5:9" x14ac:dyDescent="0.3">
      <c r="E1534" s="5" t="s">
        <v>8219</v>
      </c>
      <c r="F1534">
        <v>107</v>
      </c>
      <c r="H1534" s="12" t="s">
        <v>8410</v>
      </c>
      <c r="I1534">
        <v>39</v>
      </c>
    </row>
    <row r="1535" spans="5:9" x14ac:dyDescent="0.3">
      <c r="E1535" s="5" t="s">
        <v>8219</v>
      </c>
      <c r="F1535">
        <v>557</v>
      </c>
      <c r="H1535" s="12" t="s">
        <v>8410</v>
      </c>
      <c r="I1535">
        <v>6</v>
      </c>
    </row>
    <row r="1536" spans="5:9" x14ac:dyDescent="0.3">
      <c r="E1536" s="5" t="s">
        <v>8219</v>
      </c>
      <c r="F1536">
        <v>40</v>
      </c>
      <c r="H1536" s="12" t="s">
        <v>8410</v>
      </c>
      <c r="I1536">
        <v>4</v>
      </c>
    </row>
    <row r="1537" spans="5:9" x14ac:dyDescent="0.3">
      <c r="E1537" s="5" t="s">
        <v>8219</v>
      </c>
      <c r="F1537">
        <v>36</v>
      </c>
      <c r="H1537" s="12" t="s">
        <v>8410</v>
      </c>
      <c r="I1537">
        <v>3</v>
      </c>
    </row>
    <row r="1538" spans="5:9" x14ac:dyDescent="0.3">
      <c r="E1538" s="5" t="s">
        <v>8219</v>
      </c>
      <c r="F1538">
        <v>159</v>
      </c>
      <c r="H1538" s="12" t="s">
        <v>8410</v>
      </c>
      <c r="I1538">
        <v>53</v>
      </c>
    </row>
    <row r="1539" spans="5:9" x14ac:dyDescent="0.3">
      <c r="E1539" s="5" t="s">
        <v>8219</v>
      </c>
      <c r="F1539">
        <v>41</v>
      </c>
      <c r="H1539" s="12" t="s">
        <v>8410</v>
      </c>
      <c r="I1539">
        <v>1</v>
      </c>
    </row>
    <row r="1540" spans="5:9" x14ac:dyDescent="0.3">
      <c r="E1540" s="5" t="s">
        <v>8219</v>
      </c>
      <c r="F1540">
        <v>226</v>
      </c>
      <c r="H1540" s="12" t="s">
        <v>8410</v>
      </c>
      <c r="I1540">
        <v>2</v>
      </c>
    </row>
    <row r="1541" spans="5:9" x14ac:dyDescent="0.3">
      <c r="E1541" s="5" t="s">
        <v>8219</v>
      </c>
      <c r="F1541">
        <v>30</v>
      </c>
      <c r="H1541" s="12" t="s">
        <v>8410</v>
      </c>
      <c r="I1541">
        <v>25</v>
      </c>
    </row>
    <row r="1542" spans="5:9" x14ac:dyDescent="0.3">
      <c r="E1542" s="5" t="s">
        <v>8219</v>
      </c>
      <c r="F1542">
        <v>103</v>
      </c>
      <c r="H1542" s="12" t="s">
        <v>8410</v>
      </c>
      <c r="I1542">
        <v>6</v>
      </c>
    </row>
    <row r="1543" spans="5:9" x14ac:dyDescent="0.3">
      <c r="E1543" s="5" t="s">
        <v>8219</v>
      </c>
      <c r="F1543">
        <v>62</v>
      </c>
      <c r="H1543" s="12" t="s">
        <v>8410</v>
      </c>
      <c r="I1543">
        <v>0</v>
      </c>
    </row>
    <row r="1544" spans="5:9" x14ac:dyDescent="0.3">
      <c r="E1544" s="5" t="s">
        <v>8219</v>
      </c>
      <c r="F1544">
        <v>6</v>
      </c>
      <c r="H1544" s="12" t="s">
        <v>8410</v>
      </c>
      <c r="I1544">
        <v>12</v>
      </c>
    </row>
    <row r="1545" spans="5:9" x14ac:dyDescent="0.3">
      <c r="E1545" s="5" t="s">
        <v>8219</v>
      </c>
      <c r="F1545">
        <v>182</v>
      </c>
      <c r="H1545" s="12" t="s">
        <v>8410</v>
      </c>
      <c r="I1545">
        <v>0</v>
      </c>
    </row>
    <row r="1546" spans="5:9" x14ac:dyDescent="0.3">
      <c r="E1546" s="5" t="s">
        <v>8219</v>
      </c>
      <c r="F1546">
        <v>145</v>
      </c>
      <c r="H1546" s="12" t="s">
        <v>8410</v>
      </c>
      <c r="I1546">
        <v>36</v>
      </c>
    </row>
    <row r="1547" spans="5:9" x14ac:dyDescent="0.3">
      <c r="E1547" s="5" t="s">
        <v>8219</v>
      </c>
      <c r="F1547">
        <v>25</v>
      </c>
      <c r="H1547" s="12" t="s">
        <v>8410</v>
      </c>
      <c r="I1547">
        <v>0</v>
      </c>
    </row>
    <row r="1548" spans="5:9" x14ac:dyDescent="0.3">
      <c r="E1548" s="5" t="s">
        <v>8219</v>
      </c>
      <c r="F1548">
        <v>320</v>
      </c>
      <c r="H1548" s="12" t="s">
        <v>8410</v>
      </c>
      <c r="I1548">
        <v>2</v>
      </c>
    </row>
    <row r="1549" spans="5:9" x14ac:dyDescent="0.3">
      <c r="E1549" s="5" t="s">
        <v>8219</v>
      </c>
      <c r="F1549">
        <v>99</v>
      </c>
      <c r="H1549" s="12" t="s">
        <v>8410</v>
      </c>
      <c r="I1549">
        <v>1</v>
      </c>
    </row>
    <row r="1550" spans="5:9" x14ac:dyDescent="0.3">
      <c r="E1550" s="5" t="s">
        <v>8219</v>
      </c>
      <c r="F1550">
        <v>348</v>
      </c>
      <c r="H1550" s="12" t="s">
        <v>8410</v>
      </c>
      <c r="I1550">
        <v>59</v>
      </c>
    </row>
    <row r="1551" spans="5:9" x14ac:dyDescent="0.3">
      <c r="E1551" s="5" t="s">
        <v>8219</v>
      </c>
      <c r="F1551">
        <v>41</v>
      </c>
      <c r="H1551" s="12" t="s">
        <v>8410</v>
      </c>
      <c r="I1551">
        <v>1</v>
      </c>
    </row>
    <row r="1552" spans="5:9" x14ac:dyDescent="0.3">
      <c r="E1552" s="5" t="s">
        <v>8219</v>
      </c>
      <c r="F1552">
        <v>29</v>
      </c>
      <c r="H1552" s="12" t="s">
        <v>8410</v>
      </c>
      <c r="I1552">
        <v>31</v>
      </c>
    </row>
    <row r="1553" spans="5:9" x14ac:dyDescent="0.3">
      <c r="E1553" s="5" t="s">
        <v>8219</v>
      </c>
      <c r="F1553">
        <v>25</v>
      </c>
      <c r="H1553" s="12" t="s">
        <v>8410</v>
      </c>
      <c r="I1553">
        <v>18</v>
      </c>
    </row>
    <row r="1554" spans="5:9" x14ac:dyDescent="0.3">
      <c r="E1554" s="5" t="s">
        <v>8219</v>
      </c>
      <c r="F1554">
        <v>23</v>
      </c>
      <c r="H1554" s="12" t="s">
        <v>8410</v>
      </c>
      <c r="I1554">
        <v>10</v>
      </c>
    </row>
    <row r="1555" spans="5:9" x14ac:dyDescent="0.3">
      <c r="E1555" s="5" t="s">
        <v>8219</v>
      </c>
      <c r="F1555">
        <v>1260</v>
      </c>
      <c r="H1555" s="12" t="s">
        <v>8410</v>
      </c>
      <c r="I1555">
        <v>0</v>
      </c>
    </row>
    <row r="1556" spans="5:9" x14ac:dyDescent="0.3">
      <c r="E1556" s="5" t="s">
        <v>8219</v>
      </c>
      <c r="F1556">
        <v>307</v>
      </c>
      <c r="H1556" s="12" t="s">
        <v>8410</v>
      </c>
      <c r="I1556">
        <v>14</v>
      </c>
    </row>
    <row r="1557" spans="5:9" x14ac:dyDescent="0.3">
      <c r="E1557" s="5" t="s">
        <v>8219</v>
      </c>
      <c r="F1557">
        <v>329</v>
      </c>
      <c r="H1557" s="12" t="s">
        <v>8410</v>
      </c>
      <c r="I1557">
        <v>2</v>
      </c>
    </row>
    <row r="1558" spans="5:9" x14ac:dyDescent="0.3">
      <c r="E1558" s="5" t="s">
        <v>8219</v>
      </c>
      <c r="F1558">
        <v>32</v>
      </c>
      <c r="H1558" s="12" t="s">
        <v>8410</v>
      </c>
      <c r="I1558">
        <v>1</v>
      </c>
    </row>
    <row r="1559" spans="5:9" x14ac:dyDescent="0.3">
      <c r="E1559" s="5" t="s">
        <v>8219</v>
      </c>
      <c r="F1559">
        <v>27</v>
      </c>
      <c r="H1559" s="12" t="s">
        <v>8410</v>
      </c>
      <c r="I1559">
        <v>3</v>
      </c>
    </row>
    <row r="1560" spans="5:9" x14ac:dyDescent="0.3">
      <c r="E1560" s="5" t="s">
        <v>8219</v>
      </c>
      <c r="F1560">
        <v>236</v>
      </c>
      <c r="H1560" s="12" t="s">
        <v>8410</v>
      </c>
      <c r="I1560">
        <v>0</v>
      </c>
    </row>
    <row r="1561" spans="5:9" x14ac:dyDescent="0.3">
      <c r="E1561" s="5" t="s">
        <v>8219</v>
      </c>
      <c r="F1561">
        <v>42</v>
      </c>
      <c r="H1561" s="12" t="s">
        <v>8410</v>
      </c>
      <c r="I1561">
        <v>2</v>
      </c>
    </row>
    <row r="1562" spans="5:9" x14ac:dyDescent="0.3">
      <c r="E1562" s="5" t="s">
        <v>8219</v>
      </c>
      <c r="F1562">
        <v>95</v>
      </c>
      <c r="H1562" s="12" t="s">
        <v>8410</v>
      </c>
      <c r="I1562">
        <v>0</v>
      </c>
    </row>
    <row r="1563" spans="5:9" x14ac:dyDescent="0.3">
      <c r="E1563" s="5" t="s">
        <v>8219</v>
      </c>
      <c r="F1563">
        <v>37</v>
      </c>
      <c r="H1563" s="12" t="s">
        <v>8410</v>
      </c>
      <c r="I1563">
        <v>12</v>
      </c>
    </row>
    <row r="1564" spans="5:9" x14ac:dyDescent="0.3">
      <c r="E1564" s="5" t="s">
        <v>8219</v>
      </c>
      <c r="F1564">
        <v>128</v>
      </c>
      <c r="H1564" s="12" t="s">
        <v>8410</v>
      </c>
      <c r="I1564">
        <v>1</v>
      </c>
    </row>
    <row r="1565" spans="5:9" x14ac:dyDescent="0.3">
      <c r="E1565" s="5" t="s">
        <v>8219</v>
      </c>
      <c r="F1565">
        <v>156</v>
      </c>
      <c r="H1565" s="12" t="s">
        <v>8410</v>
      </c>
      <c r="I1565">
        <v>8</v>
      </c>
    </row>
    <row r="1566" spans="5:9" x14ac:dyDescent="0.3">
      <c r="E1566" s="5" t="s">
        <v>8219</v>
      </c>
      <c r="F1566">
        <v>64</v>
      </c>
      <c r="H1566" s="12" t="s">
        <v>8410</v>
      </c>
      <c r="I1566">
        <v>2</v>
      </c>
    </row>
    <row r="1567" spans="5:9" x14ac:dyDescent="0.3">
      <c r="E1567" s="5" t="s">
        <v>8219</v>
      </c>
      <c r="F1567">
        <v>58</v>
      </c>
      <c r="H1567" s="12" t="s">
        <v>8410</v>
      </c>
      <c r="I1567">
        <v>31</v>
      </c>
    </row>
    <row r="1568" spans="5:9" x14ac:dyDescent="0.3">
      <c r="E1568" s="5" t="s">
        <v>8219</v>
      </c>
      <c r="F1568">
        <v>20</v>
      </c>
      <c r="H1568" s="12" t="s">
        <v>8410</v>
      </c>
      <c r="I1568">
        <v>5</v>
      </c>
    </row>
    <row r="1569" spans="5:9" x14ac:dyDescent="0.3">
      <c r="E1569" s="5" t="s">
        <v>8219</v>
      </c>
      <c r="F1569">
        <v>47</v>
      </c>
      <c r="H1569" s="12" t="s">
        <v>8410</v>
      </c>
      <c r="I1569">
        <v>1</v>
      </c>
    </row>
    <row r="1570" spans="5:9" x14ac:dyDescent="0.3">
      <c r="E1570" s="5" t="s">
        <v>8219</v>
      </c>
      <c r="F1570">
        <v>54</v>
      </c>
      <c r="H1570" s="12" t="s">
        <v>8410</v>
      </c>
      <c r="I1570">
        <v>12</v>
      </c>
    </row>
    <row r="1571" spans="5:9" x14ac:dyDescent="0.3">
      <c r="E1571" s="5" t="s">
        <v>8219</v>
      </c>
      <c r="F1571">
        <v>9</v>
      </c>
      <c r="H1571" s="12" t="s">
        <v>8410</v>
      </c>
      <c r="I1571">
        <v>4</v>
      </c>
    </row>
    <row r="1572" spans="5:9" x14ac:dyDescent="0.3">
      <c r="E1572" s="5" t="s">
        <v>8219</v>
      </c>
      <c r="F1572">
        <v>213</v>
      </c>
      <c r="H1572" s="12" t="s">
        <v>8410</v>
      </c>
      <c r="I1572">
        <v>0</v>
      </c>
    </row>
    <row r="1573" spans="5:9" x14ac:dyDescent="0.3">
      <c r="E1573" s="5" t="s">
        <v>8219</v>
      </c>
      <c r="F1573">
        <v>57</v>
      </c>
      <c r="H1573" s="12" t="s">
        <v>8410</v>
      </c>
      <c r="I1573">
        <v>7</v>
      </c>
    </row>
    <row r="1574" spans="5:9" x14ac:dyDescent="0.3">
      <c r="E1574" s="5" t="s">
        <v>8219</v>
      </c>
      <c r="F1574">
        <v>25</v>
      </c>
      <c r="H1574" s="12" t="s">
        <v>8410</v>
      </c>
      <c r="I1574">
        <v>2</v>
      </c>
    </row>
    <row r="1575" spans="5:9" x14ac:dyDescent="0.3">
      <c r="E1575" s="5" t="s">
        <v>8219</v>
      </c>
      <c r="F1575">
        <v>104</v>
      </c>
      <c r="H1575" s="12" t="s">
        <v>8410</v>
      </c>
      <c r="I1575">
        <v>1</v>
      </c>
    </row>
    <row r="1576" spans="5:9" x14ac:dyDescent="0.3">
      <c r="E1576" s="5" t="s">
        <v>8219</v>
      </c>
      <c r="F1576">
        <v>34</v>
      </c>
      <c r="H1576" s="12" t="s">
        <v>8410</v>
      </c>
      <c r="I1576">
        <v>4</v>
      </c>
    </row>
    <row r="1577" spans="5:9" x14ac:dyDescent="0.3">
      <c r="E1577" s="5" t="s">
        <v>8219</v>
      </c>
      <c r="F1577">
        <v>67</v>
      </c>
      <c r="H1577" s="12" t="s">
        <v>8410</v>
      </c>
      <c r="I1577">
        <v>6</v>
      </c>
    </row>
    <row r="1578" spans="5:9" x14ac:dyDescent="0.3">
      <c r="E1578" s="5" t="s">
        <v>8219</v>
      </c>
      <c r="F1578">
        <v>241</v>
      </c>
      <c r="H1578" s="12" t="s">
        <v>8410</v>
      </c>
      <c r="I1578">
        <v>8</v>
      </c>
    </row>
    <row r="1579" spans="5:9" x14ac:dyDescent="0.3">
      <c r="E1579" s="5" t="s">
        <v>8219</v>
      </c>
      <c r="F1579">
        <v>123</v>
      </c>
      <c r="H1579" s="12" t="s">
        <v>8410</v>
      </c>
      <c r="I1579">
        <v>14</v>
      </c>
    </row>
    <row r="1580" spans="5:9" x14ac:dyDescent="0.3">
      <c r="E1580" s="5" t="s">
        <v>8219</v>
      </c>
      <c r="F1580">
        <v>302</v>
      </c>
      <c r="H1580" s="12" t="s">
        <v>8410</v>
      </c>
      <c r="I1580">
        <v>0</v>
      </c>
    </row>
    <row r="1581" spans="5:9" x14ac:dyDescent="0.3">
      <c r="E1581" s="5" t="s">
        <v>8219</v>
      </c>
      <c r="F1581">
        <v>89</v>
      </c>
      <c r="H1581" s="12" t="s">
        <v>8410</v>
      </c>
      <c r="I1581">
        <v>4</v>
      </c>
    </row>
    <row r="1582" spans="5:9" x14ac:dyDescent="0.3">
      <c r="E1582" s="5" t="s">
        <v>8219</v>
      </c>
      <c r="F1582">
        <v>41</v>
      </c>
      <c r="H1582" s="12" t="s">
        <v>8410</v>
      </c>
      <c r="I1582">
        <v>0</v>
      </c>
    </row>
    <row r="1583" spans="5:9" x14ac:dyDescent="0.3">
      <c r="E1583" s="5" t="s">
        <v>8219</v>
      </c>
      <c r="F1583">
        <v>69</v>
      </c>
      <c r="H1583" s="12" t="s">
        <v>8410</v>
      </c>
      <c r="I1583">
        <v>0</v>
      </c>
    </row>
    <row r="1584" spans="5:9" x14ac:dyDescent="0.3">
      <c r="E1584" s="5" t="s">
        <v>8219</v>
      </c>
      <c r="F1584">
        <v>52</v>
      </c>
      <c r="H1584" s="12" t="s">
        <v>8410</v>
      </c>
      <c r="I1584">
        <v>1</v>
      </c>
    </row>
    <row r="1585" spans="5:9" x14ac:dyDescent="0.3">
      <c r="E1585" s="5" t="s">
        <v>8219</v>
      </c>
      <c r="F1585">
        <v>57</v>
      </c>
      <c r="H1585" s="12" t="s">
        <v>8410</v>
      </c>
      <c r="I1585">
        <v>1</v>
      </c>
    </row>
    <row r="1586" spans="5:9" x14ac:dyDescent="0.3">
      <c r="E1586" s="5" t="s">
        <v>8219</v>
      </c>
      <c r="F1586">
        <v>74</v>
      </c>
      <c r="H1586" s="12" t="s">
        <v>8410</v>
      </c>
      <c r="I1586">
        <v>1</v>
      </c>
    </row>
    <row r="1587" spans="5:9" x14ac:dyDescent="0.3">
      <c r="E1587" s="5" t="s">
        <v>8219</v>
      </c>
      <c r="F1587">
        <v>63</v>
      </c>
      <c r="H1587" s="12" t="s">
        <v>8410</v>
      </c>
      <c r="I1587">
        <v>1</v>
      </c>
    </row>
    <row r="1588" spans="5:9" x14ac:dyDescent="0.3">
      <c r="E1588" s="5" t="s">
        <v>8219</v>
      </c>
      <c r="F1588">
        <v>72</v>
      </c>
      <c r="H1588" s="12" t="s">
        <v>8410</v>
      </c>
      <c r="I1588">
        <v>4</v>
      </c>
    </row>
    <row r="1589" spans="5:9" x14ac:dyDescent="0.3">
      <c r="E1589" s="5" t="s">
        <v>8219</v>
      </c>
      <c r="F1589">
        <v>71</v>
      </c>
      <c r="H1589" s="12" t="s">
        <v>8410</v>
      </c>
      <c r="I1589">
        <v>0</v>
      </c>
    </row>
    <row r="1590" spans="5:9" x14ac:dyDescent="0.3">
      <c r="E1590" s="5" t="s">
        <v>8219</v>
      </c>
      <c r="F1590">
        <v>21</v>
      </c>
      <c r="H1590" s="12" t="s">
        <v>8410</v>
      </c>
      <c r="I1590">
        <v>0</v>
      </c>
    </row>
    <row r="1591" spans="5:9" x14ac:dyDescent="0.3">
      <c r="E1591" s="5" t="s">
        <v>8219</v>
      </c>
      <c r="F1591">
        <v>930</v>
      </c>
      <c r="H1591" s="12" t="s">
        <v>8410</v>
      </c>
      <c r="I1591">
        <v>2</v>
      </c>
    </row>
    <row r="1592" spans="5:9" x14ac:dyDescent="0.3">
      <c r="E1592" s="5" t="s">
        <v>8219</v>
      </c>
      <c r="F1592">
        <v>55</v>
      </c>
      <c r="H1592" s="12" t="s">
        <v>8410</v>
      </c>
      <c r="I1592">
        <v>24</v>
      </c>
    </row>
    <row r="1593" spans="5:9" x14ac:dyDescent="0.3">
      <c r="E1593" s="5" t="s">
        <v>8219</v>
      </c>
      <c r="F1593">
        <v>61</v>
      </c>
      <c r="H1593" s="12" t="s">
        <v>8410</v>
      </c>
      <c r="I1593">
        <v>1</v>
      </c>
    </row>
    <row r="1594" spans="5:9" x14ac:dyDescent="0.3">
      <c r="E1594" s="5" t="s">
        <v>8219</v>
      </c>
      <c r="F1594">
        <v>82</v>
      </c>
      <c r="H1594" s="12" t="s">
        <v>8410</v>
      </c>
      <c r="I1594">
        <v>2</v>
      </c>
    </row>
    <row r="1595" spans="5:9" x14ac:dyDescent="0.3">
      <c r="E1595" s="5" t="s">
        <v>8219</v>
      </c>
      <c r="F1595">
        <v>71</v>
      </c>
      <c r="H1595" s="12" t="s">
        <v>8410</v>
      </c>
      <c r="I1595">
        <v>1</v>
      </c>
    </row>
    <row r="1596" spans="5:9" x14ac:dyDescent="0.3">
      <c r="E1596" s="5" t="s">
        <v>8219</v>
      </c>
      <c r="F1596">
        <v>117</v>
      </c>
      <c r="H1596" s="12" t="s">
        <v>8410</v>
      </c>
      <c r="I1596">
        <v>37</v>
      </c>
    </row>
    <row r="1597" spans="5:9" x14ac:dyDescent="0.3">
      <c r="E1597" s="5" t="s">
        <v>8219</v>
      </c>
      <c r="F1597">
        <v>29</v>
      </c>
      <c r="H1597" s="12" t="s">
        <v>8410</v>
      </c>
      <c r="I1597">
        <v>5</v>
      </c>
    </row>
    <row r="1598" spans="5:9" x14ac:dyDescent="0.3">
      <c r="E1598" s="5" t="s">
        <v>8219</v>
      </c>
      <c r="F1598">
        <v>74</v>
      </c>
      <c r="H1598" s="12" t="s">
        <v>8410</v>
      </c>
      <c r="I1598">
        <v>4</v>
      </c>
    </row>
    <row r="1599" spans="5:9" x14ac:dyDescent="0.3">
      <c r="E1599" s="5" t="s">
        <v>8219</v>
      </c>
      <c r="F1599">
        <v>23</v>
      </c>
      <c r="H1599" s="12" t="s">
        <v>8410</v>
      </c>
      <c r="I1599">
        <v>16</v>
      </c>
    </row>
    <row r="1600" spans="5:9" x14ac:dyDescent="0.3">
      <c r="E1600" s="5" t="s">
        <v>8219</v>
      </c>
      <c r="F1600">
        <v>60</v>
      </c>
      <c r="H1600" s="12" t="s">
        <v>8410</v>
      </c>
      <c r="I1600">
        <v>9</v>
      </c>
    </row>
    <row r="1601" spans="5:9" x14ac:dyDescent="0.3">
      <c r="E1601" s="5" t="s">
        <v>8219</v>
      </c>
      <c r="F1601">
        <v>55</v>
      </c>
      <c r="H1601" s="12" t="s">
        <v>8410</v>
      </c>
      <c r="I1601">
        <v>0</v>
      </c>
    </row>
    <row r="1602" spans="5:9" x14ac:dyDescent="0.3">
      <c r="E1602" s="5" t="s">
        <v>8219</v>
      </c>
      <c r="F1602">
        <v>51</v>
      </c>
      <c r="H1602" s="12" t="s">
        <v>8410</v>
      </c>
      <c r="I1602">
        <v>40</v>
      </c>
    </row>
    <row r="1603" spans="5:9" x14ac:dyDescent="0.3">
      <c r="E1603" s="5" t="s">
        <v>8219</v>
      </c>
      <c r="F1603">
        <v>78</v>
      </c>
      <c r="H1603" s="12" t="s">
        <v>8410</v>
      </c>
      <c r="I1603">
        <v>0</v>
      </c>
    </row>
    <row r="1604" spans="5:9" x14ac:dyDescent="0.3">
      <c r="E1604" s="5" t="s">
        <v>8219</v>
      </c>
      <c r="F1604">
        <v>62</v>
      </c>
      <c r="H1604" s="12" t="s">
        <v>8410</v>
      </c>
      <c r="I1604">
        <v>2</v>
      </c>
    </row>
    <row r="1605" spans="5:9" x14ac:dyDescent="0.3">
      <c r="E1605" s="5" t="s">
        <v>8219</v>
      </c>
      <c r="F1605">
        <v>45</v>
      </c>
      <c r="H1605" s="12" t="s">
        <v>8410</v>
      </c>
      <c r="I1605">
        <v>1</v>
      </c>
    </row>
    <row r="1606" spans="5:9" x14ac:dyDescent="0.3">
      <c r="E1606" s="5" t="s">
        <v>8219</v>
      </c>
      <c r="F1606">
        <v>15</v>
      </c>
      <c r="H1606" s="12" t="s">
        <v>8410</v>
      </c>
      <c r="I1606">
        <v>9</v>
      </c>
    </row>
    <row r="1607" spans="5:9" x14ac:dyDescent="0.3">
      <c r="E1607" s="5" t="s">
        <v>8219</v>
      </c>
      <c r="F1607">
        <v>151</v>
      </c>
      <c r="H1607" s="12" t="s">
        <v>8410</v>
      </c>
      <c r="I1607">
        <v>34</v>
      </c>
    </row>
    <row r="1608" spans="5:9" x14ac:dyDescent="0.3">
      <c r="E1608" s="5" t="s">
        <v>8219</v>
      </c>
      <c r="F1608">
        <v>68</v>
      </c>
      <c r="H1608" s="12" t="s">
        <v>8410</v>
      </c>
      <c r="I1608">
        <v>23</v>
      </c>
    </row>
    <row r="1609" spans="5:9" x14ac:dyDescent="0.3">
      <c r="E1609" s="5" t="s">
        <v>8219</v>
      </c>
      <c r="F1609">
        <v>46</v>
      </c>
      <c r="H1609" s="12" t="s">
        <v>8410</v>
      </c>
      <c r="I1609">
        <v>19</v>
      </c>
    </row>
    <row r="1610" spans="5:9" x14ac:dyDescent="0.3">
      <c r="E1610" s="5" t="s">
        <v>8219</v>
      </c>
      <c r="F1610">
        <v>24</v>
      </c>
      <c r="H1610" s="12" t="s">
        <v>8410</v>
      </c>
      <c r="I1610">
        <v>50</v>
      </c>
    </row>
    <row r="1611" spans="5:9" x14ac:dyDescent="0.3">
      <c r="E1611" s="5" t="s">
        <v>8219</v>
      </c>
      <c r="F1611">
        <v>70</v>
      </c>
      <c r="H1611" s="12" t="s">
        <v>8410</v>
      </c>
      <c r="I1611">
        <v>12</v>
      </c>
    </row>
    <row r="1612" spans="5:9" x14ac:dyDescent="0.3">
      <c r="E1612" s="5" t="s">
        <v>8219</v>
      </c>
      <c r="F1612">
        <v>244</v>
      </c>
      <c r="H1612" s="12" t="s">
        <v>8410</v>
      </c>
      <c r="I1612">
        <v>8</v>
      </c>
    </row>
    <row r="1613" spans="5:9" x14ac:dyDescent="0.3">
      <c r="E1613" s="5" t="s">
        <v>8219</v>
      </c>
      <c r="F1613">
        <v>82</v>
      </c>
      <c r="H1613" s="12" t="s">
        <v>8410</v>
      </c>
      <c r="I1613">
        <v>9</v>
      </c>
    </row>
    <row r="1614" spans="5:9" x14ac:dyDescent="0.3">
      <c r="E1614" s="5" t="s">
        <v>8219</v>
      </c>
      <c r="F1614">
        <v>226</v>
      </c>
      <c r="H1614" s="12" t="s">
        <v>8410</v>
      </c>
      <c r="I1614">
        <v>43</v>
      </c>
    </row>
    <row r="1615" spans="5:9" x14ac:dyDescent="0.3">
      <c r="E1615" s="5" t="s">
        <v>8219</v>
      </c>
      <c r="F1615">
        <v>60</v>
      </c>
      <c r="H1615" s="12" t="s">
        <v>8410</v>
      </c>
      <c r="I1615">
        <v>28</v>
      </c>
    </row>
    <row r="1616" spans="5:9" x14ac:dyDescent="0.3">
      <c r="E1616" s="5" t="s">
        <v>8219</v>
      </c>
      <c r="F1616">
        <v>322</v>
      </c>
      <c r="H1616" s="12" t="s">
        <v>8410</v>
      </c>
      <c r="I1616">
        <v>4</v>
      </c>
    </row>
    <row r="1617" spans="5:9" x14ac:dyDescent="0.3">
      <c r="E1617" s="5" t="s">
        <v>8219</v>
      </c>
      <c r="F1617">
        <v>94</v>
      </c>
      <c r="H1617" s="12" t="s">
        <v>8410</v>
      </c>
      <c r="I1617">
        <v>24</v>
      </c>
    </row>
    <row r="1618" spans="5:9" x14ac:dyDescent="0.3">
      <c r="E1618" s="5" t="s">
        <v>8219</v>
      </c>
      <c r="F1618">
        <v>47</v>
      </c>
      <c r="H1618" s="12" t="s">
        <v>8410</v>
      </c>
      <c r="I1618">
        <v>2</v>
      </c>
    </row>
    <row r="1619" spans="5:9" x14ac:dyDescent="0.3">
      <c r="E1619" s="5" t="s">
        <v>8219</v>
      </c>
      <c r="F1619">
        <v>115</v>
      </c>
      <c r="H1619" s="12" t="s">
        <v>8410</v>
      </c>
      <c r="I1619">
        <v>2</v>
      </c>
    </row>
    <row r="1620" spans="5:9" x14ac:dyDescent="0.3">
      <c r="E1620" s="5" t="s">
        <v>8219</v>
      </c>
      <c r="F1620">
        <v>134</v>
      </c>
      <c r="H1620" s="12" t="s">
        <v>8410</v>
      </c>
      <c r="I1620">
        <v>20</v>
      </c>
    </row>
    <row r="1621" spans="5:9" x14ac:dyDescent="0.3">
      <c r="E1621" s="5" t="s">
        <v>8219</v>
      </c>
      <c r="F1621">
        <v>35</v>
      </c>
      <c r="H1621" s="12" t="s">
        <v>8410</v>
      </c>
      <c r="I1621">
        <v>1</v>
      </c>
    </row>
    <row r="1622" spans="5:9" x14ac:dyDescent="0.3">
      <c r="E1622" s="5" t="s">
        <v>8219</v>
      </c>
      <c r="F1622">
        <v>104</v>
      </c>
      <c r="H1622" s="12" t="s">
        <v>8410</v>
      </c>
      <c r="I1622">
        <v>1</v>
      </c>
    </row>
    <row r="1623" spans="5:9" x14ac:dyDescent="0.3">
      <c r="E1623" s="5" t="s">
        <v>8219</v>
      </c>
      <c r="F1623">
        <v>184</v>
      </c>
      <c r="H1623" s="12" t="s">
        <v>8410</v>
      </c>
      <c r="I1623">
        <v>4</v>
      </c>
    </row>
    <row r="1624" spans="5:9" x14ac:dyDescent="0.3">
      <c r="E1624" s="5" t="s">
        <v>8219</v>
      </c>
      <c r="F1624">
        <v>119</v>
      </c>
      <c r="H1624" s="12" t="s">
        <v>8410</v>
      </c>
      <c r="I1624">
        <v>1</v>
      </c>
    </row>
    <row r="1625" spans="5:9" x14ac:dyDescent="0.3">
      <c r="E1625" s="5" t="s">
        <v>8219</v>
      </c>
      <c r="F1625">
        <v>59</v>
      </c>
      <c r="H1625" s="12" t="s">
        <v>8410</v>
      </c>
      <c r="I1625">
        <v>1</v>
      </c>
    </row>
    <row r="1626" spans="5:9" x14ac:dyDescent="0.3">
      <c r="E1626" s="5" t="s">
        <v>8219</v>
      </c>
      <c r="F1626">
        <v>113</v>
      </c>
      <c r="H1626" s="12" t="s">
        <v>8410</v>
      </c>
      <c r="I1626">
        <v>13</v>
      </c>
    </row>
    <row r="1627" spans="5:9" x14ac:dyDescent="0.3">
      <c r="E1627" s="5" t="s">
        <v>8219</v>
      </c>
      <c r="F1627">
        <v>84</v>
      </c>
      <c r="H1627" s="12" t="s">
        <v>8410</v>
      </c>
      <c r="I1627">
        <v>1</v>
      </c>
    </row>
    <row r="1628" spans="5:9" x14ac:dyDescent="0.3">
      <c r="E1628" s="5" t="s">
        <v>8219</v>
      </c>
      <c r="F1628">
        <v>74</v>
      </c>
      <c r="H1628" s="12" t="s">
        <v>8410</v>
      </c>
      <c r="I1628">
        <v>1</v>
      </c>
    </row>
    <row r="1629" spans="5:9" x14ac:dyDescent="0.3">
      <c r="E1629" s="5" t="s">
        <v>8219</v>
      </c>
      <c r="F1629">
        <v>216</v>
      </c>
      <c r="H1629" s="12" t="s">
        <v>8410</v>
      </c>
      <c r="I1629">
        <v>0</v>
      </c>
    </row>
    <row r="1630" spans="5:9" x14ac:dyDescent="0.3">
      <c r="E1630" s="5" t="s">
        <v>8219</v>
      </c>
      <c r="F1630">
        <v>39</v>
      </c>
      <c r="H1630" s="12" t="s">
        <v>8410</v>
      </c>
      <c r="I1630">
        <v>3</v>
      </c>
    </row>
    <row r="1631" spans="5:9" x14ac:dyDescent="0.3">
      <c r="E1631" s="5" t="s">
        <v>8219</v>
      </c>
      <c r="F1631">
        <v>21</v>
      </c>
      <c r="H1631" s="12" t="s">
        <v>8410</v>
      </c>
      <c r="I1631">
        <v>14</v>
      </c>
    </row>
    <row r="1632" spans="5:9" x14ac:dyDescent="0.3">
      <c r="E1632" s="5" t="s">
        <v>8219</v>
      </c>
      <c r="F1632">
        <v>30</v>
      </c>
      <c r="H1632" s="12" t="s">
        <v>8410</v>
      </c>
      <c r="I1632">
        <v>2</v>
      </c>
    </row>
    <row r="1633" spans="5:9" x14ac:dyDescent="0.3">
      <c r="E1633" s="5" t="s">
        <v>8219</v>
      </c>
      <c r="F1633">
        <v>37</v>
      </c>
      <c r="H1633" s="12" t="s">
        <v>8410</v>
      </c>
      <c r="I1633">
        <v>5</v>
      </c>
    </row>
    <row r="1634" spans="5:9" x14ac:dyDescent="0.3">
      <c r="E1634" s="5" t="s">
        <v>8219</v>
      </c>
      <c r="F1634">
        <v>202</v>
      </c>
      <c r="H1634" s="12" t="s">
        <v>8410</v>
      </c>
      <c r="I1634">
        <v>1</v>
      </c>
    </row>
    <row r="1635" spans="5:9" x14ac:dyDescent="0.3">
      <c r="E1635" s="5" t="s">
        <v>8219</v>
      </c>
      <c r="F1635">
        <v>37</v>
      </c>
      <c r="H1635" s="12" t="s">
        <v>8410</v>
      </c>
      <c r="I1635">
        <v>15</v>
      </c>
    </row>
    <row r="1636" spans="5:9" x14ac:dyDescent="0.3">
      <c r="E1636" s="5" t="s">
        <v>8219</v>
      </c>
      <c r="F1636">
        <v>28</v>
      </c>
      <c r="H1636" s="12" t="s">
        <v>8410</v>
      </c>
      <c r="I1636">
        <v>10</v>
      </c>
    </row>
    <row r="1637" spans="5:9" x14ac:dyDescent="0.3">
      <c r="E1637" s="5" t="s">
        <v>8219</v>
      </c>
      <c r="F1637">
        <v>26</v>
      </c>
      <c r="H1637" s="12" t="s">
        <v>8410</v>
      </c>
      <c r="I1637">
        <v>3</v>
      </c>
    </row>
    <row r="1638" spans="5:9" x14ac:dyDescent="0.3">
      <c r="E1638" s="5" t="s">
        <v>8219</v>
      </c>
      <c r="F1638">
        <v>61</v>
      </c>
      <c r="H1638" s="12" t="s">
        <v>8410</v>
      </c>
      <c r="I1638">
        <v>0</v>
      </c>
    </row>
    <row r="1639" spans="5:9" x14ac:dyDescent="0.3">
      <c r="E1639" s="5" t="s">
        <v>8219</v>
      </c>
      <c r="F1639">
        <v>115</v>
      </c>
      <c r="H1639" s="12" t="s">
        <v>8410</v>
      </c>
      <c r="I1639">
        <v>0</v>
      </c>
    </row>
    <row r="1640" spans="5:9" x14ac:dyDescent="0.3">
      <c r="E1640" s="5" t="s">
        <v>8219</v>
      </c>
      <c r="F1640">
        <v>181</v>
      </c>
      <c r="H1640" s="12" t="s">
        <v>8410</v>
      </c>
      <c r="I1640">
        <v>0</v>
      </c>
    </row>
    <row r="1641" spans="5:9" x14ac:dyDescent="0.3">
      <c r="E1641" s="5" t="s">
        <v>8219</v>
      </c>
      <c r="F1641">
        <v>110</v>
      </c>
      <c r="H1641" s="12" t="s">
        <v>8410</v>
      </c>
      <c r="I1641">
        <v>0</v>
      </c>
    </row>
    <row r="1642" spans="5:9" x14ac:dyDescent="0.3">
      <c r="E1642" s="5" t="s">
        <v>8219</v>
      </c>
      <c r="F1642">
        <v>269</v>
      </c>
      <c r="H1642" s="12" t="s">
        <v>8410</v>
      </c>
      <c r="I1642">
        <v>46</v>
      </c>
    </row>
    <row r="1643" spans="5:9" x14ac:dyDescent="0.3">
      <c r="E1643" s="5" t="s">
        <v>8219</v>
      </c>
      <c r="F1643">
        <v>79</v>
      </c>
      <c r="H1643" s="12" t="s">
        <v>8410</v>
      </c>
      <c r="I1643">
        <v>14</v>
      </c>
    </row>
    <row r="1644" spans="5:9" x14ac:dyDescent="0.3">
      <c r="E1644" s="5" t="s">
        <v>8219</v>
      </c>
      <c r="F1644">
        <v>104</v>
      </c>
      <c r="H1644" s="12" t="s">
        <v>8410</v>
      </c>
      <c r="I1644">
        <v>1</v>
      </c>
    </row>
    <row r="1645" spans="5:9" x14ac:dyDescent="0.3">
      <c r="E1645" s="5" t="s">
        <v>8219</v>
      </c>
      <c r="F1645">
        <v>34</v>
      </c>
      <c r="H1645" s="12" t="s">
        <v>8410</v>
      </c>
      <c r="I1645">
        <v>0</v>
      </c>
    </row>
    <row r="1646" spans="5:9" x14ac:dyDescent="0.3">
      <c r="E1646" s="5" t="s">
        <v>8219</v>
      </c>
      <c r="F1646">
        <v>167</v>
      </c>
      <c r="H1646" s="12" t="s">
        <v>8410</v>
      </c>
      <c r="I1646">
        <v>17</v>
      </c>
    </row>
    <row r="1647" spans="5:9" x14ac:dyDescent="0.3">
      <c r="E1647" s="5" t="s">
        <v>8219</v>
      </c>
      <c r="F1647">
        <v>183</v>
      </c>
      <c r="H1647" s="12" t="s">
        <v>8410</v>
      </c>
      <c r="I1647">
        <v>1</v>
      </c>
    </row>
    <row r="1648" spans="5:9" x14ac:dyDescent="0.3">
      <c r="E1648" s="5" t="s">
        <v>8219</v>
      </c>
      <c r="F1648">
        <v>71</v>
      </c>
      <c r="H1648" s="12" t="s">
        <v>8410</v>
      </c>
      <c r="I1648">
        <v>0</v>
      </c>
    </row>
    <row r="1649" spans="5:9" x14ac:dyDescent="0.3">
      <c r="E1649" s="5" t="s">
        <v>8219</v>
      </c>
      <c r="F1649">
        <v>69</v>
      </c>
      <c r="H1649" s="12" t="s">
        <v>8410</v>
      </c>
      <c r="I1649">
        <v>0</v>
      </c>
    </row>
    <row r="1650" spans="5:9" x14ac:dyDescent="0.3">
      <c r="E1650" s="5" t="s">
        <v>8219</v>
      </c>
      <c r="F1650">
        <v>270</v>
      </c>
      <c r="H1650" s="12" t="s">
        <v>8410</v>
      </c>
      <c r="I1650">
        <v>0</v>
      </c>
    </row>
    <row r="1651" spans="5:9" x14ac:dyDescent="0.3">
      <c r="E1651" s="5" t="s">
        <v>8219</v>
      </c>
      <c r="F1651">
        <v>193</v>
      </c>
      <c r="H1651" s="12" t="s">
        <v>8410</v>
      </c>
      <c r="I1651">
        <v>0</v>
      </c>
    </row>
    <row r="1652" spans="5:9" x14ac:dyDescent="0.3">
      <c r="E1652" s="5" t="s">
        <v>8219</v>
      </c>
      <c r="F1652">
        <v>57</v>
      </c>
      <c r="H1652" s="12" t="s">
        <v>8410</v>
      </c>
      <c r="I1652">
        <v>0</v>
      </c>
    </row>
    <row r="1653" spans="5:9" x14ac:dyDescent="0.3">
      <c r="E1653" s="5" t="s">
        <v>8219</v>
      </c>
      <c r="F1653">
        <v>200</v>
      </c>
      <c r="H1653" s="12" t="s">
        <v>8410</v>
      </c>
      <c r="I1653">
        <v>2</v>
      </c>
    </row>
    <row r="1654" spans="5:9" x14ac:dyDescent="0.3">
      <c r="E1654" s="5" t="s">
        <v>8219</v>
      </c>
      <c r="F1654">
        <v>88</v>
      </c>
      <c r="H1654" s="12" t="s">
        <v>8410</v>
      </c>
      <c r="I1654">
        <v>14</v>
      </c>
    </row>
    <row r="1655" spans="5:9" x14ac:dyDescent="0.3">
      <c r="E1655" s="5" t="s">
        <v>8219</v>
      </c>
      <c r="F1655">
        <v>213</v>
      </c>
      <c r="H1655" s="12" t="s">
        <v>8410</v>
      </c>
      <c r="I1655">
        <v>9</v>
      </c>
    </row>
    <row r="1656" spans="5:9" x14ac:dyDescent="0.3">
      <c r="E1656" s="5" t="s">
        <v>8219</v>
      </c>
      <c r="F1656">
        <v>20</v>
      </c>
      <c r="H1656" s="12" t="s">
        <v>8410</v>
      </c>
      <c r="I1656">
        <v>8</v>
      </c>
    </row>
    <row r="1657" spans="5:9" x14ac:dyDescent="0.3">
      <c r="E1657" s="5" t="s">
        <v>8219</v>
      </c>
      <c r="F1657">
        <v>50</v>
      </c>
      <c r="H1657" s="12" t="s">
        <v>8410</v>
      </c>
      <c r="I1657">
        <v>7</v>
      </c>
    </row>
    <row r="1658" spans="5:9" x14ac:dyDescent="0.3">
      <c r="E1658" s="5" t="s">
        <v>8219</v>
      </c>
      <c r="F1658">
        <v>115</v>
      </c>
      <c r="H1658" s="12" t="s">
        <v>8410</v>
      </c>
      <c r="I1658">
        <v>0</v>
      </c>
    </row>
    <row r="1659" spans="5:9" x14ac:dyDescent="0.3">
      <c r="E1659" s="5" t="s">
        <v>8219</v>
      </c>
      <c r="F1659">
        <v>186</v>
      </c>
      <c r="H1659" s="12" t="s">
        <v>8410</v>
      </c>
      <c r="I1659">
        <v>84</v>
      </c>
    </row>
    <row r="1660" spans="5:9" x14ac:dyDescent="0.3">
      <c r="E1660" s="5" t="s">
        <v>8219</v>
      </c>
      <c r="F1660">
        <v>18</v>
      </c>
      <c r="H1660" s="12" t="s">
        <v>8410</v>
      </c>
      <c r="I1660">
        <v>11</v>
      </c>
    </row>
    <row r="1661" spans="5:9" x14ac:dyDescent="0.3">
      <c r="E1661" s="5" t="s">
        <v>8219</v>
      </c>
      <c r="F1661">
        <v>176</v>
      </c>
      <c r="H1661" s="12" t="s">
        <v>8410</v>
      </c>
      <c r="I1661">
        <v>1</v>
      </c>
    </row>
    <row r="1662" spans="5:9" x14ac:dyDescent="0.3">
      <c r="E1662" s="5" t="s">
        <v>8219</v>
      </c>
      <c r="F1662">
        <v>41</v>
      </c>
      <c r="H1662" s="12" t="s">
        <v>8410</v>
      </c>
      <c r="I1662">
        <v>4</v>
      </c>
    </row>
    <row r="1663" spans="5:9" x14ac:dyDescent="0.3">
      <c r="E1663" s="5" t="s">
        <v>8219</v>
      </c>
      <c r="F1663">
        <v>75</v>
      </c>
      <c r="H1663" s="12" t="s">
        <v>8410</v>
      </c>
      <c r="I1663">
        <v>10</v>
      </c>
    </row>
    <row r="1664" spans="5:9" x14ac:dyDescent="0.3">
      <c r="E1664" s="5" t="s">
        <v>8219</v>
      </c>
      <c r="F1664">
        <v>97</v>
      </c>
      <c r="H1664" s="12" t="s">
        <v>8410</v>
      </c>
      <c r="I1664">
        <v>16</v>
      </c>
    </row>
    <row r="1665" spans="5:9" x14ac:dyDescent="0.3">
      <c r="E1665" s="5" t="s">
        <v>8219</v>
      </c>
      <c r="F1665">
        <v>73</v>
      </c>
      <c r="H1665" s="12" t="s">
        <v>8410</v>
      </c>
      <c r="I1665">
        <v>2</v>
      </c>
    </row>
    <row r="1666" spans="5:9" x14ac:dyDescent="0.3">
      <c r="E1666" s="5" t="s">
        <v>8219</v>
      </c>
      <c r="F1666">
        <v>49</v>
      </c>
      <c r="H1666" s="12" t="s">
        <v>8410</v>
      </c>
      <c r="I1666">
        <v>5</v>
      </c>
    </row>
    <row r="1667" spans="5:9" x14ac:dyDescent="0.3">
      <c r="E1667" s="5" t="s">
        <v>8219</v>
      </c>
      <c r="F1667">
        <v>134</v>
      </c>
      <c r="H1667" s="12" t="s">
        <v>8410</v>
      </c>
      <c r="I1667">
        <v>1</v>
      </c>
    </row>
    <row r="1668" spans="5:9" x14ac:dyDescent="0.3">
      <c r="E1668" s="5" t="s">
        <v>8219</v>
      </c>
      <c r="F1668">
        <v>68</v>
      </c>
      <c r="H1668" s="12" t="s">
        <v>8410</v>
      </c>
      <c r="I1668">
        <v>31</v>
      </c>
    </row>
    <row r="1669" spans="5:9" x14ac:dyDescent="0.3">
      <c r="E1669" s="5" t="s">
        <v>8219</v>
      </c>
      <c r="F1669">
        <v>49</v>
      </c>
      <c r="H1669" s="12" t="s">
        <v>8410</v>
      </c>
      <c r="I1669">
        <v>0</v>
      </c>
    </row>
    <row r="1670" spans="5:9" x14ac:dyDescent="0.3">
      <c r="E1670" s="5" t="s">
        <v>8219</v>
      </c>
      <c r="F1670">
        <v>63</v>
      </c>
      <c r="H1670" s="12" t="s">
        <v>8410</v>
      </c>
      <c r="I1670">
        <v>2</v>
      </c>
    </row>
    <row r="1671" spans="5:9" x14ac:dyDescent="0.3">
      <c r="E1671" s="5" t="s">
        <v>8219</v>
      </c>
      <c r="F1671">
        <v>163</v>
      </c>
      <c r="H1671" s="12" t="s">
        <v>8410</v>
      </c>
      <c r="I1671">
        <v>7</v>
      </c>
    </row>
    <row r="1672" spans="5:9" x14ac:dyDescent="0.3">
      <c r="E1672" s="5" t="s">
        <v>8219</v>
      </c>
      <c r="F1672">
        <v>288</v>
      </c>
      <c r="H1672" s="12" t="s">
        <v>8410</v>
      </c>
      <c r="I1672">
        <v>16</v>
      </c>
    </row>
    <row r="1673" spans="5:9" x14ac:dyDescent="0.3">
      <c r="E1673" s="5" t="s">
        <v>8219</v>
      </c>
      <c r="F1673">
        <v>42</v>
      </c>
      <c r="H1673" s="12" t="s">
        <v>8410</v>
      </c>
      <c r="I1673">
        <v>4</v>
      </c>
    </row>
    <row r="1674" spans="5:9" x14ac:dyDescent="0.3">
      <c r="E1674" s="5" t="s">
        <v>8219</v>
      </c>
      <c r="F1674">
        <v>70</v>
      </c>
      <c r="H1674" s="12" t="s">
        <v>8410</v>
      </c>
      <c r="I1674">
        <v>4</v>
      </c>
    </row>
    <row r="1675" spans="5:9" x14ac:dyDescent="0.3">
      <c r="E1675" s="5" t="s">
        <v>8219</v>
      </c>
      <c r="F1675">
        <v>30</v>
      </c>
      <c r="H1675" s="12" t="s">
        <v>8410</v>
      </c>
      <c r="I1675">
        <v>4</v>
      </c>
    </row>
    <row r="1676" spans="5:9" x14ac:dyDescent="0.3">
      <c r="E1676" s="5" t="s">
        <v>8219</v>
      </c>
      <c r="F1676">
        <v>51</v>
      </c>
      <c r="H1676" s="12" t="s">
        <v>8410</v>
      </c>
      <c r="I1676">
        <v>3</v>
      </c>
    </row>
    <row r="1677" spans="5:9" x14ac:dyDescent="0.3">
      <c r="E1677" s="5" t="s">
        <v>8219</v>
      </c>
      <c r="F1677">
        <v>145</v>
      </c>
      <c r="H1677" s="12" t="s">
        <v>8410</v>
      </c>
      <c r="I1677">
        <v>36</v>
      </c>
    </row>
    <row r="1678" spans="5:9" x14ac:dyDescent="0.3">
      <c r="E1678" s="5" t="s">
        <v>8219</v>
      </c>
      <c r="F1678">
        <v>21</v>
      </c>
      <c r="H1678" s="12" t="s">
        <v>8410</v>
      </c>
      <c r="I1678">
        <v>1</v>
      </c>
    </row>
    <row r="1679" spans="5:9" x14ac:dyDescent="0.3">
      <c r="E1679" s="5" t="s">
        <v>8219</v>
      </c>
      <c r="F1679">
        <v>286</v>
      </c>
      <c r="H1679" s="12" t="s">
        <v>8410</v>
      </c>
      <c r="I1679">
        <v>7</v>
      </c>
    </row>
    <row r="1680" spans="5:9" x14ac:dyDescent="0.3">
      <c r="E1680" s="5" t="s">
        <v>8219</v>
      </c>
      <c r="F1680">
        <v>12</v>
      </c>
      <c r="H1680" s="12" t="s">
        <v>8410</v>
      </c>
      <c r="I1680">
        <v>27</v>
      </c>
    </row>
    <row r="1681" spans="5:9" x14ac:dyDescent="0.3">
      <c r="E1681" s="5" t="s">
        <v>8219</v>
      </c>
      <c r="F1681">
        <v>100</v>
      </c>
      <c r="H1681" s="12" t="s">
        <v>8410</v>
      </c>
      <c r="I1681">
        <v>1</v>
      </c>
    </row>
    <row r="1682" spans="5:9" x14ac:dyDescent="0.3">
      <c r="E1682" s="5" t="s">
        <v>8219</v>
      </c>
      <c r="F1682">
        <v>100</v>
      </c>
      <c r="H1682" s="12" t="s">
        <v>8410</v>
      </c>
      <c r="I1682">
        <v>0</v>
      </c>
    </row>
    <row r="1683" spans="5:9" x14ac:dyDescent="0.3">
      <c r="E1683" s="5" t="s">
        <v>8219</v>
      </c>
      <c r="F1683">
        <v>34</v>
      </c>
      <c r="H1683" s="12" t="s">
        <v>8410</v>
      </c>
      <c r="I1683">
        <v>1</v>
      </c>
    </row>
    <row r="1684" spans="5:9" x14ac:dyDescent="0.3">
      <c r="E1684" s="5" t="s">
        <v>8219</v>
      </c>
      <c r="F1684">
        <v>63</v>
      </c>
      <c r="H1684" s="12" t="s">
        <v>8410</v>
      </c>
      <c r="I1684">
        <v>3</v>
      </c>
    </row>
    <row r="1685" spans="5:9" x14ac:dyDescent="0.3">
      <c r="E1685" s="5" t="s">
        <v>8219</v>
      </c>
      <c r="F1685">
        <v>30</v>
      </c>
      <c r="H1685" s="12" t="s">
        <v>8410</v>
      </c>
      <c r="I1685">
        <v>3</v>
      </c>
    </row>
    <row r="1686" spans="5:9" x14ac:dyDescent="0.3">
      <c r="E1686" s="5" t="s">
        <v>8219</v>
      </c>
      <c r="F1686">
        <v>47</v>
      </c>
      <c r="H1686" s="12" t="s">
        <v>8410</v>
      </c>
      <c r="I1686">
        <v>3</v>
      </c>
    </row>
    <row r="1687" spans="5:9" x14ac:dyDescent="0.3">
      <c r="E1687" s="5" t="s">
        <v>8219</v>
      </c>
      <c r="F1687">
        <v>237</v>
      </c>
      <c r="H1687" s="12" t="s">
        <v>8410</v>
      </c>
      <c r="I1687">
        <v>0</v>
      </c>
    </row>
    <row r="1688" spans="5:9" x14ac:dyDescent="0.3">
      <c r="E1688" s="5" t="s">
        <v>8219</v>
      </c>
      <c r="F1688">
        <v>47</v>
      </c>
      <c r="H1688" s="12" t="s">
        <v>8410</v>
      </c>
      <c r="I1688">
        <v>6</v>
      </c>
    </row>
    <row r="1689" spans="5:9" x14ac:dyDescent="0.3">
      <c r="E1689" s="5" t="s">
        <v>8219</v>
      </c>
      <c r="F1689">
        <v>15</v>
      </c>
      <c r="H1689" s="12" t="s">
        <v>8410</v>
      </c>
      <c r="I1689">
        <v>17</v>
      </c>
    </row>
    <row r="1690" spans="5:9" x14ac:dyDescent="0.3">
      <c r="E1690" s="5" t="s">
        <v>8219</v>
      </c>
      <c r="F1690">
        <v>81</v>
      </c>
      <c r="H1690" s="12" t="s">
        <v>8410</v>
      </c>
      <c r="I1690">
        <v>40</v>
      </c>
    </row>
    <row r="1691" spans="5:9" x14ac:dyDescent="0.3">
      <c r="E1691" s="5" t="s">
        <v>8219</v>
      </c>
      <c r="F1691">
        <v>122</v>
      </c>
      <c r="H1691" s="12" t="s">
        <v>8410</v>
      </c>
      <c r="I1691">
        <v>3</v>
      </c>
    </row>
    <row r="1692" spans="5:9" x14ac:dyDescent="0.3">
      <c r="E1692" s="5" t="s">
        <v>8219</v>
      </c>
      <c r="F1692">
        <v>34</v>
      </c>
      <c r="H1692" s="12" t="s">
        <v>8410</v>
      </c>
      <c r="I1692">
        <v>1</v>
      </c>
    </row>
    <row r="1693" spans="5:9" x14ac:dyDescent="0.3">
      <c r="E1693" s="5" t="s">
        <v>8219</v>
      </c>
      <c r="F1693">
        <v>207</v>
      </c>
      <c r="H1693" s="12" t="s">
        <v>8410</v>
      </c>
      <c r="I1693">
        <v>2</v>
      </c>
    </row>
    <row r="1694" spans="5:9" x14ac:dyDescent="0.3">
      <c r="E1694" s="5" t="s">
        <v>8219</v>
      </c>
      <c r="F1694">
        <v>25</v>
      </c>
      <c r="H1694" s="12" t="s">
        <v>8410</v>
      </c>
      <c r="I1694">
        <v>7</v>
      </c>
    </row>
    <row r="1695" spans="5:9" x14ac:dyDescent="0.3">
      <c r="E1695" s="5" t="s">
        <v>8219</v>
      </c>
      <c r="F1695">
        <v>72</v>
      </c>
      <c r="H1695" s="12" t="s">
        <v>8410</v>
      </c>
      <c r="I1695">
        <v>14</v>
      </c>
    </row>
    <row r="1696" spans="5:9" x14ac:dyDescent="0.3">
      <c r="E1696" s="5" t="s">
        <v>8219</v>
      </c>
      <c r="F1696">
        <v>14</v>
      </c>
      <c r="H1696" s="12" t="s">
        <v>8410</v>
      </c>
      <c r="I1696">
        <v>0</v>
      </c>
    </row>
    <row r="1697" spans="5:9" x14ac:dyDescent="0.3">
      <c r="E1697" s="5" t="s">
        <v>8219</v>
      </c>
      <c r="F1697">
        <v>15</v>
      </c>
      <c r="H1697" s="12" t="s">
        <v>8410</v>
      </c>
      <c r="I1697">
        <v>0</v>
      </c>
    </row>
    <row r="1698" spans="5:9" x14ac:dyDescent="0.3">
      <c r="E1698" s="5" t="s">
        <v>8219</v>
      </c>
      <c r="F1698">
        <v>91</v>
      </c>
      <c r="H1698" s="12" t="s">
        <v>8410</v>
      </c>
      <c r="I1698">
        <v>1</v>
      </c>
    </row>
    <row r="1699" spans="5:9" x14ac:dyDescent="0.3">
      <c r="E1699" s="5" t="s">
        <v>8219</v>
      </c>
      <c r="F1699">
        <v>24</v>
      </c>
      <c r="H1699" s="12" t="s">
        <v>8410</v>
      </c>
      <c r="I1699">
        <v>12</v>
      </c>
    </row>
    <row r="1700" spans="5:9" x14ac:dyDescent="0.3">
      <c r="E1700" s="5" t="s">
        <v>8219</v>
      </c>
      <c r="F1700">
        <v>27</v>
      </c>
      <c r="H1700" s="12" t="s">
        <v>8410</v>
      </c>
      <c r="I1700">
        <v>12</v>
      </c>
    </row>
    <row r="1701" spans="5:9" x14ac:dyDescent="0.3">
      <c r="E1701" s="5" t="s">
        <v>8219</v>
      </c>
      <c r="F1701">
        <v>47</v>
      </c>
      <c r="H1701" s="12" t="s">
        <v>8410</v>
      </c>
      <c r="I1701">
        <v>23</v>
      </c>
    </row>
    <row r="1702" spans="5:9" x14ac:dyDescent="0.3">
      <c r="E1702" s="5" t="s">
        <v>8219</v>
      </c>
      <c r="F1702">
        <v>44</v>
      </c>
      <c r="H1702" s="12" t="s">
        <v>8410</v>
      </c>
      <c r="I1702">
        <v>0</v>
      </c>
    </row>
    <row r="1703" spans="5:9" x14ac:dyDescent="0.3">
      <c r="E1703" s="5" t="s">
        <v>8219</v>
      </c>
      <c r="F1703">
        <v>72</v>
      </c>
      <c r="H1703" s="12" t="s">
        <v>8410</v>
      </c>
      <c r="I1703">
        <v>10</v>
      </c>
    </row>
    <row r="1704" spans="5:9" x14ac:dyDescent="0.3">
      <c r="E1704" s="5" t="s">
        <v>8219</v>
      </c>
      <c r="F1704">
        <v>63</v>
      </c>
      <c r="H1704" s="12" t="s">
        <v>8410</v>
      </c>
      <c r="I1704">
        <v>5</v>
      </c>
    </row>
    <row r="1705" spans="5:9" x14ac:dyDescent="0.3">
      <c r="E1705" s="5" t="s">
        <v>8219</v>
      </c>
      <c r="F1705">
        <v>88</v>
      </c>
      <c r="H1705" s="12" t="s">
        <v>8410</v>
      </c>
      <c r="I1705">
        <v>1</v>
      </c>
    </row>
    <row r="1706" spans="5:9" x14ac:dyDescent="0.3">
      <c r="E1706" s="5" t="s">
        <v>8219</v>
      </c>
      <c r="F1706">
        <v>70</v>
      </c>
      <c r="H1706" s="12" t="s">
        <v>8410</v>
      </c>
      <c r="I1706">
        <v>2</v>
      </c>
    </row>
    <row r="1707" spans="5:9" x14ac:dyDescent="0.3">
      <c r="E1707" s="5" t="s">
        <v>8219</v>
      </c>
      <c r="F1707">
        <v>50</v>
      </c>
      <c r="H1707" s="12" t="s">
        <v>8410</v>
      </c>
      <c r="I1707">
        <v>2</v>
      </c>
    </row>
    <row r="1708" spans="5:9" x14ac:dyDescent="0.3">
      <c r="E1708" s="5" t="s">
        <v>8219</v>
      </c>
      <c r="F1708">
        <v>35</v>
      </c>
      <c r="H1708" s="12" t="s">
        <v>8410</v>
      </c>
      <c r="I1708">
        <v>0</v>
      </c>
    </row>
    <row r="1709" spans="5:9" x14ac:dyDescent="0.3">
      <c r="E1709" s="5" t="s">
        <v>8219</v>
      </c>
      <c r="F1709">
        <v>175</v>
      </c>
      <c r="H1709" s="12" t="s">
        <v>8410</v>
      </c>
      <c r="I1709">
        <v>13</v>
      </c>
    </row>
    <row r="1710" spans="5:9" x14ac:dyDescent="0.3">
      <c r="E1710" s="5" t="s">
        <v>8219</v>
      </c>
      <c r="F1710">
        <v>20</v>
      </c>
      <c r="H1710" s="12" t="s">
        <v>8410</v>
      </c>
      <c r="I1710">
        <v>0</v>
      </c>
    </row>
    <row r="1711" spans="5:9" x14ac:dyDescent="0.3">
      <c r="E1711" s="5" t="s">
        <v>8219</v>
      </c>
      <c r="F1711">
        <v>54</v>
      </c>
      <c r="H1711" s="12" t="s">
        <v>8410</v>
      </c>
      <c r="I1711">
        <v>1</v>
      </c>
    </row>
    <row r="1712" spans="5:9" x14ac:dyDescent="0.3">
      <c r="E1712" s="5" t="s">
        <v>8219</v>
      </c>
      <c r="F1712">
        <v>20</v>
      </c>
      <c r="H1712" s="12" t="s">
        <v>8410</v>
      </c>
      <c r="I1712">
        <v>5</v>
      </c>
    </row>
    <row r="1713" spans="5:9" x14ac:dyDescent="0.3">
      <c r="E1713" s="5" t="s">
        <v>8219</v>
      </c>
      <c r="F1713">
        <v>57</v>
      </c>
      <c r="H1713" s="12" t="s">
        <v>8410</v>
      </c>
      <c r="I1713">
        <v>2</v>
      </c>
    </row>
    <row r="1714" spans="5:9" x14ac:dyDescent="0.3">
      <c r="E1714" s="5" t="s">
        <v>8219</v>
      </c>
      <c r="F1714">
        <v>31</v>
      </c>
      <c r="H1714" s="12" t="s">
        <v>8410</v>
      </c>
      <c r="I1714">
        <v>0</v>
      </c>
    </row>
    <row r="1715" spans="5:9" x14ac:dyDescent="0.3">
      <c r="E1715" s="5" t="s">
        <v>8219</v>
      </c>
      <c r="F1715">
        <v>31</v>
      </c>
      <c r="H1715" s="12" t="s">
        <v>8410</v>
      </c>
      <c r="I1715">
        <v>32</v>
      </c>
    </row>
    <row r="1716" spans="5:9" x14ac:dyDescent="0.3">
      <c r="E1716" s="5" t="s">
        <v>8219</v>
      </c>
      <c r="F1716">
        <v>45</v>
      </c>
      <c r="H1716" s="12" t="s">
        <v>8410</v>
      </c>
      <c r="I1716">
        <v>1</v>
      </c>
    </row>
    <row r="1717" spans="5:9" x14ac:dyDescent="0.3">
      <c r="E1717" s="5" t="s">
        <v>8219</v>
      </c>
      <c r="F1717">
        <v>41</v>
      </c>
      <c r="H1717" s="12" t="s">
        <v>8410</v>
      </c>
      <c r="I1717">
        <v>1</v>
      </c>
    </row>
    <row r="1718" spans="5:9" x14ac:dyDescent="0.3">
      <c r="E1718" s="5" t="s">
        <v>8219</v>
      </c>
      <c r="F1718">
        <v>29</v>
      </c>
      <c r="H1718" s="12" t="s">
        <v>8410</v>
      </c>
      <c r="I1718">
        <v>1</v>
      </c>
    </row>
    <row r="1719" spans="5:9" x14ac:dyDescent="0.3">
      <c r="E1719" s="5" t="s">
        <v>8219</v>
      </c>
      <c r="F1719">
        <v>58</v>
      </c>
      <c r="H1719" s="12" t="s">
        <v>8410</v>
      </c>
      <c r="I1719">
        <v>0</v>
      </c>
    </row>
    <row r="1720" spans="5:9" x14ac:dyDescent="0.3">
      <c r="E1720" s="5" t="s">
        <v>8219</v>
      </c>
      <c r="F1720">
        <v>89</v>
      </c>
      <c r="H1720" s="12" t="s">
        <v>8410</v>
      </c>
      <c r="I1720">
        <v>0</v>
      </c>
    </row>
    <row r="1721" spans="5:9" x14ac:dyDescent="0.3">
      <c r="E1721" s="5" t="s">
        <v>8219</v>
      </c>
      <c r="F1721">
        <v>125</v>
      </c>
      <c r="H1721" s="12" t="s">
        <v>8410</v>
      </c>
      <c r="I1721">
        <v>8</v>
      </c>
    </row>
    <row r="1722" spans="5:9" x14ac:dyDescent="0.3">
      <c r="E1722" s="5" t="s">
        <v>8219</v>
      </c>
      <c r="F1722">
        <v>18</v>
      </c>
      <c r="H1722" s="12" t="s">
        <v>8410</v>
      </c>
      <c r="I1722">
        <v>0</v>
      </c>
    </row>
    <row r="1723" spans="5:9" x14ac:dyDescent="0.3">
      <c r="E1723" s="5" t="s">
        <v>8219</v>
      </c>
      <c r="F1723">
        <v>32</v>
      </c>
      <c r="H1723" s="12" t="s">
        <v>8410</v>
      </c>
      <c r="I1723">
        <v>1</v>
      </c>
    </row>
    <row r="1724" spans="5:9" x14ac:dyDescent="0.3">
      <c r="E1724" s="5" t="s">
        <v>8219</v>
      </c>
      <c r="F1724">
        <v>16</v>
      </c>
      <c r="H1724" s="12" t="s">
        <v>8410</v>
      </c>
      <c r="I1724">
        <v>16</v>
      </c>
    </row>
    <row r="1725" spans="5:9" x14ac:dyDescent="0.3">
      <c r="E1725" s="5" t="s">
        <v>8219</v>
      </c>
      <c r="F1725">
        <v>38</v>
      </c>
      <c r="H1725" s="12" t="s">
        <v>8410</v>
      </c>
      <c r="I1725">
        <v>12</v>
      </c>
    </row>
    <row r="1726" spans="5:9" x14ac:dyDescent="0.3">
      <c r="E1726" s="5" t="s">
        <v>8219</v>
      </c>
      <c r="F1726">
        <v>15</v>
      </c>
      <c r="H1726" s="12" t="s">
        <v>8410</v>
      </c>
      <c r="I1726">
        <v>4</v>
      </c>
    </row>
    <row r="1727" spans="5:9" x14ac:dyDescent="0.3">
      <c r="E1727" s="5" t="s">
        <v>8219</v>
      </c>
      <c r="F1727">
        <v>23</v>
      </c>
      <c r="H1727" s="12" t="s">
        <v>8410</v>
      </c>
      <c r="I1727">
        <v>2</v>
      </c>
    </row>
    <row r="1728" spans="5:9" x14ac:dyDescent="0.3">
      <c r="E1728" s="5" t="s">
        <v>8219</v>
      </c>
      <c r="F1728">
        <v>49</v>
      </c>
      <c r="H1728" s="12" t="s">
        <v>8410</v>
      </c>
      <c r="I1728">
        <v>3</v>
      </c>
    </row>
    <row r="1729" spans="5:9" x14ac:dyDescent="0.3">
      <c r="E1729" s="5" t="s">
        <v>8219</v>
      </c>
      <c r="F1729">
        <v>10</v>
      </c>
      <c r="H1729" s="12" t="s">
        <v>8410</v>
      </c>
      <c r="I1729">
        <v>0</v>
      </c>
    </row>
    <row r="1730" spans="5:9" x14ac:dyDescent="0.3">
      <c r="E1730" s="5" t="s">
        <v>8219</v>
      </c>
      <c r="F1730">
        <v>15</v>
      </c>
      <c r="H1730" s="12" t="s">
        <v>8410</v>
      </c>
      <c r="I1730">
        <v>3</v>
      </c>
    </row>
    <row r="1731" spans="5:9" x14ac:dyDescent="0.3">
      <c r="E1731" s="5" t="s">
        <v>8219</v>
      </c>
      <c r="F1731">
        <v>57</v>
      </c>
      <c r="H1731" s="12" t="s">
        <v>8410</v>
      </c>
      <c r="I1731">
        <v>4</v>
      </c>
    </row>
    <row r="1732" spans="5:9" x14ac:dyDescent="0.3">
      <c r="E1732" s="5" t="s">
        <v>8219</v>
      </c>
      <c r="F1732">
        <v>33</v>
      </c>
      <c r="H1732" s="12" t="s">
        <v>8410</v>
      </c>
      <c r="I1732">
        <v>2</v>
      </c>
    </row>
    <row r="1733" spans="5:9" x14ac:dyDescent="0.3">
      <c r="E1733" s="5" t="s">
        <v>8219</v>
      </c>
      <c r="F1733">
        <v>9</v>
      </c>
      <c r="H1733" s="12" t="s">
        <v>8410</v>
      </c>
      <c r="I1733">
        <v>10</v>
      </c>
    </row>
    <row r="1734" spans="5:9" x14ac:dyDescent="0.3">
      <c r="E1734" s="5" t="s">
        <v>8219</v>
      </c>
      <c r="F1734">
        <v>26</v>
      </c>
      <c r="H1734" s="12" t="s">
        <v>8410</v>
      </c>
      <c r="I1734">
        <v>11</v>
      </c>
    </row>
    <row r="1735" spans="5:9" x14ac:dyDescent="0.3">
      <c r="E1735" s="5" t="s">
        <v>8219</v>
      </c>
      <c r="F1735">
        <v>69</v>
      </c>
      <c r="H1735" s="12" t="s">
        <v>8410</v>
      </c>
      <c r="I1735">
        <v>6</v>
      </c>
    </row>
    <row r="1736" spans="5:9" x14ac:dyDescent="0.3">
      <c r="E1736" s="5" t="s">
        <v>8219</v>
      </c>
      <c r="F1736">
        <v>65</v>
      </c>
      <c r="H1736" s="12" t="s">
        <v>8410</v>
      </c>
      <c r="I1736">
        <v>2</v>
      </c>
    </row>
    <row r="1737" spans="5:9" x14ac:dyDescent="0.3">
      <c r="E1737" s="5" t="s">
        <v>8219</v>
      </c>
      <c r="F1737">
        <v>83</v>
      </c>
      <c r="H1737" s="12" t="s">
        <v>8410</v>
      </c>
      <c r="I1737">
        <v>6</v>
      </c>
    </row>
    <row r="1738" spans="5:9" x14ac:dyDescent="0.3">
      <c r="E1738" s="5" t="s">
        <v>8219</v>
      </c>
      <c r="F1738">
        <v>111</v>
      </c>
      <c r="H1738" s="12" t="s">
        <v>8410</v>
      </c>
      <c r="I1738">
        <v>8</v>
      </c>
    </row>
    <row r="1739" spans="5:9" x14ac:dyDescent="0.3">
      <c r="E1739" s="5" t="s">
        <v>8219</v>
      </c>
      <c r="F1739">
        <v>46</v>
      </c>
      <c r="H1739" s="12" t="s">
        <v>8410</v>
      </c>
      <c r="I1739">
        <v>37</v>
      </c>
    </row>
    <row r="1740" spans="5:9" x14ac:dyDescent="0.3">
      <c r="E1740" s="5" t="s">
        <v>8219</v>
      </c>
      <c r="F1740">
        <v>63</v>
      </c>
      <c r="H1740" s="12" t="s">
        <v>8410</v>
      </c>
      <c r="I1740">
        <v>11</v>
      </c>
    </row>
    <row r="1741" spans="5:9" x14ac:dyDescent="0.3">
      <c r="E1741" s="5" t="s">
        <v>8219</v>
      </c>
      <c r="F1741">
        <v>9</v>
      </c>
      <c r="H1741" s="12" t="s">
        <v>8410</v>
      </c>
      <c r="I1741">
        <v>0</v>
      </c>
    </row>
    <row r="1742" spans="5:9" x14ac:dyDescent="0.3">
      <c r="E1742" s="5" t="s">
        <v>8219</v>
      </c>
      <c r="F1742">
        <v>34</v>
      </c>
      <c r="H1742" s="12" t="s">
        <v>8410</v>
      </c>
      <c r="I1742">
        <v>10</v>
      </c>
    </row>
    <row r="1743" spans="5:9" x14ac:dyDescent="0.3">
      <c r="E1743" s="5" t="s">
        <v>8219</v>
      </c>
      <c r="F1743">
        <v>112</v>
      </c>
      <c r="H1743" s="12" t="s">
        <v>8410</v>
      </c>
      <c r="I1743">
        <v>6</v>
      </c>
    </row>
    <row r="1744" spans="5:9" x14ac:dyDescent="0.3">
      <c r="E1744" s="5" t="s">
        <v>8219</v>
      </c>
      <c r="F1744">
        <v>47</v>
      </c>
      <c r="H1744" s="12" t="s">
        <v>8410</v>
      </c>
      <c r="I1744">
        <v>8</v>
      </c>
    </row>
    <row r="1745" spans="5:9" x14ac:dyDescent="0.3">
      <c r="E1745" s="5" t="s">
        <v>8219</v>
      </c>
      <c r="F1745">
        <v>38</v>
      </c>
      <c r="H1745" s="12" t="s">
        <v>8410</v>
      </c>
      <c r="I1745">
        <v>6</v>
      </c>
    </row>
    <row r="1746" spans="5:9" x14ac:dyDescent="0.3">
      <c r="E1746" s="5" t="s">
        <v>8219</v>
      </c>
      <c r="F1746">
        <v>28</v>
      </c>
      <c r="H1746" s="12" t="s">
        <v>8410</v>
      </c>
      <c r="I1746">
        <v>7</v>
      </c>
    </row>
    <row r="1747" spans="5:9" x14ac:dyDescent="0.3">
      <c r="E1747" s="5" t="s">
        <v>8219</v>
      </c>
      <c r="F1747">
        <v>78</v>
      </c>
      <c r="H1747" s="12" t="s">
        <v>8410</v>
      </c>
      <c r="I1747">
        <v>7</v>
      </c>
    </row>
    <row r="1748" spans="5:9" x14ac:dyDescent="0.3">
      <c r="E1748" s="5" t="s">
        <v>8219</v>
      </c>
      <c r="F1748">
        <v>23</v>
      </c>
      <c r="H1748" s="12" t="s">
        <v>8410</v>
      </c>
      <c r="I1748">
        <v>5</v>
      </c>
    </row>
    <row r="1749" spans="5:9" x14ac:dyDescent="0.3">
      <c r="E1749" s="5" t="s">
        <v>8219</v>
      </c>
      <c r="F1749">
        <v>40</v>
      </c>
      <c r="H1749" s="12" t="s">
        <v>8410</v>
      </c>
      <c r="I1749">
        <v>46</v>
      </c>
    </row>
    <row r="1750" spans="5:9" x14ac:dyDescent="0.3">
      <c r="E1750" s="5" t="s">
        <v>8219</v>
      </c>
      <c r="F1750">
        <v>13</v>
      </c>
      <c r="H1750" s="12" t="s">
        <v>8410</v>
      </c>
      <c r="I1750">
        <v>10</v>
      </c>
    </row>
    <row r="1751" spans="5:9" x14ac:dyDescent="0.3">
      <c r="E1751" s="5" t="s">
        <v>8219</v>
      </c>
      <c r="F1751">
        <v>18</v>
      </c>
      <c r="H1751" s="12" t="s">
        <v>8410</v>
      </c>
      <c r="I1751">
        <v>19</v>
      </c>
    </row>
    <row r="1752" spans="5:9" x14ac:dyDescent="0.3">
      <c r="E1752" s="5" t="s">
        <v>8219</v>
      </c>
      <c r="F1752">
        <v>22</v>
      </c>
      <c r="H1752" s="12" t="s">
        <v>8410</v>
      </c>
      <c r="I1752">
        <v>13</v>
      </c>
    </row>
    <row r="1753" spans="5:9" x14ac:dyDescent="0.3">
      <c r="E1753" s="5" t="s">
        <v>8219</v>
      </c>
      <c r="F1753">
        <v>79</v>
      </c>
      <c r="H1753" s="12" t="s">
        <v>8410</v>
      </c>
      <c r="I1753">
        <v>13</v>
      </c>
    </row>
    <row r="1754" spans="5:9" x14ac:dyDescent="0.3">
      <c r="E1754" s="5" t="s">
        <v>8219</v>
      </c>
      <c r="F1754">
        <v>14</v>
      </c>
      <c r="H1754" s="12" t="s">
        <v>8410</v>
      </c>
      <c r="I1754">
        <v>4</v>
      </c>
    </row>
    <row r="1755" spans="5:9" x14ac:dyDescent="0.3">
      <c r="E1755" s="5" t="s">
        <v>8219</v>
      </c>
      <c r="F1755">
        <v>51</v>
      </c>
      <c r="H1755" s="12" t="s">
        <v>8410</v>
      </c>
      <c r="I1755">
        <v>0</v>
      </c>
    </row>
    <row r="1756" spans="5:9" x14ac:dyDescent="0.3">
      <c r="E1756" s="5" t="s">
        <v>8219</v>
      </c>
      <c r="F1756">
        <v>54</v>
      </c>
      <c r="H1756" s="12" t="s">
        <v>8410</v>
      </c>
      <c r="I1756">
        <v>3</v>
      </c>
    </row>
    <row r="1757" spans="5:9" x14ac:dyDescent="0.3">
      <c r="E1757" s="5" t="s">
        <v>8219</v>
      </c>
      <c r="F1757">
        <v>70</v>
      </c>
      <c r="H1757" s="12" t="s">
        <v>8410</v>
      </c>
      <c r="I1757">
        <v>1</v>
      </c>
    </row>
    <row r="1758" spans="5:9" x14ac:dyDescent="0.3">
      <c r="E1758" s="5" t="s">
        <v>8219</v>
      </c>
      <c r="F1758">
        <v>44</v>
      </c>
      <c r="H1758" s="12" t="s">
        <v>8410</v>
      </c>
      <c r="I1758">
        <v>9</v>
      </c>
    </row>
    <row r="1759" spans="5:9" x14ac:dyDescent="0.3">
      <c r="E1759" s="5" t="s">
        <v>8219</v>
      </c>
      <c r="F1759">
        <v>55</v>
      </c>
      <c r="H1759" s="12" t="s">
        <v>8410</v>
      </c>
      <c r="I1759">
        <v>1</v>
      </c>
    </row>
    <row r="1760" spans="5:9" x14ac:dyDescent="0.3">
      <c r="E1760" s="5" t="s">
        <v>8219</v>
      </c>
      <c r="F1760">
        <v>15</v>
      </c>
      <c r="H1760" s="12" t="s">
        <v>8410</v>
      </c>
      <c r="I1760">
        <v>1</v>
      </c>
    </row>
    <row r="1761" spans="5:9" x14ac:dyDescent="0.3">
      <c r="E1761" s="5" t="s">
        <v>8219</v>
      </c>
      <c r="F1761">
        <v>27</v>
      </c>
      <c r="H1761" s="12" t="s">
        <v>8410</v>
      </c>
      <c r="I1761">
        <v>4</v>
      </c>
    </row>
    <row r="1762" spans="5:9" x14ac:dyDescent="0.3">
      <c r="E1762" s="5" t="s">
        <v>8219</v>
      </c>
      <c r="F1762">
        <v>21</v>
      </c>
      <c r="H1762" s="12" t="s">
        <v>8410</v>
      </c>
      <c r="I1762">
        <v>17</v>
      </c>
    </row>
    <row r="1763" spans="5:9" x14ac:dyDescent="0.3">
      <c r="E1763" s="5" t="s">
        <v>8219</v>
      </c>
      <c r="F1763">
        <v>162</v>
      </c>
      <c r="H1763" s="12" t="s">
        <v>8410</v>
      </c>
      <c r="I1763">
        <v>0</v>
      </c>
    </row>
    <row r="1764" spans="5:9" x14ac:dyDescent="0.3">
      <c r="E1764" s="5" t="s">
        <v>8219</v>
      </c>
      <c r="F1764">
        <v>23</v>
      </c>
      <c r="H1764" s="12" t="s">
        <v>8410</v>
      </c>
      <c r="I1764">
        <v>12</v>
      </c>
    </row>
    <row r="1765" spans="5:9" x14ac:dyDescent="0.3">
      <c r="E1765" s="5" t="s">
        <v>8219</v>
      </c>
      <c r="F1765">
        <v>72</v>
      </c>
      <c r="H1765" s="12" t="s">
        <v>8410</v>
      </c>
      <c r="I1765">
        <v>14</v>
      </c>
    </row>
    <row r="1766" spans="5:9" x14ac:dyDescent="0.3">
      <c r="E1766" s="5" t="s">
        <v>8219</v>
      </c>
      <c r="F1766">
        <v>68</v>
      </c>
      <c r="H1766" s="12" t="s">
        <v>8410</v>
      </c>
      <c r="I1766">
        <v>1</v>
      </c>
    </row>
    <row r="1767" spans="5:9" x14ac:dyDescent="0.3">
      <c r="E1767" s="5" t="s">
        <v>8219</v>
      </c>
      <c r="F1767">
        <v>20</v>
      </c>
      <c r="H1767" s="12" t="s">
        <v>8410</v>
      </c>
      <c r="I1767">
        <v>14</v>
      </c>
    </row>
    <row r="1768" spans="5:9" x14ac:dyDescent="0.3">
      <c r="E1768" s="5" t="s">
        <v>8219</v>
      </c>
      <c r="F1768">
        <v>26</v>
      </c>
      <c r="H1768" s="12" t="s">
        <v>8410</v>
      </c>
      <c r="I1768">
        <v>4</v>
      </c>
    </row>
    <row r="1769" spans="5:9" x14ac:dyDescent="0.3">
      <c r="E1769" s="5" t="s">
        <v>8219</v>
      </c>
      <c r="F1769">
        <v>72</v>
      </c>
      <c r="H1769" s="12" t="s">
        <v>8410</v>
      </c>
      <c r="I1769">
        <v>2</v>
      </c>
    </row>
    <row r="1770" spans="5:9" x14ac:dyDescent="0.3">
      <c r="E1770" s="5" t="s">
        <v>8219</v>
      </c>
      <c r="F1770">
        <v>3</v>
      </c>
      <c r="H1770" s="12" t="s">
        <v>8410</v>
      </c>
      <c r="I1770">
        <v>1</v>
      </c>
    </row>
    <row r="1771" spans="5:9" x14ac:dyDescent="0.3">
      <c r="E1771" s="5" t="s">
        <v>8219</v>
      </c>
      <c r="F1771">
        <v>18</v>
      </c>
      <c r="H1771" s="12" t="s">
        <v>8410</v>
      </c>
      <c r="I1771">
        <v>2</v>
      </c>
    </row>
    <row r="1772" spans="5:9" x14ac:dyDescent="0.3">
      <c r="E1772" s="5" t="s">
        <v>8219</v>
      </c>
      <c r="F1772">
        <v>30</v>
      </c>
      <c r="H1772" s="12" t="s">
        <v>8410</v>
      </c>
      <c r="I1772">
        <v>1</v>
      </c>
    </row>
    <row r="1773" spans="5:9" x14ac:dyDescent="0.3">
      <c r="E1773" s="5" t="s">
        <v>8219</v>
      </c>
      <c r="F1773">
        <v>23</v>
      </c>
      <c r="H1773" s="12" t="s">
        <v>8410</v>
      </c>
      <c r="I1773">
        <v>1</v>
      </c>
    </row>
    <row r="1774" spans="5:9" x14ac:dyDescent="0.3">
      <c r="E1774" s="5" t="s">
        <v>8219</v>
      </c>
      <c r="F1774">
        <v>54</v>
      </c>
      <c r="H1774" s="12" t="s">
        <v>8410</v>
      </c>
      <c r="I1774">
        <v>4</v>
      </c>
    </row>
    <row r="1775" spans="5:9" x14ac:dyDescent="0.3">
      <c r="E1775" s="5" t="s">
        <v>8219</v>
      </c>
      <c r="F1775">
        <v>26</v>
      </c>
      <c r="H1775" s="12" t="s">
        <v>8410</v>
      </c>
      <c r="I1775">
        <v>3</v>
      </c>
    </row>
    <row r="1776" spans="5:9" x14ac:dyDescent="0.3">
      <c r="E1776" s="5" t="s">
        <v>8219</v>
      </c>
      <c r="F1776">
        <v>9</v>
      </c>
      <c r="H1776" s="12" t="s">
        <v>8410</v>
      </c>
      <c r="I1776">
        <v>38</v>
      </c>
    </row>
    <row r="1777" spans="5:9" x14ac:dyDescent="0.3">
      <c r="E1777" s="5" t="s">
        <v>8219</v>
      </c>
      <c r="F1777">
        <v>27</v>
      </c>
      <c r="H1777" s="12" t="s">
        <v>8410</v>
      </c>
      <c r="I1777">
        <v>4</v>
      </c>
    </row>
    <row r="1778" spans="5:9" x14ac:dyDescent="0.3">
      <c r="E1778" s="5" t="s">
        <v>8219</v>
      </c>
      <c r="F1778">
        <v>30</v>
      </c>
      <c r="H1778" s="12" t="s">
        <v>8410</v>
      </c>
      <c r="I1778">
        <v>0</v>
      </c>
    </row>
    <row r="1779" spans="5:9" x14ac:dyDescent="0.3">
      <c r="E1779" s="5" t="s">
        <v>8219</v>
      </c>
      <c r="F1779">
        <v>52</v>
      </c>
      <c r="H1779" s="12" t="s">
        <v>8410</v>
      </c>
      <c r="I1779">
        <v>2</v>
      </c>
    </row>
    <row r="1780" spans="5:9" x14ac:dyDescent="0.3">
      <c r="E1780" s="5" t="s">
        <v>8219</v>
      </c>
      <c r="F1780">
        <v>17</v>
      </c>
      <c r="H1780" s="12" t="s">
        <v>8410</v>
      </c>
      <c r="I1780">
        <v>0</v>
      </c>
    </row>
    <row r="1781" spans="5:9" x14ac:dyDescent="0.3">
      <c r="E1781" s="5" t="s">
        <v>8219</v>
      </c>
      <c r="F1781">
        <v>19</v>
      </c>
      <c r="H1781" s="12" t="s">
        <v>8410</v>
      </c>
      <c r="I1781">
        <v>1</v>
      </c>
    </row>
    <row r="1782" spans="5:9" x14ac:dyDescent="0.3">
      <c r="E1782" s="5" t="s">
        <v>8219</v>
      </c>
      <c r="F1782">
        <v>77</v>
      </c>
      <c r="H1782" s="12" t="s">
        <v>8410</v>
      </c>
      <c r="I1782">
        <v>7</v>
      </c>
    </row>
    <row r="1783" spans="5:9" x14ac:dyDescent="0.3">
      <c r="E1783" s="5" t="s">
        <v>8219</v>
      </c>
      <c r="F1783">
        <v>21</v>
      </c>
      <c r="H1783" s="12" t="s">
        <v>8410</v>
      </c>
      <c r="I1783">
        <v>2</v>
      </c>
    </row>
    <row r="1784" spans="5:9" x14ac:dyDescent="0.3">
      <c r="E1784" s="5" t="s">
        <v>8219</v>
      </c>
      <c r="F1784">
        <v>38</v>
      </c>
      <c r="H1784" s="12" t="s">
        <v>8410</v>
      </c>
      <c r="I1784">
        <v>4</v>
      </c>
    </row>
    <row r="1785" spans="5:9" x14ac:dyDescent="0.3">
      <c r="E1785" s="5" t="s">
        <v>8219</v>
      </c>
      <c r="F1785">
        <v>28</v>
      </c>
      <c r="H1785" s="12" t="s">
        <v>8410</v>
      </c>
      <c r="I1785">
        <v>4</v>
      </c>
    </row>
    <row r="1786" spans="5:9" x14ac:dyDescent="0.3">
      <c r="E1786" s="5" t="s">
        <v>8219</v>
      </c>
      <c r="F1786">
        <v>48</v>
      </c>
      <c r="H1786" s="12" t="s">
        <v>8410</v>
      </c>
      <c r="I1786">
        <v>3</v>
      </c>
    </row>
    <row r="1787" spans="5:9" x14ac:dyDescent="0.3">
      <c r="E1787" s="5" t="s">
        <v>8219</v>
      </c>
      <c r="F1787">
        <v>46</v>
      </c>
      <c r="H1787" s="12" t="s">
        <v>8410</v>
      </c>
      <c r="I1787">
        <v>2</v>
      </c>
    </row>
    <row r="1788" spans="5:9" x14ac:dyDescent="0.3">
      <c r="E1788" s="5" t="s">
        <v>8219</v>
      </c>
      <c r="F1788">
        <v>30</v>
      </c>
      <c r="H1788" s="12" t="s">
        <v>8410</v>
      </c>
      <c r="I1788">
        <v>197</v>
      </c>
    </row>
    <row r="1789" spans="5:9" x14ac:dyDescent="0.3">
      <c r="E1789" s="5" t="s">
        <v>8219</v>
      </c>
      <c r="F1789">
        <v>64</v>
      </c>
      <c r="H1789" s="12" t="s">
        <v>8410</v>
      </c>
      <c r="I1789">
        <v>0</v>
      </c>
    </row>
    <row r="1790" spans="5:9" x14ac:dyDescent="0.3">
      <c r="E1790" s="5" t="s">
        <v>8219</v>
      </c>
      <c r="F1790">
        <v>15</v>
      </c>
      <c r="H1790" s="12" t="s">
        <v>8410</v>
      </c>
      <c r="I1790">
        <v>1</v>
      </c>
    </row>
    <row r="1791" spans="5:9" x14ac:dyDescent="0.3">
      <c r="E1791" s="5" t="s">
        <v>8219</v>
      </c>
      <c r="F1791">
        <v>41</v>
      </c>
      <c r="H1791" s="12" t="s">
        <v>8410</v>
      </c>
      <c r="I1791">
        <v>4</v>
      </c>
    </row>
    <row r="1792" spans="5:9" x14ac:dyDescent="0.3">
      <c r="E1792" s="5" t="s">
        <v>8219</v>
      </c>
      <c r="F1792">
        <v>35</v>
      </c>
      <c r="H1792" s="12" t="s">
        <v>8410</v>
      </c>
      <c r="I1792">
        <v>0</v>
      </c>
    </row>
    <row r="1793" spans="5:9" x14ac:dyDescent="0.3">
      <c r="E1793" s="5" t="s">
        <v>8219</v>
      </c>
      <c r="F1793">
        <v>45</v>
      </c>
      <c r="H1793" s="12" t="s">
        <v>8410</v>
      </c>
      <c r="I1793">
        <v>7</v>
      </c>
    </row>
    <row r="1794" spans="5:9" x14ac:dyDescent="0.3">
      <c r="E1794" s="5" t="s">
        <v>8219</v>
      </c>
      <c r="F1794">
        <v>62</v>
      </c>
      <c r="H1794" s="12" t="s">
        <v>8410</v>
      </c>
      <c r="I1794">
        <v>11</v>
      </c>
    </row>
    <row r="1795" spans="5:9" x14ac:dyDescent="0.3">
      <c r="E1795" s="5" t="s">
        <v>8219</v>
      </c>
      <c r="F1795">
        <v>22</v>
      </c>
      <c r="H1795" s="12" t="s">
        <v>8410</v>
      </c>
      <c r="I1795">
        <v>0</v>
      </c>
    </row>
    <row r="1796" spans="5:9" x14ac:dyDescent="0.3">
      <c r="E1796" s="5" t="s">
        <v>8219</v>
      </c>
      <c r="F1796">
        <v>18</v>
      </c>
      <c r="H1796" s="12" t="s">
        <v>8410</v>
      </c>
      <c r="I1796">
        <v>6</v>
      </c>
    </row>
    <row r="1797" spans="5:9" x14ac:dyDescent="0.3">
      <c r="E1797" s="5" t="s">
        <v>8219</v>
      </c>
      <c r="F1797">
        <v>12</v>
      </c>
      <c r="H1797" s="12" t="s">
        <v>8410</v>
      </c>
      <c r="I1797">
        <v>0</v>
      </c>
    </row>
    <row r="1798" spans="5:9" x14ac:dyDescent="0.3">
      <c r="E1798" s="5" t="s">
        <v>8219</v>
      </c>
      <c r="F1798">
        <v>44</v>
      </c>
      <c r="H1798" s="12" t="s">
        <v>8410</v>
      </c>
      <c r="I1798">
        <v>7</v>
      </c>
    </row>
    <row r="1799" spans="5:9" x14ac:dyDescent="0.3">
      <c r="E1799" s="5" t="s">
        <v>8219</v>
      </c>
      <c r="F1799">
        <v>27</v>
      </c>
      <c r="H1799" s="12" t="s">
        <v>8410</v>
      </c>
      <c r="I1799">
        <v>94</v>
      </c>
    </row>
    <row r="1800" spans="5:9" x14ac:dyDescent="0.3">
      <c r="E1800" s="5" t="s">
        <v>8219</v>
      </c>
      <c r="F1800">
        <v>38</v>
      </c>
      <c r="H1800" s="12" t="s">
        <v>8410</v>
      </c>
      <c r="I1800">
        <v>2</v>
      </c>
    </row>
    <row r="1801" spans="5:9" x14ac:dyDescent="0.3">
      <c r="E1801" s="5" t="s">
        <v>8219</v>
      </c>
      <c r="F1801">
        <v>28</v>
      </c>
      <c r="H1801" s="12" t="s">
        <v>8410</v>
      </c>
      <c r="I1801">
        <v>25</v>
      </c>
    </row>
    <row r="1802" spans="5:9" x14ac:dyDescent="0.3">
      <c r="E1802" s="5" t="s">
        <v>8219</v>
      </c>
      <c r="F1802">
        <v>24</v>
      </c>
      <c r="H1802" s="12" t="s">
        <v>8410</v>
      </c>
      <c r="I1802">
        <v>17</v>
      </c>
    </row>
    <row r="1803" spans="5:9" x14ac:dyDescent="0.3">
      <c r="E1803" s="5" t="s">
        <v>8219</v>
      </c>
      <c r="F1803">
        <v>65</v>
      </c>
      <c r="H1803" s="12" t="s">
        <v>8410</v>
      </c>
      <c r="I1803">
        <v>2</v>
      </c>
    </row>
    <row r="1804" spans="5:9" x14ac:dyDescent="0.3">
      <c r="E1804" s="5" t="s">
        <v>8219</v>
      </c>
      <c r="F1804">
        <v>46</v>
      </c>
      <c r="H1804" s="12" t="s">
        <v>8410</v>
      </c>
      <c r="I1804">
        <v>4</v>
      </c>
    </row>
    <row r="1805" spans="5:9" x14ac:dyDescent="0.3">
      <c r="E1805" s="5" t="s">
        <v>8219</v>
      </c>
      <c r="F1805">
        <v>85</v>
      </c>
      <c r="H1805" s="12" t="s">
        <v>8410</v>
      </c>
      <c r="I1805">
        <v>5</v>
      </c>
    </row>
    <row r="1806" spans="5:9" x14ac:dyDescent="0.3">
      <c r="E1806" s="5" t="s">
        <v>8219</v>
      </c>
      <c r="F1806">
        <v>66</v>
      </c>
      <c r="H1806" s="12" t="s">
        <v>8410</v>
      </c>
      <c r="I1806">
        <v>2</v>
      </c>
    </row>
    <row r="1807" spans="5:9" x14ac:dyDescent="0.3">
      <c r="E1807" s="5" t="s">
        <v>8219</v>
      </c>
      <c r="F1807">
        <v>165</v>
      </c>
      <c r="H1807" s="12" t="s">
        <v>8410</v>
      </c>
      <c r="I1807">
        <v>2</v>
      </c>
    </row>
    <row r="1808" spans="5:9" x14ac:dyDescent="0.3">
      <c r="E1808" s="5" t="s">
        <v>8219</v>
      </c>
      <c r="F1808">
        <v>17</v>
      </c>
      <c r="H1808" s="12" t="s">
        <v>8410</v>
      </c>
      <c r="I1808">
        <v>3</v>
      </c>
    </row>
    <row r="1809" spans="5:9" x14ac:dyDescent="0.3">
      <c r="E1809" s="5" t="s">
        <v>8219</v>
      </c>
      <c r="F1809">
        <v>3</v>
      </c>
      <c r="H1809" s="12" t="s">
        <v>8410</v>
      </c>
      <c r="I1809">
        <v>0</v>
      </c>
    </row>
    <row r="1810" spans="5:9" x14ac:dyDescent="0.3">
      <c r="E1810" s="5" t="s">
        <v>8219</v>
      </c>
      <c r="F1810">
        <v>17</v>
      </c>
      <c r="H1810" s="12" t="s">
        <v>8410</v>
      </c>
      <c r="I1810">
        <v>4</v>
      </c>
    </row>
    <row r="1811" spans="5:9" x14ac:dyDescent="0.3">
      <c r="E1811" s="5" t="s">
        <v>8219</v>
      </c>
      <c r="F1811">
        <v>91</v>
      </c>
      <c r="H1811" s="12" t="s">
        <v>8410</v>
      </c>
      <c r="I1811">
        <v>1</v>
      </c>
    </row>
    <row r="1812" spans="5:9" x14ac:dyDescent="0.3">
      <c r="E1812" s="5" t="s">
        <v>8219</v>
      </c>
      <c r="F1812">
        <v>67</v>
      </c>
      <c r="H1812" s="12" t="s">
        <v>8410</v>
      </c>
      <c r="I1812">
        <v>12</v>
      </c>
    </row>
    <row r="1813" spans="5:9" x14ac:dyDescent="0.3">
      <c r="E1813" s="5" t="s">
        <v>8219</v>
      </c>
      <c r="F1813">
        <v>18</v>
      </c>
      <c r="H1813" s="12" t="s">
        <v>8410</v>
      </c>
      <c r="I1813">
        <v>4</v>
      </c>
    </row>
    <row r="1814" spans="5:9" x14ac:dyDescent="0.3">
      <c r="E1814" s="5" t="s">
        <v>8219</v>
      </c>
      <c r="F1814">
        <v>21</v>
      </c>
      <c r="H1814" s="12" t="s">
        <v>8410</v>
      </c>
      <c r="I1814">
        <v>91</v>
      </c>
    </row>
    <row r="1815" spans="5:9" x14ac:dyDescent="0.3">
      <c r="E1815" s="5" t="s">
        <v>8219</v>
      </c>
      <c r="F1815">
        <v>40</v>
      </c>
      <c r="H1815" s="12" t="s">
        <v>8410</v>
      </c>
      <c r="I1815">
        <v>1</v>
      </c>
    </row>
    <row r="1816" spans="5:9" x14ac:dyDescent="0.3">
      <c r="E1816" s="5" t="s">
        <v>8219</v>
      </c>
      <c r="F1816">
        <v>78</v>
      </c>
      <c r="H1816" s="12" t="s">
        <v>8410</v>
      </c>
      <c r="I1816">
        <v>1</v>
      </c>
    </row>
    <row r="1817" spans="5:9" x14ac:dyDescent="0.3">
      <c r="E1817" s="5" t="s">
        <v>8219</v>
      </c>
      <c r="F1817">
        <v>26</v>
      </c>
      <c r="H1817" s="12" t="s">
        <v>8410</v>
      </c>
      <c r="I1817">
        <v>0</v>
      </c>
    </row>
    <row r="1818" spans="5:9" x14ac:dyDescent="0.3">
      <c r="E1818" s="5" t="s">
        <v>8219</v>
      </c>
      <c r="F1818">
        <v>14</v>
      </c>
      <c r="H1818" s="12" t="s">
        <v>8410</v>
      </c>
      <c r="I1818">
        <v>13</v>
      </c>
    </row>
    <row r="1819" spans="5:9" x14ac:dyDescent="0.3">
      <c r="E1819" s="5" t="s">
        <v>8219</v>
      </c>
      <c r="F1819">
        <v>44</v>
      </c>
      <c r="H1819" s="12" t="s">
        <v>8410</v>
      </c>
      <c r="I1819">
        <v>2</v>
      </c>
    </row>
    <row r="1820" spans="5:9" x14ac:dyDescent="0.3">
      <c r="E1820" s="5" t="s">
        <v>8219</v>
      </c>
      <c r="F1820">
        <v>9</v>
      </c>
      <c r="H1820" s="12" t="s">
        <v>8410</v>
      </c>
      <c r="I1820">
        <v>0</v>
      </c>
    </row>
    <row r="1821" spans="5:9" x14ac:dyDescent="0.3">
      <c r="E1821" s="5" t="s">
        <v>8219</v>
      </c>
      <c r="F1821">
        <v>30</v>
      </c>
      <c r="H1821" s="12" t="s">
        <v>8410</v>
      </c>
      <c r="I1821">
        <v>21</v>
      </c>
    </row>
    <row r="1822" spans="5:9" x14ac:dyDescent="0.3">
      <c r="E1822" s="5" t="s">
        <v>8219</v>
      </c>
      <c r="F1822">
        <v>45</v>
      </c>
      <c r="H1822" s="12" t="s">
        <v>8410</v>
      </c>
      <c r="I1822">
        <v>9</v>
      </c>
    </row>
    <row r="1823" spans="5:9" x14ac:dyDescent="0.3">
      <c r="E1823" s="5" t="s">
        <v>8219</v>
      </c>
      <c r="F1823">
        <v>56</v>
      </c>
      <c r="H1823" s="12" t="s">
        <v>8410</v>
      </c>
      <c r="I1823">
        <v>6</v>
      </c>
    </row>
    <row r="1824" spans="5:9" x14ac:dyDescent="0.3">
      <c r="E1824" s="5" t="s">
        <v>8219</v>
      </c>
      <c r="F1824">
        <v>46</v>
      </c>
      <c r="H1824" s="12" t="s">
        <v>8410</v>
      </c>
      <c r="I1824">
        <v>4</v>
      </c>
    </row>
    <row r="1825" spans="5:9" x14ac:dyDescent="0.3">
      <c r="E1825" s="5" t="s">
        <v>8219</v>
      </c>
      <c r="F1825">
        <v>34</v>
      </c>
      <c r="H1825" s="12" t="s">
        <v>8410</v>
      </c>
      <c r="I1825">
        <v>7</v>
      </c>
    </row>
    <row r="1826" spans="5:9" x14ac:dyDescent="0.3">
      <c r="E1826" s="5" t="s">
        <v>8219</v>
      </c>
      <c r="F1826">
        <v>98</v>
      </c>
      <c r="H1826" s="12" t="s">
        <v>8410</v>
      </c>
      <c r="I1826">
        <v>5</v>
      </c>
    </row>
    <row r="1827" spans="5:9" x14ac:dyDescent="0.3">
      <c r="E1827" s="5" t="s">
        <v>8219</v>
      </c>
      <c r="F1827">
        <v>46</v>
      </c>
      <c r="H1827" s="12" t="s">
        <v>8410</v>
      </c>
      <c r="I1827">
        <v>0</v>
      </c>
    </row>
    <row r="1828" spans="5:9" x14ac:dyDescent="0.3">
      <c r="E1828" s="5" t="s">
        <v>8219</v>
      </c>
      <c r="F1828">
        <v>10</v>
      </c>
      <c r="H1828" s="12" t="s">
        <v>8410</v>
      </c>
      <c r="I1828">
        <v>3</v>
      </c>
    </row>
    <row r="1829" spans="5:9" x14ac:dyDescent="0.3">
      <c r="E1829" s="5" t="s">
        <v>8219</v>
      </c>
      <c r="F1829">
        <v>76</v>
      </c>
      <c r="H1829" s="12" t="s">
        <v>8410</v>
      </c>
      <c r="I1829">
        <v>9</v>
      </c>
    </row>
    <row r="1830" spans="5:9" x14ac:dyDescent="0.3">
      <c r="E1830" s="5" t="s">
        <v>8219</v>
      </c>
      <c r="F1830">
        <v>104</v>
      </c>
      <c r="H1830" s="12" t="s">
        <v>8410</v>
      </c>
      <c r="I1830">
        <v>6</v>
      </c>
    </row>
    <row r="1831" spans="5:9" x14ac:dyDescent="0.3">
      <c r="E1831" s="5" t="s">
        <v>8219</v>
      </c>
      <c r="F1831">
        <v>87</v>
      </c>
      <c r="H1831" s="12" t="s">
        <v>8410</v>
      </c>
      <c r="I1831">
        <v>4</v>
      </c>
    </row>
    <row r="1832" spans="5:9" x14ac:dyDescent="0.3">
      <c r="E1832" s="5" t="s">
        <v>8219</v>
      </c>
      <c r="F1832">
        <v>29</v>
      </c>
      <c r="H1832" s="12" t="s">
        <v>8410</v>
      </c>
      <c r="I1832">
        <v>1</v>
      </c>
    </row>
    <row r="1833" spans="5:9" x14ac:dyDescent="0.3">
      <c r="E1833" s="5" t="s">
        <v>8219</v>
      </c>
      <c r="F1833">
        <v>51</v>
      </c>
      <c r="H1833" s="12" t="s">
        <v>8410</v>
      </c>
      <c r="I1833">
        <v>17</v>
      </c>
    </row>
    <row r="1834" spans="5:9" x14ac:dyDescent="0.3">
      <c r="E1834" s="5" t="s">
        <v>8219</v>
      </c>
      <c r="F1834">
        <v>12</v>
      </c>
      <c r="H1834" s="12" t="s">
        <v>8410</v>
      </c>
      <c r="I1834">
        <v>1</v>
      </c>
    </row>
    <row r="1835" spans="5:9" x14ac:dyDescent="0.3">
      <c r="E1835" s="5" t="s">
        <v>8219</v>
      </c>
      <c r="F1835">
        <v>72</v>
      </c>
      <c r="H1835" s="12" t="s">
        <v>8410</v>
      </c>
      <c r="I1835">
        <v>13</v>
      </c>
    </row>
    <row r="1836" spans="5:9" x14ac:dyDescent="0.3">
      <c r="E1836" s="5" t="s">
        <v>8219</v>
      </c>
      <c r="F1836">
        <v>21</v>
      </c>
      <c r="H1836" s="12" t="s">
        <v>8410</v>
      </c>
      <c r="I1836">
        <v>6</v>
      </c>
    </row>
    <row r="1837" spans="5:9" x14ac:dyDescent="0.3">
      <c r="E1837" s="5" t="s">
        <v>8219</v>
      </c>
      <c r="F1837">
        <v>42</v>
      </c>
      <c r="H1837" s="12" t="s">
        <v>8410</v>
      </c>
      <c r="I1837">
        <v>0</v>
      </c>
    </row>
    <row r="1838" spans="5:9" x14ac:dyDescent="0.3">
      <c r="E1838" s="5" t="s">
        <v>8219</v>
      </c>
      <c r="F1838">
        <v>71</v>
      </c>
      <c r="H1838" s="12" t="s">
        <v>8410</v>
      </c>
      <c r="I1838">
        <v>2</v>
      </c>
    </row>
    <row r="1839" spans="5:9" x14ac:dyDescent="0.3">
      <c r="E1839" s="5" t="s">
        <v>8219</v>
      </c>
      <c r="F1839">
        <v>168</v>
      </c>
      <c r="H1839" s="12" t="s">
        <v>8410</v>
      </c>
      <c r="I1839">
        <v>2</v>
      </c>
    </row>
    <row r="1840" spans="5:9" x14ac:dyDescent="0.3">
      <c r="E1840" s="5" t="s">
        <v>8219</v>
      </c>
      <c r="F1840">
        <v>19</v>
      </c>
      <c r="H1840" s="12" t="s">
        <v>8410</v>
      </c>
      <c r="I1840">
        <v>21</v>
      </c>
    </row>
    <row r="1841" spans="5:9" x14ac:dyDescent="0.3">
      <c r="E1841" s="5" t="s">
        <v>8219</v>
      </c>
      <c r="F1841">
        <v>37</v>
      </c>
      <c r="H1841" s="12" t="s">
        <v>8410</v>
      </c>
      <c r="I1841">
        <v>13</v>
      </c>
    </row>
    <row r="1842" spans="5:9" x14ac:dyDescent="0.3">
      <c r="E1842" s="5" t="s">
        <v>8219</v>
      </c>
      <c r="F1842">
        <v>36</v>
      </c>
      <c r="H1842" s="12" t="s">
        <v>8410</v>
      </c>
      <c r="I1842">
        <v>0</v>
      </c>
    </row>
    <row r="1843" spans="5:9" x14ac:dyDescent="0.3">
      <c r="E1843" s="5" t="s">
        <v>8219</v>
      </c>
      <c r="F1843">
        <v>14</v>
      </c>
      <c r="H1843" s="12" t="s">
        <v>8410</v>
      </c>
      <c r="I1843">
        <v>6</v>
      </c>
    </row>
    <row r="1844" spans="5:9" x14ac:dyDescent="0.3">
      <c r="E1844" s="5" t="s">
        <v>8219</v>
      </c>
      <c r="F1844">
        <v>18</v>
      </c>
      <c r="H1844" s="12" t="s">
        <v>8410</v>
      </c>
      <c r="I1844">
        <v>0</v>
      </c>
    </row>
    <row r="1845" spans="5:9" x14ac:dyDescent="0.3">
      <c r="E1845" s="5" t="s">
        <v>8219</v>
      </c>
      <c r="F1845">
        <v>82</v>
      </c>
      <c r="H1845" s="12" t="s">
        <v>8410</v>
      </c>
      <c r="I1845">
        <v>1</v>
      </c>
    </row>
    <row r="1846" spans="5:9" x14ac:dyDescent="0.3">
      <c r="E1846" s="5" t="s">
        <v>8219</v>
      </c>
      <c r="F1846">
        <v>43</v>
      </c>
      <c r="H1846" s="12" t="s">
        <v>8410</v>
      </c>
      <c r="I1846">
        <v>0</v>
      </c>
    </row>
    <row r="1847" spans="5:9" x14ac:dyDescent="0.3">
      <c r="E1847" s="5" t="s">
        <v>8219</v>
      </c>
      <c r="F1847">
        <v>8</v>
      </c>
      <c r="H1847" s="12" t="s">
        <v>8410</v>
      </c>
      <c r="I1847">
        <v>12</v>
      </c>
    </row>
    <row r="1848" spans="5:9" x14ac:dyDescent="0.3">
      <c r="E1848" s="5" t="s">
        <v>8219</v>
      </c>
      <c r="F1848">
        <v>45</v>
      </c>
      <c r="H1848" s="12" t="s">
        <v>8410</v>
      </c>
      <c r="I1848">
        <v>2</v>
      </c>
    </row>
    <row r="1849" spans="5:9" x14ac:dyDescent="0.3">
      <c r="E1849" s="5" t="s">
        <v>8219</v>
      </c>
      <c r="F1849">
        <v>20</v>
      </c>
      <c r="H1849" s="12" t="s">
        <v>8410</v>
      </c>
      <c r="I1849">
        <v>6</v>
      </c>
    </row>
    <row r="1850" spans="5:9" x14ac:dyDescent="0.3">
      <c r="E1850" s="5" t="s">
        <v>8219</v>
      </c>
      <c r="F1850">
        <v>31</v>
      </c>
      <c r="H1850" s="12" t="s">
        <v>8410</v>
      </c>
      <c r="I1850">
        <v>1</v>
      </c>
    </row>
    <row r="1851" spans="5:9" x14ac:dyDescent="0.3">
      <c r="E1851" s="5" t="s">
        <v>8219</v>
      </c>
      <c r="F1851">
        <v>25</v>
      </c>
      <c r="H1851" s="12" t="s">
        <v>8410</v>
      </c>
      <c r="I1851">
        <v>1</v>
      </c>
    </row>
    <row r="1852" spans="5:9" x14ac:dyDescent="0.3">
      <c r="E1852" s="5" t="s">
        <v>8219</v>
      </c>
      <c r="F1852">
        <v>14</v>
      </c>
      <c r="H1852" s="12" t="s">
        <v>8410</v>
      </c>
      <c r="I1852">
        <v>5</v>
      </c>
    </row>
    <row r="1853" spans="5:9" x14ac:dyDescent="0.3">
      <c r="E1853" s="5" t="s">
        <v>8219</v>
      </c>
      <c r="F1853">
        <v>45</v>
      </c>
      <c r="H1853" s="12" t="s">
        <v>8410</v>
      </c>
      <c r="I1853">
        <v>0</v>
      </c>
    </row>
    <row r="1854" spans="5:9" x14ac:dyDescent="0.3">
      <c r="E1854" s="5" t="s">
        <v>8219</v>
      </c>
      <c r="F1854">
        <v>20</v>
      </c>
      <c r="H1854" s="12" t="s">
        <v>8410</v>
      </c>
      <c r="I1854">
        <v>3</v>
      </c>
    </row>
    <row r="1855" spans="5:9" x14ac:dyDescent="0.3">
      <c r="E1855" s="5" t="s">
        <v>8219</v>
      </c>
      <c r="F1855">
        <v>39</v>
      </c>
      <c r="H1855" s="12" t="s">
        <v>8410</v>
      </c>
      <c r="I1855">
        <v>8</v>
      </c>
    </row>
    <row r="1856" spans="5:9" x14ac:dyDescent="0.3">
      <c r="E1856" s="5" t="s">
        <v>8219</v>
      </c>
      <c r="F1856">
        <v>16</v>
      </c>
      <c r="H1856" s="12" t="s">
        <v>8410</v>
      </c>
      <c r="I1856">
        <v>3</v>
      </c>
    </row>
    <row r="1857" spans="5:9" x14ac:dyDescent="0.3">
      <c r="E1857" s="5" t="s">
        <v>8219</v>
      </c>
      <c r="F1857">
        <v>37</v>
      </c>
      <c r="H1857" s="12" t="s">
        <v>8410</v>
      </c>
      <c r="I1857">
        <v>8</v>
      </c>
    </row>
    <row r="1858" spans="5:9" x14ac:dyDescent="0.3">
      <c r="E1858" s="5" t="s">
        <v>8219</v>
      </c>
      <c r="F1858">
        <v>14</v>
      </c>
      <c r="H1858" s="12" t="s">
        <v>8410</v>
      </c>
      <c r="I1858">
        <v>1</v>
      </c>
    </row>
    <row r="1859" spans="5:9" x14ac:dyDescent="0.3">
      <c r="E1859" s="5" t="s">
        <v>8219</v>
      </c>
      <c r="F1859">
        <v>21</v>
      </c>
      <c r="H1859" s="12" t="s">
        <v>8410</v>
      </c>
      <c r="I1859">
        <v>4</v>
      </c>
    </row>
    <row r="1860" spans="5:9" x14ac:dyDescent="0.3">
      <c r="E1860" s="5" t="s">
        <v>8219</v>
      </c>
      <c r="F1860">
        <v>69</v>
      </c>
      <c r="H1860" s="12" t="s">
        <v>8410</v>
      </c>
      <c r="I1860">
        <v>8</v>
      </c>
    </row>
    <row r="1861" spans="5:9" x14ac:dyDescent="0.3">
      <c r="E1861" s="5" t="s">
        <v>8219</v>
      </c>
      <c r="F1861">
        <v>16</v>
      </c>
      <c r="H1861" s="12" t="s">
        <v>8410</v>
      </c>
      <c r="I1861">
        <v>1</v>
      </c>
    </row>
    <row r="1862" spans="5:9" x14ac:dyDescent="0.3">
      <c r="E1862" s="5" t="s">
        <v>8219</v>
      </c>
      <c r="F1862">
        <v>55</v>
      </c>
      <c r="H1862" s="12" t="s">
        <v>8410</v>
      </c>
      <c r="I1862">
        <v>5</v>
      </c>
    </row>
    <row r="1863" spans="5:9" x14ac:dyDescent="0.3">
      <c r="E1863" s="5" t="s">
        <v>8219</v>
      </c>
      <c r="F1863">
        <v>27</v>
      </c>
      <c r="H1863" s="12" t="s">
        <v>8410</v>
      </c>
      <c r="I1863">
        <v>0</v>
      </c>
    </row>
    <row r="1864" spans="5:9" x14ac:dyDescent="0.3">
      <c r="E1864" s="5" t="s">
        <v>8219</v>
      </c>
      <c r="F1864">
        <v>36</v>
      </c>
      <c r="H1864" s="12" t="s">
        <v>8410</v>
      </c>
      <c r="I1864">
        <v>0</v>
      </c>
    </row>
    <row r="1865" spans="5:9" x14ac:dyDescent="0.3">
      <c r="E1865" s="5" t="s">
        <v>8219</v>
      </c>
      <c r="F1865">
        <v>19</v>
      </c>
      <c r="H1865" s="12" t="s">
        <v>8410</v>
      </c>
      <c r="I1865">
        <v>1</v>
      </c>
    </row>
    <row r="1866" spans="5:9" x14ac:dyDescent="0.3">
      <c r="E1866" s="5" t="s">
        <v>8219</v>
      </c>
      <c r="F1866">
        <v>12</v>
      </c>
      <c r="H1866" s="12" t="s">
        <v>8410</v>
      </c>
      <c r="I1866">
        <v>0</v>
      </c>
    </row>
    <row r="1867" spans="5:9" x14ac:dyDescent="0.3">
      <c r="E1867" s="5" t="s">
        <v>8219</v>
      </c>
      <c r="F1867">
        <v>17</v>
      </c>
      <c r="H1867" s="12" t="s">
        <v>8410</v>
      </c>
      <c r="I1867">
        <v>0</v>
      </c>
    </row>
    <row r="1868" spans="5:9" x14ac:dyDescent="0.3">
      <c r="E1868" s="5" t="s">
        <v>8219</v>
      </c>
      <c r="F1868">
        <v>114</v>
      </c>
      <c r="H1868" s="12" t="s">
        <v>8410</v>
      </c>
      <c r="I1868">
        <v>6</v>
      </c>
    </row>
    <row r="1869" spans="5:9" x14ac:dyDescent="0.3">
      <c r="E1869" s="5" t="s">
        <v>8219</v>
      </c>
      <c r="F1869">
        <v>93</v>
      </c>
      <c r="H1869" s="12" t="s">
        <v>8410</v>
      </c>
      <c r="I1869">
        <v>6</v>
      </c>
    </row>
    <row r="1870" spans="5:9" x14ac:dyDescent="0.3">
      <c r="E1870" s="5" t="s">
        <v>8219</v>
      </c>
      <c r="F1870">
        <v>36</v>
      </c>
      <c r="H1870" s="12" t="s">
        <v>8410</v>
      </c>
      <c r="I1870">
        <v>14</v>
      </c>
    </row>
    <row r="1871" spans="5:9" x14ac:dyDescent="0.3">
      <c r="E1871" s="5" t="s">
        <v>8219</v>
      </c>
      <c r="F1871">
        <v>61</v>
      </c>
      <c r="H1871" s="12" t="s">
        <v>8410</v>
      </c>
      <c r="I1871">
        <v>6</v>
      </c>
    </row>
    <row r="1872" spans="5:9" x14ac:dyDescent="0.3">
      <c r="E1872" s="5" t="s">
        <v>8219</v>
      </c>
      <c r="F1872">
        <v>47</v>
      </c>
      <c r="H1872" s="12" t="s">
        <v>8410</v>
      </c>
      <c r="I1872">
        <v>33</v>
      </c>
    </row>
    <row r="1873" spans="5:9" x14ac:dyDescent="0.3">
      <c r="E1873" s="5" t="s">
        <v>8219</v>
      </c>
      <c r="F1873">
        <v>17</v>
      </c>
      <c r="H1873" s="12" t="s">
        <v>8410</v>
      </c>
      <c r="I1873">
        <v>4</v>
      </c>
    </row>
    <row r="1874" spans="5:9" x14ac:dyDescent="0.3">
      <c r="E1874" s="5" t="s">
        <v>8219</v>
      </c>
      <c r="F1874">
        <v>63</v>
      </c>
      <c r="H1874" s="12" t="s">
        <v>8410</v>
      </c>
      <c r="I1874">
        <v>1</v>
      </c>
    </row>
    <row r="1875" spans="5:9" x14ac:dyDescent="0.3">
      <c r="E1875" s="5" t="s">
        <v>8219</v>
      </c>
      <c r="F1875">
        <v>9</v>
      </c>
      <c r="H1875" s="12" t="s">
        <v>8410</v>
      </c>
      <c r="I1875">
        <v>0</v>
      </c>
    </row>
    <row r="1876" spans="5:9" x14ac:dyDescent="0.3">
      <c r="E1876" s="5" t="s">
        <v>8219</v>
      </c>
      <c r="F1876">
        <v>30</v>
      </c>
      <c r="H1876" s="12" t="s">
        <v>8410</v>
      </c>
      <c r="I1876">
        <v>6</v>
      </c>
    </row>
    <row r="1877" spans="5:9" x14ac:dyDescent="0.3">
      <c r="E1877" s="5" t="s">
        <v>8219</v>
      </c>
      <c r="F1877">
        <v>23</v>
      </c>
      <c r="H1877" s="12" t="s">
        <v>8410</v>
      </c>
      <c r="I1877">
        <v>6</v>
      </c>
    </row>
    <row r="1878" spans="5:9" x14ac:dyDescent="0.3">
      <c r="E1878" s="5" t="s">
        <v>8219</v>
      </c>
      <c r="F1878">
        <v>33</v>
      </c>
      <c r="H1878" s="12" t="s">
        <v>8410</v>
      </c>
      <c r="I1878">
        <v>1</v>
      </c>
    </row>
    <row r="1879" spans="5:9" x14ac:dyDescent="0.3">
      <c r="E1879" s="5" t="s">
        <v>8219</v>
      </c>
      <c r="F1879">
        <v>39</v>
      </c>
      <c r="H1879" s="12" t="s">
        <v>8410</v>
      </c>
      <c r="I1879">
        <v>3</v>
      </c>
    </row>
    <row r="1880" spans="5:9" x14ac:dyDescent="0.3">
      <c r="E1880" s="5" t="s">
        <v>8219</v>
      </c>
      <c r="F1880">
        <v>17</v>
      </c>
    </row>
    <row r="1881" spans="5:9" x14ac:dyDescent="0.3">
      <c r="E1881" s="5" t="s">
        <v>8219</v>
      </c>
      <c r="F1881">
        <v>6</v>
      </c>
    </row>
    <row r="1882" spans="5:9" x14ac:dyDescent="0.3">
      <c r="E1882" s="5" t="s">
        <v>8219</v>
      </c>
      <c r="F1882">
        <v>39</v>
      </c>
    </row>
    <row r="1883" spans="5:9" x14ac:dyDescent="0.3">
      <c r="E1883" s="5" t="s">
        <v>8219</v>
      </c>
      <c r="F1883">
        <v>57</v>
      </c>
    </row>
    <row r="1884" spans="5:9" x14ac:dyDescent="0.3">
      <c r="E1884" s="5" t="s">
        <v>8219</v>
      </c>
      <c r="F1884">
        <v>56</v>
      </c>
    </row>
    <row r="1885" spans="5:9" x14ac:dyDescent="0.3">
      <c r="E1885" s="5" t="s">
        <v>8219</v>
      </c>
      <c r="F1885">
        <v>13</v>
      </c>
    </row>
    <row r="1886" spans="5:9" x14ac:dyDescent="0.3">
      <c r="E1886" s="5" t="s">
        <v>8219</v>
      </c>
      <c r="F1886">
        <v>95</v>
      </c>
    </row>
    <row r="1887" spans="5:9" x14ac:dyDescent="0.3">
      <c r="E1887" s="5" t="s">
        <v>8219</v>
      </c>
      <c r="F1887">
        <v>80</v>
      </c>
    </row>
    <row r="1888" spans="5:9" x14ac:dyDescent="0.3">
      <c r="E1888" s="5" t="s">
        <v>8219</v>
      </c>
      <c r="F1888">
        <v>133</v>
      </c>
    </row>
    <row r="1889" spans="5:6" x14ac:dyDescent="0.3">
      <c r="E1889" s="5" t="s">
        <v>8219</v>
      </c>
      <c r="F1889">
        <v>44</v>
      </c>
    </row>
    <row r="1890" spans="5:6" x14ac:dyDescent="0.3">
      <c r="E1890" s="5" t="s">
        <v>8219</v>
      </c>
      <c r="F1890">
        <v>30</v>
      </c>
    </row>
    <row r="1891" spans="5:6" x14ac:dyDescent="0.3">
      <c r="E1891" s="5" t="s">
        <v>8219</v>
      </c>
      <c r="F1891">
        <v>56</v>
      </c>
    </row>
    <row r="1892" spans="5:6" x14ac:dyDescent="0.3">
      <c r="E1892" s="5" t="s">
        <v>8219</v>
      </c>
      <c r="F1892">
        <v>66</v>
      </c>
    </row>
    <row r="1893" spans="5:6" x14ac:dyDescent="0.3">
      <c r="E1893" s="5" t="s">
        <v>8219</v>
      </c>
      <c r="F1893">
        <v>29</v>
      </c>
    </row>
    <row r="1894" spans="5:6" x14ac:dyDescent="0.3">
      <c r="E1894" s="5" t="s">
        <v>8219</v>
      </c>
      <c r="F1894">
        <v>72</v>
      </c>
    </row>
    <row r="1895" spans="5:6" x14ac:dyDescent="0.3">
      <c r="E1895" s="5" t="s">
        <v>8219</v>
      </c>
      <c r="F1895">
        <v>27</v>
      </c>
    </row>
    <row r="1896" spans="5:6" x14ac:dyDescent="0.3">
      <c r="E1896" s="5" t="s">
        <v>8219</v>
      </c>
      <c r="F1896">
        <v>10</v>
      </c>
    </row>
    <row r="1897" spans="5:6" x14ac:dyDescent="0.3">
      <c r="E1897" s="5" t="s">
        <v>8219</v>
      </c>
      <c r="F1897">
        <v>35</v>
      </c>
    </row>
    <row r="1898" spans="5:6" x14ac:dyDescent="0.3">
      <c r="E1898" s="5" t="s">
        <v>8219</v>
      </c>
      <c r="F1898">
        <v>29</v>
      </c>
    </row>
    <row r="1899" spans="5:6" x14ac:dyDescent="0.3">
      <c r="E1899" s="5" t="s">
        <v>8219</v>
      </c>
      <c r="F1899">
        <v>13</v>
      </c>
    </row>
    <row r="1900" spans="5:6" x14ac:dyDescent="0.3">
      <c r="E1900" s="5" t="s">
        <v>8219</v>
      </c>
      <c r="F1900">
        <v>72</v>
      </c>
    </row>
    <row r="1901" spans="5:6" x14ac:dyDescent="0.3">
      <c r="E1901" s="5" t="s">
        <v>8219</v>
      </c>
      <c r="F1901">
        <v>78</v>
      </c>
    </row>
    <row r="1902" spans="5:6" x14ac:dyDescent="0.3">
      <c r="E1902" s="5" t="s">
        <v>8219</v>
      </c>
      <c r="F1902">
        <v>49</v>
      </c>
    </row>
    <row r="1903" spans="5:6" x14ac:dyDescent="0.3">
      <c r="E1903" s="5" t="s">
        <v>8219</v>
      </c>
      <c r="F1903">
        <v>42</v>
      </c>
    </row>
    <row r="1904" spans="5:6" x14ac:dyDescent="0.3">
      <c r="E1904" s="5" t="s">
        <v>8219</v>
      </c>
      <c r="F1904">
        <v>35</v>
      </c>
    </row>
    <row r="1905" spans="5:6" x14ac:dyDescent="0.3">
      <c r="E1905" s="5" t="s">
        <v>8219</v>
      </c>
      <c r="F1905">
        <v>42</v>
      </c>
    </row>
    <row r="1906" spans="5:6" x14ac:dyDescent="0.3">
      <c r="E1906" s="5" t="s">
        <v>8219</v>
      </c>
      <c r="F1906">
        <v>42</v>
      </c>
    </row>
    <row r="1907" spans="5:6" x14ac:dyDescent="0.3">
      <c r="E1907" s="5" t="s">
        <v>8219</v>
      </c>
      <c r="F1907">
        <v>31</v>
      </c>
    </row>
    <row r="1908" spans="5:6" x14ac:dyDescent="0.3">
      <c r="E1908" s="5" t="s">
        <v>8219</v>
      </c>
      <c r="F1908">
        <v>38</v>
      </c>
    </row>
    <row r="1909" spans="5:6" x14ac:dyDescent="0.3">
      <c r="E1909" s="5" t="s">
        <v>8219</v>
      </c>
      <c r="F1909">
        <v>8</v>
      </c>
    </row>
    <row r="1910" spans="5:6" x14ac:dyDescent="0.3">
      <c r="E1910" s="5" t="s">
        <v>8219</v>
      </c>
      <c r="F1910">
        <v>39</v>
      </c>
    </row>
    <row r="1911" spans="5:6" x14ac:dyDescent="0.3">
      <c r="E1911" s="5" t="s">
        <v>8219</v>
      </c>
      <c r="F1911">
        <v>29</v>
      </c>
    </row>
    <row r="1912" spans="5:6" x14ac:dyDescent="0.3">
      <c r="E1912" s="5" t="s">
        <v>8219</v>
      </c>
      <c r="F1912">
        <v>72</v>
      </c>
    </row>
    <row r="1913" spans="5:6" x14ac:dyDescent="0.3">
      <c r="E1913" s="5" t="s">
        <v>8219</v>
      </c>
      <c r="F1913">
        <v>15</v>
      </c>
    </row>
    <row r="1914" spans="5:6" x14ac:dyDescent="0.3">
      <c r="E1914" s="5" t="s">
        <v>8219</v>
      </c>
      <c r="F1914">
        <v>33</v>
      </c>
    </row>
    <row r="1915" spans="5:6" x14ac:dyDescent="0.3">
      <c r="E1915" s="5" t="s">
        <v>8219</v>
      </c>
      <c r="F1915">
        <v>15</v>
      </c>
    </row>
    <row r="1916" spans="5:6" x14ac:dyDescent="0.3">
      <c r="E1916" s="5" t="s">
        <v>8219</v>
      </c>
      <c r="F1916">
        <v>19</v>
      </c>
    </row>
    <row r="1917" spans="5:6" x14ac:dyDescent="0.3">
      <c r="E1917" s="5" t="s">
        <v>8219</v>
      </c>
      <c r="F1917">
        <v>17</v>
      </c>
    </row>
    <row r="1918" spans="5:6" x14ac:dyDescent="0.3">
      <c r="E1918" s="5" t="s">
        <v>8219</v>
      </c>
      <c r="F1918">
        <v>44</v>
      </c>
    </row>
    <row r="1919" spans="5:6" x14ac:dyDescent="0.3">
      <c r="E1919" s="5" t="s">
        <v>8219</v>
      </c>
      <c r="F1919">
        <v>10</v>
      </c>
    </row>
    <row r="1920" spans="5:6" x14ac:dyDescent="0.3">
      <c r="E1920" s="5" t="s">
        <v>8219</v>
      </c>
      <c r="F1920">
        <v>46</v>
      </c>
    </row>
    <row r="1921" spans="5:6" x14ac:dyDescent="0.3">
      <c r="E1921" s="5" t="s">
        <v>8219</v>
      </c>
      <c r="F1921">
        <v>11</v>
      </c>
    </row>
    <row r="1922" spans="5:6" x14ac:dyDescent="0.3">
      <c r="E1922" s="5" t="s">
        <v>8219</v>
      </c>
      <c r="F1922">
        <v>13</v>
      </c>
    </row>
    <row r="1923" spans="5:6" x14ac:dyDescent="0.3">
      <c r="E1923" s="5" t="s">
        <v>8219</v>
      </c>
      <c r="F1923">
        <v>33</v>
      </c>
    </row>
    <row r="1924" spans="5:6" x14ac:dyDescent="0.3">
      <c r="E1924" s="5" t="s">
        <v>8219</v>
      </c>
      <c r="F1924">
        <v>28</v>
      </c>
    </row>
    <row r="1925" spans="5:6" x14ac:dyDescent="0.3">
      <c r="E1925" s="5" t="s">
        <v>8219</v>
      </c>
      <c r="F1925">
        <v>21</v>
      </c>
    </row>
    <row r="1926" spans="5:6" x14ac:dyDescent="0.3">
      <c r="E1926" s="5" t="s">
        <v>8219</v>
      </c>
      <c r="F1926">
        <v>13</v>
      </c>
    </row>
    <row r="1927" spans="5:6" x14ac:dyDescent="0.3">
      <c r="E1927" s="5" t="s">
        <v>8219</v>
      </c>
      <c r="F1927">
        <v>34</v>
      </c>
    </row>
    <row r="1928" spans="5:6" x14ac:dyDescent="0.3">
      <c r="E1928" s="5" t="s">
        <v>8219</v>
      </c>
      <c r="F1928">
        <v>80</v>
      </c>
    </row>
    <row r="1929" spans="5:6" x14ac:dyDescent="0.3">
      <c r="E1929" s="5" t="s">
        <v>8219</v>
      </c>
      <c r="F1929">
        <v>74</v>
      </c>
    </row>
    <row r="1930" spans="5:6" x14ac:dyDescent="0.3">
      <c r="E1930" s="5" t="s">
        <v>8219</v>
      </c>
      <c r="F1930">
        <v>7</v>
      </c>
    </row>
    <row r="1931" spans="5:6" x14ac:dyDescent="0.3">
      <c r="E1931" s="5" t="s">
        <v>8219</v>
      </c>
      <c r="F1931">
        <v>34</v>
      </c>
    </row>
    <row r="1932" spans="5:6" x14ac:dyDescent="0.3">
      <c r="E1932" s="5" t="s">
        <v>8219</v>
      </c>
      <c r="F1932">
        <v>86</v>
      </c>
    </row>
    <row r="1933" spans="5:6" x14ac:dyDescent="0.3">
      <c r="E1933" s="5" t="s">
        <v>8219</v>
      </c>
      <c r="F1933">
        <v>37</v>
      </c>
    </row>
    <row r="1934" spans="5:6" x14ac:dyDescent="0.3">
      <c r="E1934" s="5" t="s">
        <v>8219</v>
      </c>
      <c r="F1934">
        <v>18</v>
      </c>
    </row>
    <row r="1935" spans="5:6" x14ac:dyDescent="0.3">
      <c r="E1935" s="5" t="s">
        <v>8219</v>
      </c>
      <c r="F1935">
        <v>22</v>
      </c>
    </row>
    <row r="1936" spans="5:6" x14ac:dyDescent="0.3">
      <c r="E1936" s="5" t="s">
        <v>8219</v>
      </c>
      <c r="F1936">
        <v>26</v>
      </c>
    </row>
    <row r="1937" spans="5:6" x14ac:dyDescent="0.3">
      <c r="E1937" s="5" t="s">
        <v>8219</v>
      </c>
      <c r="F1937">
        <v>27</v>
      </c>
    </row>
    <row r="1938" spans="5:6" x14ac:dyDescent="0.3">
      <c r="E1938" s="5" t="s">
        <v>8219</v>
      </c>
      <c r="F1938">
        <v>8</v>
      </c>
    </row>
    <row r="1939" spans="5:6" x14ac:dyDescent="0.3">
      <c r="E1939" s="5" t="s">
        <v>8219</v>
      </c>
      <c r="F1939">
        <v>204</v>
      </c>
    </row>
    <row r="1940" spans="5:6" x14ac:dyDescent="0.3">
      <c r="E1940" s="5" t="s">
        <v>8219</v>
      </c>
      <c r="F1940">
        <v>46</v>
      </c>
    </row>
    <row r="1941" spans="5:6" x14ac:dyDescent="0.3">
      <c r="E1941" s="5" t="s">
        <v>8219</v>
      </c>
      <c r="F1941">
        <v>17</v>
      </c>
    </row>
    <row r="1942" spans="5:6" x14ac:dyDescent="0.3">
      <c r="E1942" s="5" t="s">
        <v>8219</v>
      </c>
      <c r="F1942">
        <v>28</v>
      </c>
    </row>
    <row r="1943" spans="5:6" x14ac:dyDescent="0.3">
      <c r="E1943" s="5" t="s">
        <v>8219</v>
      </c>
      <c r="F1943">
        <v>83</v>
      </c>
    </row>
    <row r="1944" spans="5:6" x14ac:dyDescent="0.3">
      <c r="E1944" s="5" t="s">
        <v>8219</v>
      </c>
      <c r="F1944">
        <v>13</v>
      </c>
    </row>
    <row r="1945" spans="5:6" x14ac:dyDescent="0.3">
      <c r="E1945" s="5" t="s">
        <v>8219</v>
      </c>
      <c r="F1945">
        <v>8</v>
      </c>
    </row>
    <row r="1946" spans="5:6" x14ac:dyDescent="0.3">
      <c r="E1946" s="5" t="s">
        <v>8219</v>
      </c>
      <c r="F1946">
        <v>32</v>
      </c>
    </row>
    <row r="1947" spans="5:6" x14ac:dyDescent="0.3">
      <c r="E1947" s="5" t="s">
        <v>8219</v>
      </c>
      <c r="F1947">
        <v>85</v>
      </c>
    </row>
    <row r="1948" spans="5:6" x14ac:dyDescent="0.3">
      <c r="E1948" s="5" t="s">
        <v>8219</v>
      </c>
      <c r="F1948">
        <v>29</v>
      </c>
    </row>
    <row r="1949" spans="5:6" x14ac:dyDescent="0.3">
      <c r="E1949" s="5" t="s">
        <v>8219</v>
      </c>
      <c r="F1949">
        <v>24</v>
      </c>
    </row>
    <row r="1950" spans="5:6" x14ac:dyDescent="0.3">
      <c r="E1950" s="5" t="s">
        <v>8219</v>
      </c>
      <c r="F1950">
        <v>8</v>
      </c>
    </row>
    <row r="1951" spans="5:6" x14ac:dyDescent="0.3">
      <c r="E1951" s="5" t="s">
        <v>8219</v>
      </c>
      <c r="F1951">
        <v>19</v>
      </c>
    </row>
    <row r="1952" spans="5:6" x14ac:dyDescent="0.3">
      <c r="E1952" s="5" t="s">
        <v>8219</v>
      </c>
      <c r="F1952">
        <v>336</v>
      </c>
    </row>
    <row r="1953" spans="5:6" x14ac:dyDescent="0.3">
      <c r="E1953" s="5" t="s">
        <v>8219</v>
      </c>
      <c r="F1953">
        <v>13</v>
      </c>
    </row>
    <row r="1954" spans="5:6" x14ac:dyDescent="0.3">
      <c r="E1954" s="5" t="s">
        <v>8219</v>
      </c>
      <c r="F1954">
        <v>42</v>
      </c>
    </row>
    <row r="1955" spans="5:6" x14ac:dyDescent="0.3">
      <c r="E1955" s="5" t="s">
        <v>8219</v>
      </c>
      <c r="F1955">
        <v>64</v>
      </c>
    </row>
    <row r="1956" spans="5:6" x14ac:dyDescent="0.3">
      <c r="E1956" s="5" t="s">
        <v>8219</v>
      </c>
      <c r="F1956">
        <v>25</v>
      </c>
    </row>
    <row r="1957" spans="5:6" x14ac:dyDescent="0.3">
      <c r="E1957" s="5" t="s">
        <v>8219</v>
      </c>
      <c r="F1957">
        <v>20</v>
      </c>
    </row>
    <row r="1958" spans="5:6" x14ac:dyDescent="0.3">
      <c r="E1958" s="5" t="s">
        <v>8219</v>
      </c>
      <c r="F1958">
        <v>104</v>
      </c>
    </row>
    <row r="1959" spans="5:6" x14ac:dyDescent="0.3">
      <c r="E1959" s="5" t="s">
        <v>8219</v>
      </c>
      <c r="F1959">
        <v>53</v>
      </c>
    </row>
    <row r="1960" spans="5:6" x14ac:dyDescent="0.3">
      <c r="E1960" s="5" t="s">
        <v>8219</v>
      </c>
      <c r="F1960">
        <v>14</v>
      </c>
    </row>
    <row r="1961" spans="5:6" x14ac:dyDescent="0.3">
      <c r="E1961" s="5" t="s">
        <v>8219</v>
      </c>
      <c r="F1961">
        <v>20</v>
      </c>
    </row>
    <row r="1962" spans="5:6" x14ac:dyDescent="0.3">
      <c r="E1962" s="5" t="s">
        <v>8219</v>
      </c>
      <c r="F1962">
        <v>558</v>
      </c>
    </row>
    <row r="1963" spans="5:6" x14ac:dyDescent="0.3">
      <c r="E1963" s="5" t="s">
        <v>8219</v>
      </c>
      <c r="F1963">
        <v>22</v>
      </c>
    </row>
    <row r="1964" spans="5:6" x14ac:dyDescent="0.3">
      <c r="E1964" s="5" t="s">
        <v>8219</v>
      </c>
      <c r="F1964">
        <v>24</v>
      </c>
    </row>
    <row r="1965" spans="5:6" x14ac:dyDescent="0.3">
      <c r="E1965" s="5" t="s">
        <v>8219</v>
      </c>
      <c r="F1965">
        <v>74</v>
      </c>
    </row>
    <row r="1966" spans="5:6" x14ac:dyDescent="0.3">
      <c r="E1966" s="5" t="s">
        <v>8219</v>
      </c>
      <c r="F1966">
        <v>54</v>
      </c>
    </row>
    <row r="1967" spans="5:6" x14ac:dyDescent="0.3">
      <c r="E1967" s="5" t="s">
        <v>8219</v>
      </c>
      <c r="F1967">
        <v>31</v>
      </c>
    </row>
    <row r="1968" spans="5:6" x14ac:dyDescent="0.3">
      <c r="E1968" s="5" t="s">
        <v>8219</v>
      </c>
      <c r="F1968">
        <v>25</v>
      </c>
    </row>
    <row r="1969" spans="5:6" x14ac:dyDescent="0.3">
      <c r="E1969" s="5" t="s">
        <v>8219</v>
      </c>
      <c r="F1969">
        <v>17</v>
      </c>
    </row>
    <row r="1970" spans="5:6" x14ac:dyDescent="0.3">
      <c r="E1970" s="5" t="s">
        <v>8219</v>
      </c>
      <c r="F1970">
        <v>12</v>
      </c>
    </row>
    <row r="1971" spans="5:6" x14ac:dyDescent="0.3">
      <c r="E1971" s="5" t="s">
        <v>8219</v>
      </c>
      <c r="F1971">
        <v>38</v>
      </c>
    </row>
    <row r="1972" spans="5:6" x14ac:dyDescent="0.3">
      <c r="E1972" s="5" t="s">
        <v>8219</v>
      </c>
      <c r="F1972">
        <v>41</v>
      </c>
    </row>
    <row r="1973" spans="5:6" x14ac:dyDescent="0.3">
      <c r="E1973" s="5" t="s">
        <v>8219</v>
      </c>
      <c r="F1973">
        <v>19</v>
      </c>
    </row>
    <row r="1974" spans="5:6" x14ac:dyDescent="0.3">
      <c r="E1974" s="5" t="s">
        <v>8219</v>
      </c>
      <c r="F1974">
        <v>41</v>
      </c>
    </row>
    <row r="1975" spans="5:6" x14ac:dyDescent="0.3">
      <c r="E1975" s="5" t="s">
        <v>8219</v>
      </c>
      <c r="F1975">
        <v>26</v>
      </c>
    </row>
    <row r="1976" spans="5:6" x14ac:dyDescent="0.3">
      <c r="E1976" s="5" t="s">
        <v>8219</v>
      </c>
      <c r="F1976">
        <v>25</v>
      </c>
    </row>
    <row r="1977" spans="5:6" x14ac:dyDescent="0.3">
      <c r="E1977" s="5" t="s">
        <v>8219</v>
      </c>
      <c r="F1977">
        <v>9</v>
      </c>
    </row>
    <row r="1978" spans="5:6" x14ac:dyDescent="0.3">
      <c r="E1978" s="5" t="s">
        <v>8219</v>
      </c>
      <c r="F1978">
        <v>78</v>
      </c>
    </row>
    <row r="1979" spans="5:6" x14ac:dyDescent="0.3">
      <c r="E1979" s="5" t="s">
        <v>8219</v>
      </c>
      <c r="F1979">
        <v>45</v>
      </c>
    </row>
    <row r="1980" spans="5:6" x14ac:dyDescent="0.3">
      <c r="E1980" s="5" t="s">
        <v>8219</v>
      </c>
      <c r="F1980">
        <v>102</v>
      </c>
    </row>
    <row r="1981" spans="5:6" x14ac:dyDescent="0.3">
      <c r="E1981" s="5" t="s">
        <v>8219</v>
      </c>
      <c r="F1981">
        <v>5</v>
      </c>
    </row>
    <row r="1982" spans="5:6" x14ac:dyDescent="0.3">
      <c r="E1982" s="5" t="s">
        <v>8219</v>
      </c>
      <c r="F1982">
        <v>27</v>
      </c>
    </row>
    <row r="1983" spans="5:6" x14ac:dyDescent="0.3">
      <c r="E1983" s="5" t="s">
        <v>8219</v>
      </c>
      <c r="F1983">
        <v>37</v>
      </c>
    </row>
    <row r="1984" spans="5:6" x14ac:dyDescent="0.3">
      <c r="E1984" s="5" t="s">
        <v>8219</v>
      </c>
      <c r="F1984">
        <v>14</v>
      </c>
    </row>
    <row r="1985" spans="5:6" x14ac:dyDescent="0.3">
      <c r="E1985" s="5" t="s">
        <v>8219</v>
      </c>
      <c r="F1985">
        <v>27</v>
      </c>
    </row>
    <row r="1986" spans="5:6" x14ac:dyDescent="0.3">
      <c r="E1986" s="5" t="s">
        <v>8219</v>
      </c>
      <c r="F1986">
        <v>45</v>
      </c>
    </row>
    <row r="1987" spans="5:6" x14ac:dyDescent="0.3">
      <c r="E1987" s="5" t="s">
        <v>8219</v>
      </c>
      <c r="F1987">
        <v>49</v>
      </c>
    </row>
    <row r="1988" spans="5:6" x14ac:dyDescent="0.3">
      <c r="E1988" s="5" t="s">
        <v>8219</v>
      </c>
      <c r="F1988">
        <v>24</v>
      </c>
    </row>
    <row r="1989" spans="5:6" x14ac:dyDescent="0.3">
      <c r="E1989" s="5" t="s">
        <v>8219</v>
      </c>
      <c r="F1989">
        <v>112</v>
      </c>
    </row>
    <row r="1990" spans="5:6" x14ac:dyDescent="0.3">
      <c r="E1990" s="5" t="s">
        <v>8219</v>
      </c>
      <c r="F1990">
        <v>23</v>
      </c>
    </row>
    <row r="1991" spans="5:6" x14ac:dyDescent="0.3">
      <c r="E1991" s="5" t="s">
        <v>8219</v>
      </c>
      <c r="F1991">
        <v>54</v>
      </c>
    </row>
    <row r="1992" spans="5:6" x14ac:dyDescent="0.3">
      <c r="E1992" s="5" t="s">
        <v>8219</v>
      </c>
      <c r="F1992">
        <v>28</v>
      </c>
    </row>
    <row r="1993" spans="5:6" x14ac:dyDescent="0.3">
      <c r="E1993" s="5" t="s">
        <v>8219</v>
      </c>
      <c r="F1993">
        <v>11</v>
      </c>
    </row>
    <row r="1994" spans="5:6" x14ac:dyDescent="0.3">
      <c r="E1994" s="5" t="s">
        <v>8219</v>
      </c>
      <c r="F1994">
        <v>62</v>
      </c>
    </row>
    <row r="1995" spans="5:6" x14ac:dyDescent="0.3">
      <c r="E1995" s="5" t="s">
        <v>8219</v>
      </c>
      <c r="F1995">
        <v>73</v>
      </c>
    </row>
    <row r="1996" spans="5:6" x14ac:dyDescent="0.3">
      <c r="E1996" s="5" t="s">
        <v>8219</v>
      </c>
      <c r="F1996">
        <v>18</v>
      </c>
    </row>
    <row r="1997" spans="5:6" x14ac:dyDescent="0.3">
      <c r="E1997" s="5" t="s">
        <v>8219</v>
      </c>
      <c r="F1997">
        <v>35</v>
      </c>
    </row>
    <row r="1998" spans="5:6" x14ac:dyDescent="0.3">
      <c r="E1998" s="5" t="s">
        <v>8219</v>
      </c>
      <c r="F1998">
        <v>43</v>
      </c>
    </row>
    <row r="1999" spans="5:6" x14ac:dyDescent="0.3">
      <c r="E1999" s="5" t="s">
        <v>8219</v>
      </c>
      <c r="F1999">
        <v>36</v>
      </c>
    </row>
    <row r="2000" spans="5:6" x14ac:dyDescent="0.3">
      <c r="E2000" s="5" t="s">
        <v>8219</v>
      </c>
      <c r="F2000">
        <v>62</v>
      </c>
    </row>
    <row r="2001" spans="5:6" x14ac:dyDescent="0.3">
      <c r="E2001" s="5" t="s">
        <v>8219</v>
      </c>
      <c r="F2001">
        <v>15</v>
      </c>
    </row>
    <row r="2002" spans="5:6" x14ac:dyDescent="0.3">
      <c r="E2002" s="5" t="s">
        <v>8219</v>
      </c>
      <c r="F2002">
        <v>33</v>
      </c>
    </row>
    <row r="2003" spans="5:6" x14ac:dyDescent="0.3">
      <c r="E2003" s="5" t="s">
        <v>8219</v>
      </c>
      <c r="F2003">
        <v>27</v>
      </c>
    </row>
    <row r="2004" spans="5:6" x14ac:dyDescent="0.3">
      <c r="E2004" s="5" t="s">
        <v>8219</v>
      </c>
      <c r="F2004">
        <v>17</v>
      </c>
    </row>
    <row r="2005" spans="5:6" x14ac:dyDescent="0.3">
      <c r="E2005" s="5" t="s">
        <v>8219</v>
      </c>
      <c r="F2005">
        <v>4</v>
      </c>
    </row>
    <row r="2006" spans="5:6" x14ac:dyDescent="0.3">
      <c r="E2006" s="5" t="s">
        <v>8219</v>
      </c>
      <c r="F2006">
        <v>53</v>
      </c>
    </row>
    <row r="2007" spans="5:6" x14ac:dyDescent="0.3">
      <c r="E2007" s="5" t="s">
        <v>8219</v>
      </c>
      <c r="F2007">
        <v>49</v>
      </c>
    </row>
    <row r="2008" spans="5:6" x14ac:dyDescent="0.3">
      <c r="E2008" s="5" t="s">
        <v>8219</v>
      </c>
      <c r="F2008">
        <v>57</v>
      </c>
    </row>
    <row r="2009" spans="5:6" x14ac:dyDescent="0.3">
      <c r="E2009" s="5" t="s">
        <v>8219</v>
      </c>
      <c r="F2009">
        <v>69</v>
      </c>
    </row>
    <row r="2010" spans="5:6" x14ac:dyDescent="0.3">
      <c r="E2010" s="5" t="s">
        <v>8219</v>
      </c>
      <c r="F2010">
        <v>15</v>
      </c>
    </row>
    <row r="2011" spans="5:6" x14ac:dyDescent="0.3">
      <c r="E2011" s="5" t="s">
        <v>8219</v>
      </c>
      <c r="F2011">
        <v>64</v>
      </c>
    </row>
    <row r="2012" spans="5:6" x14ac:dyDescent="0.3">
      <c r="E2012" s="5" t="s">
        <v>8219</v>
      </c>
      <c r="F2012">
        <v>20</v>
      </c>
    </row>
    <row r="2013" spans="5:6" x14ac:dyDescent="0.3">
      <c r="E2013" s="5" t="s">
        <v>8219</v>
      </c>
      <c r="F2013">
        <v>27</v>
      </c>
    </row>
    <row r="2014" spans="5:6" x14ac:dyDescent="0.3">
      <c r="E2014" s="5" t="s">
        <v>8219</v>
      </c>
      <c r="F2014">
        <v>21</v>
      </c>
    </row>
    <row r="2015" spans="5:6" x14ac:dyDescent="0.3">
      <c r="E2015" s="5" t="s">
        <v>8219</v>
      </c>
      <c r="F2015">
        <v>31</v>
      </c>
    </row>
    <row r="2016" spans="5:6" x14ac:dyDescent="0.3">
      <c r="E2016" s="5" t="s">
        <v>8219</v>
      </c>
      <c r="F2016">
        <v>51</v>
      </c>
    </row>
    <row r="2017" spans="5:6" x14ac:dyDescent="0.3">
      <c r="E2017" s="5" t="s">
        <v>8219</v>
      </c>
      <c r="F2017">
        <v>57</v>
      </c>
    </row>
    <row r="2018" spans="5:6" x14ac:dyDescent="0.3">
      <c r="E2018" s="5" t="s">
        <v>8219</v>
      </c>
      <c r="F2018">
        <v>20</v>
      </c>
    </row>
    <row r="2019" spans="5:6" x14ac:dyDescent="0.3">
      <c r="E2019" s="5" t="s">
        <v>8219</v>
      </c>
      <c r="F2019">
        <v>71</v>
      </c>
    </row>
    <row r="2020" spans="5:6" x14ac:dyDescent="0.3">
      <c r="E2020" s="5" t="s">
        <v>8219</v>
      </c>
      <c r="F2020">
        <v>72</v>
      </c>
    </row>
    <row r="2021" spans="5:6" x14ac:dyDescent="0.3">
      <c r="E2021" s="5" t="s">
        <v>8219</v>
      </c>
      <c r="F2021">
        <v>45</v>
      </c>
    </row>
    <row r="2022" spans="5:6" x14ac:dyDescent="0.3">
      <c r="E2022" s="5" t="s">
        <v>8219</v>
      </c>
      <c r="F2022">
        <v>51</v>
      </c>
    </row>
    <row r="2023" spans="5:6" x14ac:dyDescent="0.3">
      <c r="E2023" s="5" t="s">
        <v>8219</v>
      </c>
      <c r="F2023">
        <v>56</v>
      </c>
    </row>
    <row r="2024" spans="5:6" x14ac:dyDescent="0.3">
      <c r="E2024" s="5" t="s">
        <v>8219</v>
      </c>
      <c r="F2024">
        <v>17</v>
      </c>
    </row>
    <row r="2025" spans="5:6" x14ac:dyDescent="0.3">
      <c r="E2025" s="5" t="s">
        <v>8219</v>
      </c>
      <c r="F2025">
        <v>197</v>
      </c>
    </row>
    <row r="2026" spans="5:6" x14ac:dyDescent="0.3">
      <c r="E2026" s="5" t="s">
        <v>8219</v>
      </c>
      <c r="F2026">
        <v>70</v>
      </c>
    </row>
    <row r="2027" spans="5:6" x14ac:dyDescent="0.3">
      <c r="E2027" s="5" t="s">
        <v>8219</v>
      </c>
      <c r="F2027">
        <v>21</v>
      </c>
    </row>
    <row r="2028" spans="5:6" x14ac:dyDescent="0.3">
      <c r="E2028" s="5" t="s">
        <v>8219</v>
      </c>
      <c r="F2028">
        <v>34</v>
      </c>
    </row>
    <row r="2029" spans="5:6" x14ac:dyDescent="0.3">
      <c r="E2029" s="5" t="s">
        <v>8219</v>
      </c>
      <c r="F2029">
        <v>39</v>
      </c>
    </row>
    <row r="2030" spans="5:6" x14ac:dyDescent="0.3">
      <c r="E2030" s="5" t="s">
        <v>8219</v>
      </c>
      <c r="F2030">
        <v>78</v>
      </c>
    </row>
    <row r="2031" spans="5:6" x14ac:dyDescent="0.3">
      <c r="E2031" s="5" t="s">
        <v>8219</v>
      </c>
      <c r="F2031">
        <v>48</v>
      </c>
    </row>
    <row r="2032" spans="5:6" x14ac:dyDescent="0.3">
      <c r="E2032" s="5" t="s">
        <v>8219</v>
      </c>
      <c r="F2032">
        <v>29</v>
      </c>
    </row>
    <row r="2033" spans="5:6" x14ac:dyDescent="0.3">
      <c r="E2033" s="5" t="s">
        <v>8219</v>
      </c>
      <c r="F2033">
        <v>73</v>
      </c>
    </row>
    <row r="2034" spans="5:6" x14ac:dyDescent="0.3">
      <c r="E2034" s="5" t="s">
        <v>8219</v>
      </c>
      <c r="F2034">
        <v>8</v>
      </c>
    </row>
    <row r="2035" spans="5:6" x14ac:dyDescent="0.3">
      <c r="E2035" s="5" t="s">
        <v>8219</v>
      </c>
      <c r="F2035">
        <v>17</v>
      </c>
    </row>
    <row r="2036" spans="5:6" x14ac:dyDescent="0.3">
      <c r="E2036" s="5" t="s">
        <v>8219</v>
      </c>
      <c r="F2036">
        <v>9</v>
      </c>
    </row>
    <row r="2037" spans="5:6" x14ac:dyDescent="0.3">
      <c r="E2037" s="5" t="s">
        <v>8219</v>
      </c>
      <c r="F2037">
        <v>17</v>
      </c>
    </row>
    <row r="2038" spans="5:6" x14ac:dyDescent="0.3">
      <c r="E2038" s="5" t="s">
        <v>8219</v>
      </c>
      <c r="F2038">
        <v>33</v>
      </c>
    </row>
    <row r="2039" spans="5:6" x14ac:dyDescent="0.3">
      <c r="E2039" s="5" t="s">
        <v>8219</v>
      </c>
      <c r="F2039">
        <v>38</v>
      </c>
    </row>
    <row r="2040" spans="5:6" x14ac:dyDescent="0.3">
      <c r="E2040" s="5" t="s">
        <v>8219</v>
      </c>
      <c r="F2040">
        <v>79</v>
      </c>
    </row>
    <row r="2041" spans="5:6" x14ac:dyDescent="0.3">
      <c r="E2041" s="5" t="s">
        <v>8219</v>
      </c>
      <c r="F2041">
        <v>46</v>
      </c>
    </row>
    <row r="2042" spans="5:6" x14ac:dyDescent="0.3">
      <c r="E2042" s="5" t="s">
        <v>8219</v>
      </c>
      <c r="F2042">
        <v>20</v>
      </c>
    </row>
    <row r="2043" spans="5:6" x14ac:dyDescent="0.3">
      <c r="E2043" s="5" t="s">
        <v>8219</v>
      </c>
      <c r="F2043">
        <v>20</v>
      </c>
    </row>
    <row r="2044" spans="5:6" x14ac:dyDescent="0.3">
      <c r="E2044" s="5" t="s">
        <v>8219</v>
      </c>
      <c r="F2044">
        <v>13</v>
      </c>
    </row>
    <row r="2045" spans="5:6" x14ac:dyDescent="0.3">
      <c r="E2045" s="5" t="s">
        <v>8219</v>
      </c>
      <c r="F2045">
        <v>22</v>
      </c>
    </row>
    <row r="2046" spans="5:6" x14ac:dyDescent="0.3">
      <c r="E2046" s="5" t="s">
        <v>8219</v>
      </c>
      <c r="F2046">
        <v>36</v>
      </c>
    </row>
    <row r="2047" spans="5:6" x14ac:dyDescent="0.3">
      <c r="E2047" s="5" t="s">
        <v>8219</v>
      </c>
      <c r="F2047">
        <v>40</v>
      </c>
    </row>
    <row r="2048" spans="5:6" x14ac:dyDescent="0.3">
      <c r="E2048" s="5" t="s">
        <v>8219</v>
      </c>
      <c r="F2048">
        <v>9</v>
      </c>
    </row>
    <row r="2049" spans="5:6" x14ac:dyDescent="0.3">
      <c r="E2049" s="5" t="s">
        <v>8219</v>
      </c>
      <c r="F2049">
        <v>19</v>
      </c>
    </row>
    <row r="2050" spans="5:6" x14ac:dyDescent="0.3">
      <c r="E2050" s="5" t="s">
        <v>8219</v>
      </c>
      <c r="F2050">
        <v>14</v>
      </c>
    </row>
    <row r="2051" spans="5:6" x14ac:dyDescent="0.3">
      <c r="E2051" s="5" t="s">
        <v>8219</v>
      </c>
      <c r="F2051">
        <v>38</v>
      </c>
    </row>
    <row r="2052" spans="5:6" x14ac:dyDescent="0.3">
      <c r="E2052" s="5" t="s">
        <v>8219</v>
      </c>
      <c r="F2052">
        <v>58</v>
      </c>
    </row>
    <row r="2053" spans="5:6" x14ac:dyDescent="0.3">
      <c r="E2053" s="5" t="s">
        <v>8219</v>
      </c>
      <c r="F2053">
        <v>28</v>
      </c>
    </row>
    <row r="2054" spans="5:6" x14ac:dyDescent="0.3">
      <c r="E2054" s="5" t="s">
        <v>8219</v>
      </c>
      <c r="F2054">
        <v>17</v>
      </c>
    </row>
    <row r="2055" spans="5:6" x14ac:dyDescent="0.3">
      <c r="E2055" s="5" t="s">
        <v>8219</v>
      </c>
      <c r="F2055">
        <v>12</v>
      </c>
    </row>
    <row r="2056" spans="5:6" x14ac:dyDescent="0.3">
      <c r="E2056" s="5" t="s">
        <v>8219</v>
      </c>
      <c r="F2056">
        <v>40</v>
      </c>
    </row>
    <row r="2057" spans="5:6" x14ac:dyDescent="0.3">
      <c r="E2057" s="5" t="s">
        <v>8219</v>
      </c>
      <c r="F2057">
        <v>57</v>
      </c>
    </row>
    <row r="2058" spans="5:6" x14ac:dyDescent="0.3">
      <c r="E2058" s="5" t="s">
        <v>8219</v>
      </c>
      <c r="F2058">
        <v>114</v>
      </c>
    </row>
    <row r="2059" spans="5:6" x14ac:dyDescent="0.3">
      <c r="E2059" s="5" t="s">
        <v>8219</v>
      </c>
      <c r="F2059">
        <v>31</v>
      </c>
    </row>
    <row r="2060" spans="5:6" x14ac:dyDescent="0.3">
      <c r="E2060" s="5" t="s">
        <v>8219</v>
      </c>
      <c r="F2060">
        <v>3</v>
      </c>
    </row>
    <row r="2061" spans="5:6" x14ac:dyDescent="0.3">
      <c r="E2061" s="5" t="s">
        <v>8219</v>
      </c>
      <c r="F2061">
        <v>16</v>
      </c>
    </row>
    <row r="2062" spans="5:6" x14ac:dyDescent="0.3">
      <c r="E2062" s="5" t="s">
        <v>8219</v>
      </c>
      <c r="F2062">
        <v>199</v>
      </c>
    </row>
    <row r="2063" spans="5:6" x14ac:dyDescent="0.3">
      <c r="E2063" s="5" t="s">
        <v>8219</v>
      </c>
      <c r="F2063">
        <v>31</v>
      </c>
    </row>
    <row r="2064" spans="5:6" x14ac:dyDescent="0.3">
      <c r="E2064" s="5" t="s">
        <v>8219</v>
      </c>
      <c r="F2064">
        <v>30</v>
      </c>
    </row>
    <row r="2065" spans="5:6" x14ac:dyDescent="0.3">
      <c r="E2065" s="5" t="s">
        <v>8219</v>
      </c>
      <c r="F2065">
        <v>34</v>
      </c>
    </row>
    <row r="2066" spans="5:6" x14ac:dyDescent="0.3">
      <c r="E2066" s="5" t="s">
        <v>8219</v>
      </c>
      <c r="F2066">
        <v>18</v>
      </c>
    </row>
    <row r="2067" spans="5:6" x14ac:dyDescent="0.3">
      <c r="E2067" s="5" t="s">
        <v>8219</v>
      </c>
      <c r="F2067">
        <v>67</v>
      </c>
    </row>
    <row r="2068" spans="5:6" x14ac:dyDescent="0.3">
      <c r="E2068" s="5" t="s">
        <v>8219</v>
      </c>
      <c r="F2068">
        <v>66</v>
      </c>
    </row>
    <row r="2069" spans="5:6" x14ac:dyDescent="0.3">
      <c r="E2069" s="5" t="s">
        <v>8219</v>
      </c>
      <c r="F2069">
        <v>23</v>
      </c>
    </row>
    <row r="2070" spans="5:6" x14ac:dyDescent="0.3">
      <c r="E2070" s="5" t="s">
        <v>8219</v>
      </c>
      <c r="F2070">
        <v>126</v>
      </c>
    </row>
    <row r="2071" spans="5:6" x14ac:dyDescent="0.3">
      <c r="E2071" s="5" t="s">
        <v>8219</v>
      </c>
      <c r="F2071">
        <v>6</v>
      </c>
    </row>
    <row r="2072" spans="5:6" x14ac:dyDescent="0.3">
      <c r="E2072" s="5" t="s">
        <v>8219</v>
      </c>
      <c r="F2072">
        <v>25</v>
      </c>
    </row>
    <row r="2073" spans="5:6" x14ac:dyDescent="0.3">
      <c r="E2073" s="5" t="s">
        <v>8219</v>
      </c>
      <c r="F2073">
        <v>39</v>
      </c>
    </row>
    <row r="2074" spans="5:6" x14ac:dyDescent="0.3">
      <c r="E2074" s="5" t="s">
        <v>8219</v>
      </c>
      <c r="F2074">
        <v>62</v>
      </c>
    </row>
    <row r="2075" spans="5:6" x14ac:dyDescent="0.3">
      <c r="E2075" s="5" t="s">
        <v>8219</v>
      </c>
      <c r="F2075">
        <v>31</v>
      </c>
    </row>
    <row r="2076" spans="5:6" x14ac:dyDescent="0.3">
      <c r="E2076" s="5" t="s">
        <v>8219</v>
      </c>
      <c r="F2076">
        <v>274</v>
      </c>
    </row>
    <row r="2077" spans="5:6" x14ac:dyDescent="0.3">
      <c r="E2077" s="5" t="s">
        <v>8219</v>
      </c>
      <c r="F2077">
        <v>17</v>
      </c>
    </row>
    <row r="2078" spans="5:6" x14ac:dyDescent="0.3">
      <c r="E2078" s="5" t="s">
        <v>8219</v>
      </c>
      <c r="F2078">
        <v>14</v>
      </c>
    </row>
    <row r="2079" spans="5:6" x14ac:dyDescent="0.3">
      <c r="E2079" s="5" t="s">
        <v>8219</v>
      </c>
      <c r="F2079">
        <v>60</v>
      </c>
    </row>
    <row r="2080" spans="5:6" x14ac:dyDescent="0.3">
      <c r="E2080" s="5" t="s">
        <v>8219</v>
      </c>
      <c r="F2080">
        <v>33</v>
      </c>
    </row>
    <row r="2081" spans="5:6" x14ac:dyDescent="0.3">
      <c r="E2081" s="5" t="s">
        <v>8219</v>
      </c>
      <c r="F2081">
        <v>78</v>
      </c>
    </row>
    <row r="2082" spans="5:6" x14ac:dyDescent="0.3">
      <c r="E2082" s="5" t="s">
        <v>8219</v>
      </c>
      <c r="F2082">
        <v>30</v>
      </c>
    </row>
    <row r="2083" spans="5:6" x14ac:dyDescent="0.3">
      <c r="E2083" s="5" t="s">
        <v>8219</v>
      </c>
      <c r="F2083">
        <v>136</v>
      </c>
    </row>
    <row r="2084" spans="5:6" x14ac:dyDescent="0.3">
      <c r="E2084" s="5" t="s">
        <v>8219</v>
      </c>
      <c r="F2084">
        <v>40</v>
      </c>
    </row>
    <row r="2085" spans="5:6" x14ac:dyDescent="0.3">
      <c r="E2085" s="5" t="s">
        <v>8219</v>
      </c>
      <c r="F2085">
        <v>18</v>
      </c>
    </row>
    <row r="2086" spans="5:6" x14ac:dyDescent="0.3">
      <c r="E2086" s="5" t="s">
        <v>8219</v>
      </c>
      <c r="F2086">
        <v>39</v>
      </c>
    </row>
    <row r="2087" spans="5:6" x14ac:dyDescent="0.3">
      <c r="E2087" s="5" t="s">
        <v>8219</v>
      </c>
      <c r="F2087">
        <v>21</v>
      </c>
    </row>
    <row r="2088" spans="5:6" x14ac:dyDescent="0.3">
      <c r="E2088" s="5" t="s">
        <v>8219</v>
      </c>
      <c r="F2088">
        <v>30</v>
      </c>
    </row>
    <row r="2089" spans="5:6" x14ac:dyDescent="0.3">
      <c r="E2089" s="5" t="s">
        <v>8219</v>
      </c>
      <c r="F2089">
        <v>27</v>
      </c>
    </row>
    <row r="2090" spans="5:6" x14ac:dyDescent="0.3">
      <c r="E2090" s="5" t="s">
        <v>8219</v>
      </c>
      <c r="F2090">
        <v>35</v>
      </c>
    </row>
    <row r="2091" spans="5:6" x14ac:dyDescent="0.3">
      <c r="E2091" s="5" t="s">
        <v>8219</v>
      </c>
      <c r="F2091">
        <v>13</v>
      </c>
    </row>
    <row r="2092" spans="5:6" x14ac:dyDescent="0.3">
      <c r="E2092" s="5" t="s">
        <v>8219</v>
      </c>
      <c r="F2092">
        <v>23</v>
      </c>
    </row>
    <row r="2093" spans="5:6" x14ac:dyDescent="0.3">
      <c r="E2093" s="5" t="s">
        <v>8219</v>
      </c>
      <c r="F2093">
        <v>39</v>
      </c>
    </row>
    <row r="2094" spans="5:6" x14ac:dyDescent="0.3">
      <c r="E2094" s="5" t="s">
        <v>8219</v>
      </c>
      <c r="F2094">
        <v>35</v>
      </c>
    </row>
    <row r="2095" spans="5:6" x14ac:dyDescent="0.3">
      <c r="E2095" s="5" t="s">
        <v>8219</v>
      </c>
      <c r="F2095">
        <v>27</v>
      </c>
    </row>
    <row r="2096" spans="5:6" x14ac:dyDescent="0.3">
      <c r="E2096" s="5" t="s">
        <v>8219</v>
      </c>
      <c r="F2096">
        <v>21</v>
      </c>
    </row>
    <row r="2097" spans="5:6" x14ac:dyDescent="0.3">
      <c r="E2097" s="5" t="s">
        <v>8219</v>
      </c>
      <c r="F2097">
        <v>104</v>
      </c>
    </row>
    <row r="2098" spans="5:6" x14ac:dyDescent="0.3">
      <c r="E2098" s="5" t="s">
        <v>8219</v>
      </c>
      <c r="F2098">
        <v>19</v>
      </c>
    </row>
    <row r="2099" spans="5:6" x14ac:dyDescent="0.3">
      <c r="E2099" s="5" t="s">
        <v>8219</v>
      </c>
      <c r="F2099">
        <v>97</v>
      </c>
    </row>
    <row r="2100" spans="5:6" x14ac:dyDescent="0.3">
      <c r="E2100" s="5" t="s">
        <v>8219</v>
      </c>
      <c r="F2100">
        <v>27</v>
      </c>
    </row>
    <row r="2101" spans="5:6" x14ac:dyDescent="0.3">
      <c r="E2101" s="5" t="s">
        <v>8219</v>
      </c>
      <c r="F2101">
        <v>24</v>
      </c>
    </row>
    <row r="2102" spans="5:6" x14ac:dyDescent="0.3">
      <c r="E2102" s="5" t="s">
        <v>8219</v>
      </c>
      <c r="F2102">
        <v>13</v>
      </c>
    </row>
    <row r="2103" spans="5:6" x14ac:dyDescent="0.3">
      <c r="E2103" s="5" t="s">
        <v>8219</v>
      </c>
      <c r="F2103">
        <v>46</v>
      </c>
    </row>
    <row r="2104" spans="5:6" x14ac:dyDescent="0.3">
      <c r="E2104" s="5" t="s">
        <v>8219</v>
      </c>
      <c r="F2104">
        <v>4</v>
      </c>
    </row>
    <row r="2105" spans="5:6" x14ac:dyDescent="0.3">
      <c r="E2105" s="5" t="s">
        <v>8219</v>
      </c>
      <c r="F2105">
        <v>40</v>
      </c>
    </row>
    <row r="2106" spans="5:6" x14ac:dyDescent="0.3">
      <c r="E2106" s="5" t="s">
        <v>8219</v>
      </c>
      <c r="F2106">
        <v>44</v>
      </c>
    </row>
    <row r="2107" spans="5:6" x14ac:dyDescent="0.3">
      <c r="E2107" s="5" t="s">
        <v>8219</v>
      </c>
      <c r="F2107">
        <v>35</v>
      </c>
    </row>
    <row r="2108" spans="5:6" x14ac:dyDescent="0.3">
      <c r="E2108" s="5" t="s">
        <v>8219</v>
      </c>
      <c r="F2108">
        <v>63</v>
      </c>
    </row>
    <row r="2109" spans="5:6" x14ac:dyDescent="0.3">
      <c r="E2109" s="5" t="s">
        <v>8219</v>
      </c>
      <c r="F2109">
        <v>89</v>
      </c>
    </row>
    <row r="2110" spans="5:6" x14ac:dyDescent="0.3">
      <c r="E2110" s="5" t="s">
        <v>8219</v>
      </c>
      <c r="F2110">
        <v>15</v>
      </c>
    </row>
    <row r="2111" spans="5:6" x14ac:dyDescent="0.3">
      <c r="E2111" s="5" t="s">
        <v>8219</v>
      </c>
      <c r="F2111">
        <v>46</v>
      </c>
    </row>
    <row r="2112" spans="5:6" x14ac:dyDescent="0.3">
      <c r="E2112" s="5" t="s">
        <v>8219</v>
      </c>
      <c r="F2112">
        <v>33</v>
      </c>
    </row>
    <row r="2113" spans="5:6" x14ac:dyDescent="0.3">
      <c r="E2113" s="5" t="s">
        <v>8219</v>
      </c>
      <c r="F2113">
        <v>52</v>
      </c>
    </row>
    <row r="2114" spans="5:6" x14ac:dyDescent="0.3">
      <c r="E2114" s="5" t="s">
        <v>8219</v>
      </c>
      <c r="F2114">
        <v>7</v>
      </c>
    </row>
    <row r="2115" spans="5:6" x14ac:dyDescent="0.3">
      <c r="E2115" s="5" t="s">
        <v>8219</v>
      </c>
      <c r="F2115">
        <v>28</v>
      </c>
    </row>
    <row r="2116" spans="5:6" x14ac:dyDescent="0.3">
      <c r="E2116" s="5" t="s">
        <v>8219</v>
      </c>
      <c r="F2116">
        <v>11</v>
      </c>
    </row>
    <row r="2117" spans="5:6" x14ac:dyDescent="0.3">
      <c r="E2117" s="5" t="s">
        <v>8219</v>
      </c>
      <c r="F2117">
        <v>15</v>
      </c>
    </row>
    <row r="2118" spans="5:6" x14ac:dyDescent="0.3">
      <c r="E2118" s="5" t="s">
        <v>8219</v>
      </c>
      <c r="F2118">
        <v>30</v>
      </c>
    </row>
    <row r="2119" spans="5:6" x14ac:dyDescent="0.3">
      <c r="E2119" s="5" t="s">
        <v>8219</v>
      </c>
      <c r="F2119">
        <v>27</v>
      </c>
    </row>
    <row r="2120" spans="5:6" x14ac:dyDescent="0.3">
      <c r="E2120" s="5" t="s">
        <v>8219</v>
      </c>
      <c r="F2120">
        <v>28</v>
      </c>
    </row>
    <row r="2121" spans="5:6" x14ac:dyDescent="0.3">
      <c r="E2121" s="5" t="s">
        <v>8219</v>
      </c>
      <c r="F2121">
        <v>17</v>
      </c>
    </row>
    <row r="2122" spans="5:6" x14ac:dyDescent="0.3">
      <c r="E2122" s="5" t="s">
        <v>8219</v>
      </c>
      <c r="F2122">
        <v>50</v>
      </c>
    </row>
    <row r="2123" spans="5:6" x14ac:dyDescent="0.3">
      <c r="E2123" s="5" t="s">
        <v>8219</v>
      </c>
      <c r="F2123">
        <v>26</v>
      </c>
    </row>
    <row r="2124" spans="5:6" x14ac:dyDescent="0.3">
      <c r="E2124" s="5" t="s">
        <v>8219</v>
      </c>
      <c r="F2124">
        <v>88</v>
      </c>
    </row>
    <row r="2125" spans="5:6" x14ac:dyDescent="0.3">
      <c r="E2125" s="5" t="s">
        <v>8219</v>
      </c>
      <c r="F2125">
        <v>91</v>
      </c>
    </row>
    <row r="2126" spans="5:6" x14ac:dyDescent="0.3">
      <c r="E2126" s="5" t="s">
        <v>8219</v>
      </c>
      <c r="F2126">
        <v>3</v>
      </c>
    </row>
    <row r="2127" spans="5:6" x14ac:dyDescent="0.3">
      <c r="E2127" s="5" t="s">
        <v>8219</v>
      </c>
      <c r="F2127">
        <v>28</v>
      </c>
    </row>
    <row r="2128" spans="5:6" x14ac:dyDescent="0.3">
      <c r="E2128" s="5" t="s">
        <v>8219</v>
      </c>
      <c r="F2128">
        <v>77</v>
      </c>
    </row>
    <row r="2129" spans="5:6" x14ac:dyDescent="0.3">
      <c r="E2129" s="5" t="s">
        <v>8219</v>
      </c>
      <c r="F2129">
        <v>27</v>
      </c>
    </row>
    <row r="2130" spans="5:6" x14ac:dyDescent="0.3">
      <c r="E2130" s="5" t="s">
        <v>8219</v>
      </c>
      <c r="F2130">
        <v>107</v>
      </c>
    </row>
    <row r="2131" spans="5:6" x14ac:dyDescent="0.3">
      <c r="E2131" s="5" t="s">
        <v>8219</v>
      </c>
      <c r="F2131">
        <v>96</v>
      </c>
    </row>
    <row r="2132" spans="5:6" x14ac:dyDescent="0.3">
      <c r="E2132" s="5" t="s">
        <v>8219</v>
      </c>
      <c r="F2132">
        <v>56</v>
      </c>
    </row>
    <row r="2133" spans="5:6" x14ac:dyDescent="0.3">
      <c r="E2133" s="5" t="s">
        <v>8219</v>
      </c>
      <c r="F2133">
        <v>58</v>
      </c>
    </row>
    <row r="2134" spans="5:6" x14ac:dyDescent="0.3">
      <c r="E2134" s="5" t="s">
        <v>8219</v>
      </c>
      <c r="F2134">
        <v>15</v>
      </c>
    </row>
    <row r="2135" spans="5:6" x14ac:dyDescent="0.3">
      <c r="E2135" s="5" t="s">
        <v>8219</v>
      </c>
      <c r="F2135">
        <v>20</v>
      </c>
    </row>
    <row r="2136" spans="5:6" x14ac:dyDescent="0.3">
      <c r="E2136" s="5" t="s">
        <v>8219</v>
      </c>
      <c r="F2136">
        <v>38</v>
      </c>
    </row>
    <row r="2137" spans="5:6" x14ac:dyDescent="0.3">
      <c r="E2137" s="5" t="s">
        <v>8219</v>
      </c>
      <c r="F2137">
        <v>33</v>
      </c>
    </row>
    <row r="2138" spans="5:6" x14ac:dyDescent="0.3">
      <c r="E2138" s="5" t="s">
        <v>8219</v>
      </c>
      <c r="F2138">
        <v>57</v>
      </c>
    </row>
    <row r="2139" spans="5:6" x14ac:dyDescent="0.3">
      <c r="E2139" s="5" t="s">
        <v>8219</v>
      </c>
      <c r="F2139">
        <v>25</v>
      </c>
    </row>
    <row r="2140" spans="5:6" x14ac:dyDescent="0.3">
      <c r="E2140" s="5" t="s">
        <v>8219</v>
      </c>
      <c r="F2140">
        <v>14</v>
      </c>
    </row>
    <row r="2141" spans="5:6" x14ac:dyDescent="0.3">
      <c r="E2141" s="5" t="s">
        <v>8219</v>
      </c>
      <c r="F2141">
        <v>94</v>
      </c>
    </row>
    <row r="2142" spans="5:6" x14ac:dyDescent="0.3">
      <c r="E2142" s="5" t="s">
        <v>8219</v>
      </c>
      <c r="F2142">
        <v>59</v>
      </c>
    </row>
    <row r="2143" spans="5:6" x14ac:dyDescent="0.3">
      <c r="E2143" s="5" t="s">
        <v>8219</v>
      </c>
      <c r="F2143">
        <v>36</v>
      </c>
    </row>
    <row r="2144" spans="5:6" x14ac:dyDescent="0.3">
      <c r="E2144" s="5" t="s">
        <v>8219</v>
      </c>
      <c r="F2144">
        <v>115</v>
      </c>
    </row>
    <row r="2145" spans="5:6" x14ac:dyDescent="0.3">
      <c r="E2145" s="5" t="s">
        <v>8219</v>
      </c>
      <c r="F2145">
        <v>30</v>
      </c>
    </row>
    <row r="2146" spans="5:6" x14ac:dyDescent="0.3">
      <c r="E2146" s="5" t="s">
        <v>8219</v>
      </c>
      <c r="F2146">
        <v>52</v>
      </c>
    </row>
    <row r="2147" spans="5:6" x14ac:dyDescent="0.3">
      <c r="E2147" s="5" t="s">
        <v>8219</v>
      </c>
      <c r="F2147">
        <v>27</v>
      </c>
    </row>
    <row r="2148" spans="5:6" x14ac:dyDescent="0.3">
      <c r="E2148" s="5" t="s">
        <v>8219</v>
      </c>
      <c r="F2148">
        <v>24</v>
      </c>
    </row>
    <row r="2149" spans="5:6" x14ac:dyDescent="0.3">
      <c r="E2149" s="5" t="s">
        <v>8219</v>
      </c>
      <c r="F2149">
        <v>10</v>
      </c>
    </row>
    <row r="2150" spans="5:6" x14ac:dyDescent="0.3">
      <c r="E2150" s="5" t="s">
        <v>8219</v>
      </c>
      <c r="F2150">
        <v>30</v>
      </c>
    </row>
    <row r="2151" spans="5:6" x14ac:dyDescent="0.3">
      <c r="E2151" s="5" t="s">
        <v>8219</v>
      </c>
      <c r="F2151">
        <v>71</v>
      </c>
    </row>
    <row r="2152" spans="5:6" x14ac:dyDescent="0.3">
      <c r="E2152" s="5" t="s">
        <v>8219</v>
      </c>
      <c r="F2152">
        <v>10</v>
      </c>
    </row>
    <row r="2153" spans="5:6" x14ac:dyDescent="0.3">
      <c r="E2153" s="5" t="s">
        <v>8219</v>
      </c>
      <c r="F2153">
        <v>24</v>
      </c>
    </row>
    <row r="2154" spans="5:6" x14ac:dyDescent="0.3">
      <c r="E2154" s="5" t="s">
        <v>8219</v>
      </c>
      <c r="F2154">
        <v>38</v>
      </c>
    </row>
    <row r="2155" spans="5:6" x14ac:dyDescent="0.3">
      <c r="E2155" s="5" t="s">
        <v>8219</v>
      </c>
      <c r="F2155">
        <v>26</v>
      </c>
    </row>
    <row r="2156" spans="5:6" x14ac:dyDescent="0.3">
      <c r="E2156" s="5" t="s">
        <v>8219</v>
      </c>
      <c r="F2156">
        <v>19</v>
      </c>
    </row>
    <row r="2157" spans="5:6" x14ac:dyDescent="0.3">
      <c r="E2157" s="5" t="s">
        <v>8219</v>
      </c>
      <c r="F2157">
        <v>11</v>
      </c>
    </row>
    <row r="2158" spans="5:6" x14ac:dyDescent="0.3">
      <c r="E2158" s="5" t="s">
        <v>8219</v>
      </c>
      <c r="F2158">
        <v>27</v>
      </c>
    </row>
    <row r="2159" spans="5:6" x14ac:dyDescent="0.3">
      <c r="E2159" s="5" t="s">
        <v>8219</v>
      </c>
      <c r="F2159">
        <v>34</v>
      </c>
    </row>
    <row r="2160" spans="5:6" x14ac:dyDescent="0.3">
      <c r="E2160" s="5" t="s">
        <v>8219</v>
      </c>
      <c r="F2160">
        <v>20</v>
      </c>
    </row>
    <row r="2161" spans="5:6" x14ac:dyDescent="0.3">
      <c r="E2161" s="5" t="s">
        <v>8219</v>
      </c>
      <c r="F2161">
        <v>37</v>
      </c>
    </row>
    <row r="2162" spans="5:6" x14ac:dyDescent="0.3">
      <c r="E2162" s="5" t="s">
        <v>8219</v>
      </c>
      <c r="F2162">
        <v>20</v>
      </c>
    </row>
    <row r="2163" spans="5:6" x14ac:dyDescent="0.3">
      <c r="E2163" s="5" t="s">
        <v>8219</v>
      </c>
      <c r="F2163">
        <v>10</v>
      </c>
    </row>
    <row r="2164" spans="5:6" x14ac:dyDescent="0.3">
      <c r="E2164" s="5" t="s">
        <v>8219</v>
      </c>
      <c r="F2164">
        <v>26</v>
      </c>
    </row>
    <row r="2165" spans="5:6" x14ac:dyDescent="0.3">
      <c r="E2165" s="5" t="s">
        <v>8219</v>
      </c>
      <c r="F2165">
        <v>20</v>
      </c>
    </row>
    <row r="2166" spans="5:6" x14ac:dyDescent="0.3">
      <c r="E2166" s="5" t="s">
        <v>8219</v>
      </c>
      <c r="F2166">
        <v>46</v>
      </c>
    </row>
    <row r="2167" spans="5:6" x14ac:dyDescent="0.3">
      <c r="E2167" s="5" t="s">
        <v>8219</v>
      </c>
      <c r="F2167">
        <v>76</v>
      </c>
    </row>
    <row r="2168" spans="5:6" x14ac:dyDescent="0.3">
      <c r="E2168" s="5" t="s">
        <v>8219</v>
      </c>
      <c r="F2168">
        <v>41</v>
      </c>
    </row>
    <row r="2169" spans="5:6" x14ac:dyDescent="0.3">
      <c r="E2169" s="5" t="s">
        <v>8219</v>
      </c>
      <c r="F2169">
        <v>7</v>
      </c>
    </row>
    <row r="2170" spans="5:6" x14ac:dyDescent="0.3">
      <c r="E2170" s="5" t="s">
        <v>8219</v>
      </c>
      <c r="F2170">
        <v>49</v>
      </c>
    </row>
    <row r="2171" spans="5:6" x14ac:dyDescent="0.3">
      <c r="E2171" s="5" t="s">
        <v>8219</v>
      </c>
      <c r="F2171">
        <v>26</v>
      </c>
    </row>
    <row r="2172" spans="5:6" x14ac:dyDescent="0.3">
      <c r="E2172" s="5" t="s">
        <v>8219</v>
      </c>
      <c r="F2172">
        <v>65</v>
      </c>
    </row>
    <row r="2173" spans="5:6" x14ac:dyDescent="0.3">
      <c r="E2173" s="5" t="s">
        <v>8219</v>
      </c>
      <c r="F2173">
        <v>28</v>
      </c>
    </row>
    <row r="2174" spans="5:6" x14ac:dyDescent="0.3">
      <c r="E2174" s="5" t="s">
        <v>8219</v>
      </c>
      <c r="F2174">
        <v>8</v>
      </c>
    </row>
    <row r="2175" spans="5:6" x14ac:dyDescent="0.3">
      <c r="E2175" s="5" t="s">
        <v>8219</v>
      </c>
      <c r="F2175">
        <v>3</v>
      </c>
    </row>
    <row r="2176" spans="5:6" x14ac:dyDescent="0.3">
      <c r="E2176" s="5" t="s">
        <v>8219</v>
      </c>
      <c r="F2176">
        <v>9</v>
      </c>
    </row>
    <row r="2177" spans="5:6" x14ac:dyDescent="0.3">
      <c r="E2177" s="5" t="s">
        <v>8219</v>
      </c>
      <c r="F2177">
        <v>9</v>
      </c>
    </row>
    <row r="2178" spans="5:6" x14ac:dyDescent="0.3">
      <c r="E2178" s="5" t="s">
        <v>8219</v>
      </c>
      <c r="F2178">
        <v>20</v>
      </c>
    </row>
    <row r="2179" spans="5:6" x14ac:dyDescent="0.3">
      <c r="E2179" s="5" t="s">
        <v>8219</v>
      </c>
      <c r="F2179">
        <v>57</v>
      </c>
    </row>
    <row r="2180" spans="5:6" x14ac:dyDescent="0.3">
      <c r="E2180" s="5" t="s">
        <v>8219</v>
      </c>
      <c r="F2180">
        <v>8</v>
      </c>
    </row>
    <row r="2181" spans="5:6" x14ac:dyDescent="0.3">
      <c r="E2181" s="5" t="s">
        <v>8219</v>
      </c>
      <c r="F2181">
        <v>14</v>
      </c>
    </row>
    <row r="2182" spans="5:6" x14ac:dyDescent="0.3">
      <c r="E2182" s="5" t="s">
        <v>8219</v>
      </c>
      <c r="F2182">
        <v>17</v>
      </c>
    </row>
    <row r="2183" spans="5:6" x14ac:dyDescent="0.3">
      <c r="E2183" s="5" t="s">
        <v>8219</v>
      </c>
      <c r="F2183">
        <v>100</v>
      </c>
    </row>
    <row r="2184" spans="5:6" x14ac:dyDescent="0.3">
      <c r="E2184" s="5" t="s">
        <v>8219</v>
      </c>
      <c r="F2184">
        <v>32</v>
      </c>
    </row>
    <row r="2185" spans="5:6" x14ac:dyDescent="0.3">
      <c r="E2185" s="5" t="s">
        <v>8219</v>
      </c>
      <c r="F2185">
        <v>3</v>
      </c>
    </row>
  </sheetData>
  <mergeCells count="1">
    <mergeCell ref="A10:C1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data</vt:lpstr>
      <vt:lpstr>ptable1</vt:lpstr>
      <vt:lpstr>ptable2</vt:lpstr>
      <vt:lpstr>ptable3</vt:lpstr>
      <vt:lpstr>bonus</vt:lpstr>
      <vt:lpstr>stat_anaysis</vt:lpstr>
      <vt:lpstr>backers</vt:lpstr>
      <vt:lpstr>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Liska</dc:creator>
  <cp:lastModifiedBy>David Liska</cp:lastModifiedBy>
  <dcterms:created xsi:type="dcterms:W3CDTF">2017-04-20T15:17:24Z</dcterms:created>
  <dcterms:modified xsi:type="dcterms:W3CDTF">2019-06-01T16:50:38Z</dcterms:modified>
</cp:coreProperties>
</file>