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9555" windowHeight="57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8" i="1"/>
  <c r="G4"/>
  <c r="B8"/>
  <c r="B9"/>
  <c r="B7"/>
  <c r="B10" l="1"/>
  <c r="B11" s="1"/>
  <c r="B12" l="1"/>
  <c r="B14"/>
  <c r="B16" l="1"/>
  <c r="D4"/>
  <c r="B15"/>
  <c r="B17"/>
</calcChain>
</file>

<file path=xl/sharedStrings.xml><?xml version="1.0" encoding="utf-8"?>
<sst xmlns="http://schemas.openxmlformats.org/spreadsheetml/2006/main" count="27" uniqueCount="27">
  <si>
    <t>R1</t>
  </si>
  <si>
    <t>R2</t>
  </si>
  <si>
    <t>Rc</t>
  </si>
  <si>
    <t>b</t>
  </si>
  <si>
    <t>Rbb</t>
  </si>
  <si>
    <t>Vbb</t>
  </si>
  <si>
    <t>Vcc</t>
  </si>
  <si>
    <t>Re</t>
  </si>
  <si>
    <t>b+1</t>
  </si>
  <si>
    <t>IB</t>
  </si>
  <si>
    <t>Ic</t>
  </si>
  <si>
    <t>Ie</t>
  </si>
  <si>
    <t>Vt</t>
  </si>
  <si>
    <t>rpi</t>
  </si>
  <si>
    <t>rpi+330</t>
  </si>
  <si>
    <t>Rbb//Rx</t>
  </si>
  <si>
    <t>Rx</t>
  </si>
  <si>
    <t>Av</t>
  </si>
  <si>
    <t>AV</t>
  </si>
  <si>
    <t>JFET</t>
  </si>
  <si>
    <t>Vdd</t>
  </si>
  <si>
    <t>Vd</t>
  </si>
  <si>
    <t>Idss</t>
  </si>
  <si>
    <t>Id</t>
  </si>
  <si>
    <t>Vp</t>
  </si>
  <si>
    <t>VG</t>
  </si>
  <si>
    <t>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</si>
</sst>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tabSelected="1" workbookViewId="0">
      <selection activeCell="D13" sqref="D13"/>
    </sheetView>
  </sheetViews>
  <sheetFormatPr defaultRowHeight="15"/>
  <cols>
    <col min="2" max="2" width="12" bestFit="1" customWidth="1"/>
  </cols>
  <sheetData>
    <row r="1" spans="1:7">
      <c r="A1" t="s">
        <v>6</v>
      </c>
      <c r="B1">
        <v>19</v>
      </c>
      <c r="F1" t="s">
        <v>19</v>
      </c>
    </row>
    <row r="2" spans="1:7">
      <c r="A2" t="s">
        <v>0</v>
      </c>
      <c r="B2">
        <v>3900</v>
      </c>
      <c r="F2" t="s">
        <v>20</v>
      </c>
      <c r="G2">
        <v>15</v>
      </c>
    </row>
    <row r="3" spans="1:7">
      <c r="A3" t="s">
        <v>1</v>
      </c>
      <c r="B3">
        <v>39000</v>
      </c>
      <c r="F3" t="s">
        <v>21</v>
      </c>
      <c r="G3">
        <v>11</v>
      </c>
    </row>
    <row r="4" spans="1:7">
      <c r="A4" t="s">
        <v>2</v>
      </c>
      <c r="B4">
        <v>4700</v>
      </c>
      <c r="C4" s="1" t="s">
        <v>18</v>
      </c>
      <c r="D4" s="2">
        <f>B6*B4/(B14+B9*330)</f>
        <v>12.540317224510234</v>
      </c>
      <c r="F4" t="s">
        <v>22</v>
      </c>
      <c r="G4">
        <f>9*10^(-3)</f>
        <v>9.0000000000000011E-3</v>
      </c>
    </row>
    <row r="5" spans="1:7">
      <c r="A5" t="s">
        <v>7</v>
      </c>
      <c r="B5">
        <v>1430</v>
      </c>
      <c r="F5" t="s">
        <v>23</v>
      </c>
      <c r="G5">
        <v>4.0000000000000001E-3</v>
      </c>
    </row>
    <row r="6" spans="1:7">
      <c r="A6" t="s">
        <v>3</v>
      </c>
      <c r="B6">
        <v>100</v>
      </c>
      <c r="F6" t="s">
        <v>24</v>
      </c>
      <c r="G6">
        <v>-3</v>
      </c>
    </row>
    <row r="7" spans="1:7">
      <c r="A7" t="s">
        <v>4</v>
      </c>
      <c r="B7">
        <f>(B2*B3)/(B2+B3)</f>
        <v>3545.4545454545455</v>
      </c>
      <c r="F7" t="s">
        <v>25</v>
      </c>
      <c r="G7">
        <v>5</v>
      </c>
    </row>
    <row r="8" spans="1:7">
      <c r="A8" t="s">
        <v>5</v>
      </c>
      <c r="B8">
        <f>(B2/(B2+B3))*B1</f>
        <v>1.7272727272727273</v>
      </c>
      <c r="F8" t="s">
        <v>26</v>
      </c>
      <c r="G8">
        <f>(G2-G3)/G5</f>
        <v>1000</v>
      </c>
    </row>
    <row r="9" spans="1:7">
      <c r="A9" t="s">
        <v>8</v>
      </c>
      <c r="B9">
        <f>1+B6</f>
        <v>101</v>
      </c>
    </row>
    <row r="10" spans="1:7">
      <c r="A10" t="s">
        <v>9</v>
      </c>
      <c r="B10">
        <f>(B8-0.8)/(B7+B9*B5)</f>
        <v>6.2663955324285963E-6</v>
      </c>
    </row>
    <row r="11" spans="1:7">
      <c r="A11" t="s">
        <v>10</v>
      </c>
      <c r="B11">
        <f>B6*B10</f>
        <v>6.2663955324285963E-4</v>
      </c>
    </row>
    <row r="12" spans="1:7">
      <c r="A12" t="s">
        <v>11</v>
      </c>
      <c r="B12">
        <f>B9*B10</f>
        <v>6.3290594877528827E-4</v>
      </c>
    </row>
    <row r="13" spans="1:7">
      <c r="A13" t="s">
        <v>12</v>
      </c>
      <c r="B13">
        <v>2.5999999999999999E-2</v>
      </c>
    </row>
    <row r="14" spans="1:7">
      <c r="A14" t="s">
        <v>13</v>
      </c>
      <c r="B14">
        <f>B13/B10</f>
        <v>4149.1156862745102</v>
      </c>
    </row>
    <row r="15" spans="1:7">
      <c r="A15" t="s">
        <v>14</v>
      </c>
      <c r="B15">
        <f>B14+330</f>
        <v>4479.1156862745102</v>
      </c>
      <c r="C15" t="s">
        <v>16</v>
      </c>
    </row>
    <row r="16" spans="1:7">
      <c r="A16" t="s">
        <v>15</v>
      </c>
      <c r="B16">
        <f>(B7*B15)/(B7+B15)</f>
        <v>1978.9846198525879</v>
      </c>
    </row>
    <row r="17" spans="1:2">
      <c r="A17" t="s">
        <v>17</v>
      </c>
      <c r="B17">
        <f>B6*B7*B4/((B7+B15)^2)</f>
        <v>25.877732250383204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2017-05-29T14:07:30Z</dcterms:created>
  <dcterms:modified xsi:type="dcterms:W3CDTF">2017-06-05T21:56:23Z</dcterms:modified>
</cp:coreProperties>
</file>