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queryTables/queryTable4.xml" ContentType="application/vnd.openxmlformats-officedocument.spreadsheetml.query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C594F5A7-B382-41D0-A785-FB74DEEEB2D6}" xr6:coauthVersionLast="47" xr6:coauthVersionMax="47" xr10:uidLastSave="{00000000-0000-0000-0000-000000000000}"/>
  <bookViews>
    <workbookView xWindow="-120" yWindow="-120" windowWidth="20730" windowHeight="11040" firstSheet="1" activeTab="7" xr2:uid="{3D50F498-F393-43D0-A753-69723FBB4C62}"/>
  </bookViews>
  <sheets>
    <sheet name="project_excel" sheetId="8" r:id="rId1"/>
    <sheet name="Sheet1" sheetId="16" r:id="rId2"/>
    <sheet name="Sheet2" sheetId="17" r:id="rId3"/>
    <sheet name="customers" sheetId="2" r:id="rId4"/>
    <sheet name="inventory" sheetId="3" r:id="rId5"/>
    <sheet name="orders" sheetId="4" r:id="rId6"/>
    <sheet name="products" sheetId="5" r:id="rId7"/>
    <sheet name="sales_targets" sheetId="6" r:id="rId8"/>
  </sheets>
  <definedNames>
    <definedName name="_xlcn.WorksheetConnection_project_excel.xlsxcustomers1" hidden="1">customers[]</definedName>
    <definedName name="_xlcn.WorksheetConnection_project_excel.xlsxinventory1" hidden="1">inventory[]</definedName>
    <definedName name="_xlcn.WorksheetConnection_project_excel.xlsxorders1" hidden="1">orders[]</definedName>
    <definedName name="_xlcn.WorksheetConnection_project_excel.xlsxordersCustomerIDCostPrice1" hidden="1">orders[[CustomerID]:[Cost Price]]</definedName>
    <definedName name="_xlcn.WorksheetConnection_project_excel.xlsxproducts1" hidden="1">products[]</definedName>
    <definedName name="_xlcn.WorksheetConnection_project_excel.xlsxsales_targets1" hidden="1">sales_targets[]</definedName>
    <definedName name="_xlcn.WorksheetConnection_project_excel.xlsxsales_targetsTargetSales1" hidden="1">sales_targets[Target Sales]</definedName>
    <definedName name="ExternalData_1" localSheetId="3" hidden="1">'customers'!$A$1:$E$1201</definedName>
    <definedName name="ExternalData_1" localSheetId="4" hidden="1">inventory!$A$1:$C$1201</definedName>
    <definedName name="ExternalData_1" localSheetId="5" hidden="1">orders!$A$1:$G$1201</definedName>
    <definedName name="ExternalData_1" localSheetId="6" hidden="1">products!$A$1:$D$1201</definedName>
    <definedName name="ExternalData_1" localSheetId="7" hidden="1">sales_targets!$A$1:$B$1201</definedName>
    <definedName name="ExternalData_2" localSheetId="7" hidden="1">sales_targets!$G$7:$H$19</definedName>
    <definedName name="Slicer_Category">#N/A</definedName>
    <definedName name="Slicer_month">#N/A</definedName>
    <definedName name="Slicer_State">#N/A</definedName>
  </definedNames>
  <calcPr calcId="191029"/>
  <pivotCaches>
    <pivotCache cacheId="0" r:id="rId9"/>
    <pivotCache cacheId="1" r:id="rId10"/>
    <pivotCache cacheId="3" r:id="rId11"/>
    <pivotCache cacheId="4" r:id="rId12"/>
    <pivotCache cacheId="6" r:id="rId13"/>
    <pivotCache cacheId="68" r:id="rId14"/>
    <pivotCache cacheId="77" r:id="rId15"/>
    <pivotCache cacheId="97" r:id="rId16"/>
    <pivotCache cacheId="103" r:id="rId17"/>
    <pivotCache cacheId="113" r:id="rId18"/>
    <pivotCache cacheId="114" r:id="rId19"/>
  </pivotCaches>
  <fileRecoveryPr repairLoad="1"/>
  <extLst>
    <ext xmlns:x14="http://schemas.microsoft.com/office/spreadsheetml/2009/9/main" uri="{876F7934-8845-4945-9796-88D515C7AA90}">
      <x14:pivotCaches>
        <pivotCache cacheId="8"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argets Target Sales" name="sales_targets Target Sales" connection="WorksheetConnection_project_excel.xlsx!sales_targets[Target Sales]"/>
          <x15:modelTable id="sales_targets" name="sales_targets" connection="WorksheetConnection_project_excel.xlsx!sales_targets"/>
          <x15:modelTable id="products" name="products" connection="WorksheetConnection_project_excel.xlsx!products"/>
          <x15:modelTable id="orders  CustomerID   Cost Price" name="orders  CustomerID   Cost Price" connection="WorksheetConnection_project_excel.xlsx!orders[[CustomerID]:[Cost Price]]"/>
          <x15:modelTable id="orders" name="orders" connection="WorksheetConnection_project_excel.xlsx!orders"/>
          <x15:modelTable id="inventory" name="inventory" connection="WorksheetConnection_project_excel.xlsx!inventory"/>
          <x15:modelTable id="customers" name="customers" connection="WorksheetConnection_project_excel.xlsx!customers"/>
        </x15:modelTables>
        <x15:modelRelationships>
          <x15:modelRelationship fromTable="orders" fromColumn="CustomerID" toTable="customers" toColumn="CustomerID"/>
          <x15:modelRelationship fromTable="orders" fromColumn="ProductID" toTable="inventory" toColumn="ProductID"/>
          <x15:modelRelationship fromTable="orders" fromColumn="ProductID" toTable="products" toColumn="ProductID"/>
          <x15:modelRelationship fromTable="orders" fromColumn="Date" toTable="sales_targets" toColumn="Month"/>
        </x15:modelRelationships>
        <x15:extLst>
          <ext xmlns:x16="http://schemas.microsoft.com/office/spreadsheetml/2014/11/main" uri="{9835A34E-60A6-4A7C-AAB8-D5F71C897F49}">
            <x16:modelTimeGroupings>
              <x16:modelTimeGrouping tableName="sales_targets"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5" i="8" l="1"/>
  <c r="D1201" i="6"/>
  <c r="C1201" i="6"/>
  <c r="D1200" i="6"/>
  <c r="C1200" i="6"/>
  <c r="D1199" i="6"/>
  <c r="C1199" i="6"/>
  <c r="D1198" i="6"/>
  <c r="C1198" i="6"/>
  <c r="D1197" i="6"/>
  <c r="C1197" i="6"/>
  <c r="D1196" i="6"/>
  <c r="C1196" i="6"/>
  <c r="D1195" i="6"/>
  <c r="C1195" i="6"/>
  <c r="D1194" i="6"/>
  <c r="C1194" i="6"/>
  <c r="D1193" i="6"/>
  <c r="C1193" i="6"/>
  <c r="D1192" i="6"/>
  <c r="C1192" i="6"/>
  <c r="D1191" i="6"/>
  <c r="C1191" i="6"/>
  <c r="D1190" i="6"/>
  <c r="C1190" i="6"/>
  <c r="D1189" i="6"/>
  <c r="C1189" i="6"/>
  <c r="D1188" i="6"/>
  <c r="C1188" i="6"/>
  <c r="D1187" i="6"/>
  <c r="C1187" i="6"/>
  <c r="D1186" i="6"/>
  <c r="C1186" i="6"/>
  <c r="D1185" i="6"/>
  <c r="C1185" i="6"/>
  <c r="D1184" i="6"/>
  <c r="C1184" i="6"/>
  <c r="D1183" i="6"/>
  <c r="C1183" i="6"/>
  <c r="D1182" i="6"/>
  <c r="C1182" i="6"/>
  <c r="D1181" i="6"/>
  <c r="C1181" i="6"/>
  <c r="D1180" i="6"/>
  <c r="C1180" i="6"/>
  <c r="D1179" i="6"/>
  <c r="C1179" i="6"/>
  <c r="D1178" i="6"/>
  <c r="C1178" i="6"/>
  <c r="D1177" i="6"/>
  <c r="C1177" i="6"/>
  <c r="D1176" i="6"/>
  <c r="C1176" i="6"/>
  <c r="D1175" i="6"/>
  <c r="C1175" i="6"/>
  <c r="D1174" i="6"/>
  <c r="C1174" i="6"/>
  <c r="D1173" i="6"/>
  <c r="C1173" i="6"/>
  <c r="D1172" i="6"/>
  <c r="C1172" i="6"/>
  <c r="D1171" i="6"/>
  <c r="C1171" i="6"/>
  <c r="D1170" i="6"/>
  <c r="C1170" i="6"/>
  <c r="D1169" i="6"/>
  <c r="C1169" i="6"/>
  <c r="D1168" i="6"/>
  <c r="C1168" i="6"/>
  <c r="D1167" i="6"/>
  <c r="C1167" i="6"/>
  <c r="D1166" i="6"/>
  <c r="C1166" i="6"/>
  <c r="D1165" i="6"/>
  <c r="C1165" i="6"/>
  <c r="D1164" i="6"/>
  <c r="C1164" i="6"/>
  <c r="D1163" i="6"/>
  <c r="C1163" i="6"/>
  <c r="D1162" i="6"/>
  <c r="C1162" i="6"/>
  <c r="D1161" i="6"/>
  <c r="C1161" i="6"/>
  <c r="D1160" i="6"/>
  <c r="C1160" i="6"/>
  <c r="D1159" i="6"/>
  <c r="C1159" i="6"/>
  <c r="D1158" i="6"/>
  <c r="C1158" i="6"/>
  <c r="D1157" i="6"/>
  <c r="C1157" i="6"/>
  <c r="D1156" i="6"/>
  <c r="C1156" i="6"/>
  <c r="D1155" i="6"/>
  <c r="C1155" i="6"/>
  <c r="D1154" i="6"/>
  <c r="C1154" i="6"/>
  <c r="D1153" i="6"/>
  <c r="C1153" i="6"/>
  <c r="D1152" i="6"/>
  <c r="C1152" i="6"/>
  <c r="D1151" i="6"/>
  <c r="C1151" i="6"/>
  <c r="D1150" i="6"/>
  <c r="C1150" i="6"/>
  <c r="D1149" i="6"/>
  <c r="C1149" i="6"/>
  <c r="D1148" i="6"/>
  <c r="C1148" i="6"/>
  <c r="D1147" i="6"/>
  <c r="C1147" i="6"/>
  <c r="D1146" i="6"/>
  <c r="C1146" i="6"/>
  <c r="D1145" i="6"/>
  <c r="C1145" i="6"/>
  <c r="D1144" i="6"/>
  <c r="C1144" i="6"/>
  <c r="D1143" i="6"/>
  <c r="C1143" i="6"/>
  <c r="D1142" i="6"/>
  <c r="C1142" i="6"/>
  <c r="D1141" i="6"/>
  <c r="C1141" i="6"/>
  <c r="D1140" i="6"/>
  <c r="C1140" i="6"/>
  <c r="D1139" i="6"/>
  <c r="C1139" i="6"/>
  <c r="D1138" i="6"/>
  <c r="C1138" i="6"/>
  <c r="D1137" i="6"/>
  <c r="C1137" i="6"/>
  <c r="D1136" i="6"/>
  <c r="C1136" i="6"/>
  <c r="D1135" i="6"/>
  <c r="C1135" i="6"/>
  <c r="D1134" i="6"/>
  <c r="C1134" i="6"/>
  <c r="D1133" i="6"/>
  <c r="C1133" i="6"/>
  <c r="D1132" i="6"/>
  <c r="C1132" i="6"/>
  <c r="D1131" i="6"/>
  <c r="C1131" i="6"/>
  <c r="D1130" i="6"/>
  <c r="C1130" i="6"/>
  <c r="D1129" i="6"/>
  <c r="C1129" i="6"/>
  <c r="D1128" i="6"/>
  <c r="C1128" i="6"/>
  <c r="D1127" i="6"/>
  <c r="C1127" i="6"/>
  <c r="D1126" i="6"/>
  <c r="C1126" i="6"/>
  <c r="D1125" i="6"/>
  <c r="C1125" i="6"/>
  <c r="D1124" i="6"/>
  <c r="C1124" i="6"/>
  <c r="D1123" i="6"/>
  <c r="C1123" i="6"/>
  <c r="D1122" i="6"/>
  <c r="C1122" i="6"/>
  <c r="D1121" i="6"/>
  <c r="C1121" i="6"/>
  <c r="D1120" i="6"/>
  <c r="C1120" i="6"/>
  <c r="D1119" i="6"/>
  <c r="C1119" i="6"/>
  <c r="D1118" i="6"/>
  <c r="C1118" i="6"/>
  <c r="D1117" i="6"/>
  <c r="C1117" i="6"/>
  <c r="D1116" i="6"/>
  <c r="C1116" i="6"/>
  <c r="D1115" i="6"/>
  <c r="C1115" i="6"/>
  <c r="D1114" i="6"/>
  <c r="C1114" i="6"/>
  <c r="D1113" i="6"/>
  <c r="C1113" i="6"/>
  <c r="D1112" i="6"/>
  <c r="C1112" i="6"/>
  <c r="D1111" i="6"/>
  <c r="C1111" i="6"/>
  <c r="D1110" i="6"/>
  <c r="C1110" i="6"/>
  <c r="D1109" i="6"/>
  <c r="C1109" i="6"/>
  <c r="D1108" i="6"/>
  <c r="C1108" i="6"/>
  <c r="D1107" i="6"/>
  <c r="C1107" i="6"/>
  <c r="D1106" i="6"/>
  <c r="C1106" i="6"/>
  <c r="D1105" i="6"/>
  <c r="C1105" i="6"/>
  <c r="D1104" i="6"/>
  <c r="C1104" i="6"/>
  <c r="D1103" i="6"/>
  <c r="C1103" i="6"/>
  <c r="D1102" i="6"/>
  <c r="C1102" i="6"/>
  <c r="D1101" i="6"/>
  <c r="C1101" i="6"/>
  <c r="D1100" i="6"/>
  <c r="C1100" i="6"/>
  <c r="D1099" i="6"/>
  <c r="C1099" i="6"/>
  <c r="D1098" i="6"/>
  <c r="C1098" i="6"/>
  <c r="D1097" i="6"/>
  <c r="C1097" i="6"/>
  <c r="D1096" i="6"/>
  <c r="C1096" i="6"/>
  <c r="D1095" i="6"/>
  <c r="C1095" i="6"/>
  <c r="D1094" i="6"/>
  <c r="C1094" i="6"/>
  <c r="D1093" i="6"/>
  <c r="C1093" i="6"/>
  <c r="D1092" i="6"/>
  <c r="C1092" i="6"/>
  <c r="D1091" i="6"/>
  <c r="C1091" i="6"/>
  <c r="D1090" i="6"/>
  <c r="C1090" i="6"/>
  <c r="D1089" i="6"/>
  <c r="C1089" i="6"/>
  <c r="D1088" i="6"/>
  <c r="C1088" i="6"/>
  <c r="D1087" i="6"/>
  <c r="C1087" i="6"/>
  <c r="D1086" i="6"/>
  <c r="C1086" i="6"/>
  <c r="D1085" i="6"/>
  <c r="C1085" i="6"/>
  <c r="D1084" i="6"/>
  <c r="C1084" i="6"/>
  <c r="D1083" i="6"/>
  <c r="C1083" i="6"/>
  <c r="D1082" i="6"/>
  <c r="C1082" i="6"/>
  <c r="D1081" i="6"/>
  <c r="C1081" i="6"/>
  <c r="D1080" i="6"/>
  <c r="C1080" i="6"/>
  <c r="D1079" i="6"/>
  <c r="C1079" i="6"/>
  <c r="D1078" i="6"/>
  <c r="C1078" i="6"/>
  <c r="D1077" i="6"/>
  <c r="C1077" i="6"/>
  <c r="D1076" i="6"/>
  <c r="C1076" i="6"/>
  <c r="D1075" i="6"/>
  <c r="C1075" i="6"/>
  <c r="D1074" i="6"/>
  <c r="C1074" i="6"/>
  <c r="D1073" i="6"/>
  <c r="C1073" i="6"/>
  <c r="D1072" i="6"/>
  <c r="C1072" i="6"/>
  <c r="D1071" i="6"/>
  <c r="C1071" i="6"/>
  <c r="D1070" i="6"/>
  <c r="C1070" i="6"/>
  <c r="D1069" i="6"/>
  <c r="C1069" i="6"/>
  <c r="D1068" i="6"/>
  <c r="C1068" i="6"/>
  <c r="D1067" i="6"/>
  <c r="C1067" i="6"/>
  <c r="D1066" i="6"/>
  <c r="C1066" i="6"/>
  <c r="D1065" i="6"/>
  <c r="C1065" i="6"/>
  <c r="D1064" i="6"/>
  <c r="C1064" i="6"/>
  <c r="D1063" i="6"/>
  <c r="C1063" i="6"/>
  <c r="D1062" i="6"/>
  <c r="C1062" i="6"/>
  <c r="D1061" i="6"/>
  <c r="C1061" i="6"/>
  <c r="D1060" i="6"/>
  <c r="C1060" i="6"/>
  <c r="D1059" i="6"/>
  <c r="C1059" i="6"/>
  <c r="D1058" i="6"/>
  <c r="C1058" i="6"/>
  <c r="D1057" i="6"/>
  <c r="C1057" i="6"/>
  <c r="D1056" i="6"/>
  <c r="C1056" i="6"/>
  <c r="D1055" i="6"/>
  <c r="C1055" i="6"/>
  <c r="D1054" i="6"/>
  <c r="C1054" i="6"/>
  <c r="D1053" i="6"/>
  <c r="C1053" i="6"/>
  <c r="D1052" i="6"/>
  <c r="C1052" i="6"/>
  <c r="D1051" i="6"/>
  <c r="C1051" i="6"/>
  <c r="D1050" i="6"/>
  <c r="C1050" i="6"/>
  <c r="D1049" i="6"/>
  <c r="C1049" i="6"/>
  <c r="D1048" i="6"/>
  <c r="C1048" i="6"/>
  <c r="D1047" i="6"/>
  <c r="C1047" i="6"/>
  <c r="D1046" i="6"/>
  <c r="C1046" i="6"/>
  <c r="D1045" i="6"/>
  <c r="C1045" i="6"/>
  <c r="D1044" i="6"/>
  <c r="C1044" i="6"/>
  <c r="D1043" i="6"/>
  <c r="C1043" i="6"/>
  <c r="D1042" i="6"/>
  <c r="C1042" i="6"/>
  <c r="D1041" i="6"/>
  <c r="C1041" i="6"/>
  <c r="D1040" i="6"/>
  <c r="C1040" i="6"/>
  <c r="D1039" i="6"/>
  <c r="C1039" i="6"/>
  <c r="D1038" i="6"/>
  <c r="C1038" i="6"/>
  <c r="D1037" i="6"/>
  <c r="C1037" i="6"/>
  <c r="D1036" i="6"/>
  <c r="C1036" i="6"/>
  <c r="D1035" i="6"/>
  <c r="C1035" i="6"/>
  <c r="D1034" i="6"/>
  <c r="C1034" i="6"/>
  <c r="D1033" i="6"/>
  <c r="C1033" i="6"/>
  <c r="D1032" i="6"/>
  <c r="C1032" i="6"/>
  <c r="D1031" i="6"/>
  <c r="C1031" i="6"/>
  <c r="D1030" i="6"/>
  <c r="C1030" i="6"/>
  <c r="D1029" i="6"/>
  <c r="C1029" i="6"/>
  <c r="D1028" i="6"/>
  <c r="C1028" i="6"/>
  <c r="D1027" i="6"/>
  <c r="C1027" i="6"/>
  <c r="D1026" i="6"/>
  <c r="C1026" i="6"/>
  <c r="D1025" i="6"/>
  <c r="C1025" i="6"/>
  <c r="D1024" i="6"/>
  <c r="C1024" i="6"/>
  <c r="D1023" i="6"/>
  <c r="C1023" i="6"/>
  <c r="D1022" i="6"/>
  <c r="C1022" i="6"/>
  <c r="D1021" i="6"/>
  <c r="C1021" i="6"/>
  <c r="D1020" i="6"/>
  <c r="C1020" i="6"/>
  <c r="D1019" i="6"/>
  <c r="C1019" i="6"/>
  <c r="D1018" i="6"/>
  <c r="C1018" i="6"/>
  <c r="D1017" i="6"/>
  <c r="C1017" i="6"/>
  <c r="D1016" i="6"/>
  <c r="C1016" i="6"/>
  <c r="D1015" i="6"/>
  <c r="C1015" i="6"/>
  <c r="D1014" i="6"/>
  <c r="C1014" i="6"/>
  <c r="D1013" i="6"/>
  <c r="C1013" i="6"/>
  <c r="D1012" i="6"/>
  <c r="C1012" i="6"/>
  <c r="D1011" i="6"/>
  <c r="C1011" i="6"/>
  <c r="D1010" i="6"/>
  <c r="C1010" i="6"/>
  <c r="D1009" i="6"/>
  <c r="C1009" i="6"/>
  <c r="D1008" i="6"/>
  <c r="C1008" i="6"/>
  <c r="D1007" i="6"/>
  <c r="C1007" i="6"/>
  <c r="D1006" i="6"/>
  <c r="C1006" i="6"/>
  <c r="D1005" i="6"/>
  <c r="C1005" i="6"/>
  <c r="D1004" i="6"/>
  <c r="C1004" i="6"/>
  <c r="D1003" i="6"/>
  <c r="C1003" i="6"/>
  <c r="D1002" i="6"/>
  <c r="C1002" i="6"/>
  <c r="D1001" i="6"/>
  <c r="C1001" i="6"/>
  <c r="D1000" i="6"/>
  <c r="C1000" i="6"/>
  <c r="D999" i="6"/>
  <c r="C999" i="6"/>
  <c r="D998" i="6"/>
  <c r="C998" i="6"/>
  <c r="D997" i="6"/>
  <c r="C997" i="6"/>
  <c r="D996" i="6"/>
  <c r="C996" i="6"/>
  <c r="D995" i="6"/>
  <c r="C995" i="6"/>
  <c r="D994" i="6"/>
  <c r="C994" i="6"/>
  <c r="D993" i="6"/>
  <c r="C993" i="6"/>
  <c r="D992" i="6"/>
  <c r="C992" i="6"/>
  <c r="D991" i="6"/>
  <c r="C991" i="6"/>
  <c r="D990" i="6"/>
  <c r="C990" i="6"/>
  <c r="D989" i="6"/>
  <c r="C989" i="6"/>
  <c r="D988" i="6"/>
  <c r="C988" i="6"/>
  <c r="D987" i="6"/>
  <c r="C987" i="6"/>
  <c r="D986" i="6"/>
  <c r="C986" i="6"/>
  <c r="D985" i="6"/>
  <c r="C985" i="6"/>
  <c r="D984" i="6"/>
  <c r="C984" i="6"/>
  <c r="D983" i="6"/>
  <c r="C983" i="6"/>
  <c r="D982" i="6"/>
  <c r="C982" i="6"/>
  <c r="D981" i="6"/>
  <c r="C981" i="6"/>
  <c r="D980" i="6"/>
  <c r="C980" i="6"/>
  <c r="D979" i="6"/>
  <c r="C979" i="6"/>
  <c r="D978" i="6"/>
  <c r="C978" i="6"/>
  <c r="D977" i="6"/>
  <c r="C977" i="6"/>
  <c r="D976" i="6"/>
  <c r="C976" i="6"/>
  <c r="D975" i="6"/>
  <c r="C975" i="6"/>
  <c r="D974" i="6"/>
  <c r="C974" i="6"/>
  <c r="D973" i="6"/>
  <c r="C973" i="6"/>
  <c r="D972" i="6"/>
  <c r="C972" i="6"/>
  <c r="D971" i="6"/>
  <c r="C971" i="6"/>
  <c r="D970" i="6"/>
  <c r="C970" i="6"/>
  <c r="D969" i="6"/>
  <c r="C969" i="6"/>
  <c r="D968" i="6"/>
  <c r="C968" i="6"/>
  <c r="D967" i="6"/>
  <c r="C967" i="6"/>
  <c r="D966" i="6"/>
  <c r="C966" i="6"/>
  <c r="D965" i="6"/>
  <c r="C965" i="6"/>
  <c r="D964" i="6"/>
  <c r="C964" i="6"/>
  <c r="D963" i="6"/>
  <c r="C963" i="6"/>
  <c r="D962" i="6"/>
  <c r="C962" i="6"/>
  <c r="D961" i="6"/>
  <c r="C961" i="6"/>
  <c r="D960" i="6"/>
  <c r="C960" i="6"/>
  <c r="D959" i="6"/>
  <c r="C959" i="6"/>
  <c r="D958" i="6"/>
  <c r="C958" i="6"/>
  <c r="D957" i="6"/>
  <c r="C957" i="6"/>
  <c r="D956" i="6"/>
  <c r="C956" i="6"/>
  <c r="D955" i="6"/>
  <c r="C955" i="6"/>
  <c r="D954" i="6"/>
  <c r="C954" i="6"/>
  <c r="D953" i="6"/>
  <c r="C953" i="6"/>
  <c r="D952" i="6"/>
  <c r="C952" i="6"/>
  <c r="D951" i="6"/>
  <c r="C951" i="6"/>
  <c r="D950" i="6"/>
  <c r="C950" i="6"/>
  <c r="D949" i="6"/>
  <c r="C949" i="6"/>
  <c r="D948" i="6"/>
  <c r="C948" i="6"/>
  <c r="D947" i="6"/>
  <c r="C947" i="6"/>
  <c r="D946" i="6"/>
  <c r="C946" i="6"/>
  <c r="D945" i="6"/>
  <c r="C945" i="6"/>
  <c r="D944" i="6"/>
  <c r="C944" i="6"/>
  <c r="D943" i="6"/>
  <c r="C943" i="6"/>
  <c r="D942" i="6"/>
  <c r="C942" i="6"/>
  <c r="D941" i="6"/>
  <c r="C941" i="6"/>
  <c r="D940" i="6"/>
  <c r="C940" i="6"/>
  <c r="D939" i="6"/>
  <c r="C939" i="6"/>
  <c r="D938" i="6"/>
  <c r="C938" i="6"/>
  <c r="D937" i="6"/>
  <c r="C937" i="6"/>
  <c r="D936" i="6"/>
  <c r="C936" i="6"/>
  <c r="D935" i="6"/>
  <c r="C935" i="6"/>
  <c r="D934" i="6"/>
  <c r="C934" i="6"/>
  <c r="D933" i="6"/>
  <c r="C933" i="6"/>
  <c r="D932" i="6"/>
  <c r="C932" i="6"/>
  <c r="D931" i="6"/>
  <c r="C931" i="6"/>
  <c r="D930" i="6"/>
  <c r="C930" i="6"/>
  <c r="D929" i="6"/>
  <c r="C929" i="6"/>
  <c r="D928" i="6"/>
  <c r="C928" i="6"/>
  <c r="D927" i="6"/>
  <c r="C927" i="6"/>
  <c r="D926" i="6"/>
  <c r="C926" i="6"/>
  <c r="D925" i="6"/>
  <c r="C925" i="6"/>
  <c r="D924" i="6"/>
  <c r="C924" i="6"/>
  <c r="D923" i="6"/>
  <c r="C923" i="6"/>
  <c r="D922" i="6"/>
  <c r="C922" i="6"/>
  <c r="D921" i="6"/>
  <c r="C921" i="6"/>
  <c r="D920" i="6"/>
  <c r="C920" i="6"/>
  <c r="D919" i="6"/>
  <c r="C919" i="6"/>
  <c r="D918" i="6"/>
  <c r="C918" i="6"/>
  <c r="D917" i="6"/>
  <c r="C917" i="6"/>
  <c r="D916" i="6"/>
  <c r="C916" i="6"/>
  <c r="D915" i="6"/>
  <c r="C915" i="6"/>
  <c r="D914" i="6"/>
  <c r="C914" i="6"/>
  <c r="D913" i="6"/>
  <c r="C913" i="6"/>
  <c r="D912" i="6"/>
  <c r="C912" i="6"/>
  <c r="D911" i="6"/>
  <c r="C911" i="6"/>
  <c r="D910" i="6"/>
  <c r="C910" i="6"/>
  <c r="D909" i="6"/>
  <c r="C909" i="6"/>
  <c r="D908" i="6"/>
  <c r="C908" i="6"/>
  <c r="D907" i="6"/>
  <c r="C907" i="6"/>
  <c r="D906" i="6"/>
  <c r="C906" i="6"/>
  <c r="D905" i="6"/>
  <c r="C905" i="6"/>
  <c r="D904" i="6"/>
  <c r="C904" i="6"/>
  <c r="D903" i="6"/>
  <c r="C903" i="6"/>
  <c r="D902" i="6"/>
  <c r="C902" i="6"/>
  <c r="D901" i="6"/>
  <c r="C901" i="6"/>
  <c r="D900" i="6"/>
  <c r="C900" i="6"/>
  <c r="D899" i="6"/>
  <c r="C899" i="6"/>
  <c r="D898" i="6"/>
  <c r="C898" i="6"/>
  <c r="D897" i="6"/>
  <c r="C897" i="6"/>
  <c r="D896" i="6"/>
  <c r="C896" i="6"/>
  <c r="D895" i="6"/>
  <c r="C895" i="6"/>
  <c r="D894" i="6"/>
  <c r="C894" i="6"/>
  <c r="D893" i="6"/>
  <c r="C893" i="6"/>
  <c r="D892" i="6"/>
  <c r="C892" i="6"/>
  <c r="D891" i="6"/>
  <c r="C891" i="6"/>
  <c r="D890" i="6"/>
  <c r="C890" i="6"/>
  <c r="D889" i="6"/>
  <c r="C889" i="6"/>
  <c r="D888" i="6"/>
  <c r="C888" i="6"/>
  <c r="D887" i="6"/>
  <c r="C887" i="6"/>
  <c r="D886" i="6"/>
  <c r="C886" i="6"/>
  <c r="D885" i="6"/>
  <c r="C885" i="6"/>
  <c r="D884" i="6"/>
  <c r="C884" i="6"/>
  <c r="D883" i="6"/>
  <c r="C883" i="6"/>
  <c r="D882" i="6"/>
  <c r="C882" i="6"/>
  <c r="D881" i="6"/>
  <c r="C881" i="6"/>
  <c r="D880" i="6"/>
  <c r="C880" i="6"/>
  <c r="D879" i="6"/>
  <c r="C879" i="6"/>
  <c r="D878" i="6"/>
  <c r="C878" i="6"/>
  <c r="D877" i="6"/>
  <c r="C877" i="6"/>
  <c r="D876" i="6"/>
  <c r="C876" i="6"/>
  <c r="D875" i="6"/>
  <c r="C875" i="6"/>
  <c r="D874" i="6"/>
  <c r="C874" i="6"/>
  <c r="D873" i="6"/>
  <c r="C873" i="6"/>
  <c r="D872" i="6"/>
  <c r="C872" i="6"/>
  <c r="D871" i="6"/>
  <c r="C871" i="6"/>
  <c r="D870" i="6"/>
  <c r="C870" i="6"/>
  <c r="D869" i="6"/>
  <c r="C869" i="6"/>
  <c r="D868" i="6"/>
  <c r="C868" i="6"/>
  <c r="D867" i="6"/>
  <c r="C867" i="6"/>
  <c r="D866" i="6"/>
  <c r="C866" i="6"/>
  <c r="D865" i="6"/>
  <c r="C865" i="6"/>
  <c r="D864" i="6"/>
  <c r="C864" i="6"/>
  <c r="D863" i="6"/>
  <c r="C863" i="6"/>
  <c r="D862" i="6"/>
  <c r="C862" i="6"/>
  <c r="D861" i="6"/>
  <c r="C861" i="6"/>
  <c r="D860" i="6"/>
  <c r="C860" i="6"/>
  <c r="D859" i="6"/>
  <c r="C859" i="6"/>
  <c r="D858" i="6"/>
  <c r="C858" i="6"/>
  <c r="D857" i="6"/>
  <c r="C857" i="6"/>
  <c r="D856" i="6"/>
  <c r="C856" i="6"/>
  <c r="D855" i="6"/>
  <c r="C855" i="6"/>
  <c r="D854" i="6"/>
  <c r="C854" i="6"/>
  <c r="D853" i="6"/>
  <c r="C853" i="6"/>
  <c r="D852" i="6"/>
  <c r="C852" i="6"/>
  <c r="D851" i="6"/>
  <c r="C851" i="6"/>
  <c r="D850" i="6"/>
  <c r="C850" i="6"/>
  <c r="D849" i="6"/>
  <c r="C849" i="6"/>
  <c r="D848" i="6"/>
  <c r="C848" i="6"/>
  <c r="D847" i="6"/>
  <c r="C847" i="6"/>
  <c r="D846" i="6"/>
  <c r="C846" i="6"/>
  <c r="D845" i="6"/>
  <c r="C845" i="6"/>
  <c r="D844" i="6"/>
  <c r="C844" i="6"/>
  <c r="D843" i="6"/>
  <c r="C843" i="6"/>
  <c r="D842" i="6"/>
  <c r="C842" i="6"/>
  <c r="D841" i="6"/>
  <c r="C841" i="6"/>
  <c r="D840" i="6"/>
  <c r="C840" i="6"/>
  <c r="D839" i="6"/>
  <c r="C839" i="6"/>
  <c r="D838" i="6"/>
  <c r="C838" i="6"/>
  <c r="D837" i="6"/>
  <c r="C837" i="6"/>
  <c r="D836" i="6"/>
  <c r="C836" i="6"/>
  <c r="D835" i="6"/>
  <c r="C835" i="6"/>
  <c r="D834" i="6"/>
  <c r="C834" i="6"/>
  <c r="D833" i="6"/>
  <c r="C833" i="6"/>
  <c r="D832" i="6"/>
  <c r="C832" i="6"/>
  <c r="D831" i="6"/>
  <c r="C831" i="6"/>
  <c r="D830" i="6"/>
  <c r="C830" i="6"/>
  <c r="D829" i="6"/>
  <c r="C829" i="6"/>
  <c r="D828" i="6"/>
  <c r="C828" i="6"/>
  <c r="D827" i="6"/>
  <c r="C827" i="6"/>
  <c r="D826" i="6"/>
  <c r="C826" i="6"/>
  <c r="D825" i="6"/>
  <c r="C825" i="6"/>
  <c r="D824" i="6"/>
  <c r="C824" i="6"/>
  <c r="D823" i="6"/>
  <c r="C823" i="6"/>
  <c r="D822" i="6"/>
  <c r="C822" i="6"/>
  <c r="D821" i="6"/>
  <c r="C821" i="6"/>
  <c r="D820" i="6"/>
  <c r="C820" i="6"/>
  <c r="D819" i="6"/>
  <c r="C819" i="6"/>
  <c r="D818" i="6"/>
  <c r="C818" i="6"/>
  <c r="D817" i="6"/>
  <c r="C817" i="6"/>
  <c r="D816" i="6"/>
  <c r="C816" i="6"/>
  <c r="D815" i="6"/>
  <c r="C815" i="6"/>
  <c r="D814" i="6"/>
  <c r="C814" i="6"/>
  <c r="D813" i="6"/>
  <c r="C813" i="6"/>
  <c r="D812" i="6"/>
  <c r="C812" i="6"/>
  <c r="D811" i="6"/>
  <c r="C811" i="6"/>
  <c r="D810" i="6"/>
  <c r="C810" i="6"/>
  <c r="D809" i="6"/>
  <c r="C809" i="6"/>
  <c r="D808" i="6"/>
  <c r="C808" i="6"/>
  <c r="D807" i="6"/>
  <c r="C807" i="6"/>
  <c r="D806" i="6"/>
  <c r="C806" i="6"/>
  <c r="D805" i="6"/>
  <c r="C805" i="6"/>
  <c r="D804" i="6"/>
  <c r="C804" i="6"/>
  <c r="D803" i="6"/>
  <c r="C803" i="6"/>
  <c r="D802" i="6"/>
  <c r="C802" i="6"/>
  <c r="D801" i="6"/>
  <c r="C801" i="6"/>
  <c r="D800" i="6"/>
  <c r="C800" i="6"/>
  <c r="D799" i="6"/>
  <c r="C799" i="6"/>
  <c r="D798" i="6"/>
  <c r="C798" i="6"/>
  <c r="D797" i="6"/>
  <c r="C797" i="6"/>
  <c r="D796" i="6"/>
  <c r="C796" i="6"/>
  <c r="D795" i="6"/>
  <c r="C795" i="6"/>
  <c r="D794" i="6"/>
  <c r="C794" i="6"/>
  <c r="D793" i="6"/>
  <c r="C793" i="6"/>
  <c r="D792" i="6"/>
  <c r="C792" i="6"/>
  <c r="D791" i="6"/>
  <c r="C791" i="6"/>
  <c r="D790" i="6"/>
  <c r="C790" i="6"/>
  <c r="D789" i="6"/>
  <c r="C789" i="6"/>
  <c r="D788" i="6"/>
  <c r="C788" i="6"/>
  <c r="D787" i="6"/>
  <c r="C787" i="6"/>
  <c r="D786" i="6"/>
  <c r="C786" i="6"/>
  <c r="D785" i="6"/>
  <c r="C785" i="6"/>
  <c r="D784" i="6"/>
  <c r="C784" i="6"/>
  <c r="D783" i="6"/>
  <c r="C783" i="6"/>
  <c r="D782" i="6"/>
  <c r="C782" i="6"/>
  <c r="D781" i="6"/>
  <c r="C781" i="6"/>
  <c r="D780" i="6"/>
  <c r="C780" i="6"/>
  <c r="D779" i="6"/>
  <c r="C779" i="6"/>
  <c r="D778" i="6"/>
  <c r="C778" i="6"/>
  <c r="D777" i="6"/>
  <c r="C777" i="6"/>
  <c r="D776" i="6"/>
  <c r="C776" i="6"/>
  <c r="D775" i="6"/>
  <c r="C775" i="6"/>
  <c r="D774" i="6"/>
  <c r="C774" i="6"/>
  <c r="D773" i="6"/>
  <c r="C773" i="6"/>
  <c r="D772" i="6"/>
  <c r="C772" i="6"/>
  <c r="D771" i="6"/>
  <c r="C771" i="6"/>
  <c r="D770" i="6"/>
  <c r="C770" i="6"/>
  <c r="D769" i="6"/>
  <c r="C769" i="6"/>
  <c r="D768" i="6"/>
  <c r="C768" i="6"/>
  <c r="D767" i="6"/>
  <c r="C767" i="6"/>
  <c r="D766" i="6"/>
  <c r="C766" i="6"/>
  <c r="D765" i="6"/>
  <c r="C765" i="6"/>
  <c r="D764" i="6"/>
  <c r="C764" i="6"/>
  <c r="D763" i="6"/>
  <c r="C763" i="6"/>
  <c r="D762" i="6"/>
  <c r="C762" i="6"/>
  <c r="D761" i="6"/>
  <c r="C761" i="6"/>
  <c r="D760" i="6"/>
  <c r="C760" i="6"/>
  <c r="D759" i="6"/>
  <c r="C759" i="6"/>
  <c r="D758" i="6"/>
  <c r="C758" i="6"/>
  <c r="D757" i="6"/>
  <c r="C757" i="6"/>
  <c r="D756" i="6"/>
  <c r="C756" i="6"/>
  <c r="D755" i="6"/>
  <c r="C755" i="6"/>
  <c r="D754" i="6"/>
  <c r="C754" i="6"/>
  <c r="D753" i="6"/>
  <c r="C753" i="6"/>
  <c r="D752" i="6"/>
  <c r="C752" i="6"/>
  <c r="D751" i="6"/>
  <c r="C751" i="6"/>
  <c r="D750" i="6"/>
  <c r="C750" i="6"/>
  <c r="D749" i="6"/>
  <c r="C749" i="6"/>
  <c r="D748" i="6"/>
  <c r="C748" i="6"/>
  <c r="D747" i="6"/>
  <c r="C747" i="6"/>
  <c r="D746" i="6"/>
  <c r="C746" i="6"/>
  <c r="D745" i="6"/>
  <c r="C745" i="6"/>
  <c r="D744" i="6"/>
  <c r="C744" i="6"/>
  <c r="D743" i="6"/>
  <c r="C743" i="6"/>
  <c r="D742" i="6"/>
  <c r="C742" i="6"/>
  <c r="D741" i="6"/>
  <c r="C741" i="6"/>
  <c r="D740" i="6"/>
  <c r="C740" i="6"/>
  <c r="D739" i="6"/>
  <c r="C739" i="6"/>
  <c r="D738" i="6"/>
  <c r="C738" i="6"/>
  <c r="D737" i="6"/>
  <c r="C737" i="6"/>
  <c r="D736" i="6"/>
  <c r="C736" i="6"/>
  <c r="D735" i="6"/>
  <c r="C735" i="6"/>
  <c r="D734" i="6"/>
  <c r="C734" i="6"/>
  <c r="D733" i="6"/>
  <c r="C733" i="6"/>
  <c r="D732" i="6"/>
  <c r="C732" i="6"/>
  <c r="D731" i="6"/>
  <c r="C731" i="6"/>
  <c r="D730" i="6"/>
  <c r="C730" i="6"/>
  <c r="D729" i="6"/>
  <c r="C729" i="6"/>
  <c r="D728" i="6"/>
  <c r="C728" i="6"/>
  <c r="D727" i="6"/>
  <c r="C727" i="6"/>
  <c r="D726" i="6"/>
  <c r="C726" i="6"/>
  <c r="D725" i="6"/>
  <c r="C725" i="6"/>
  <c r="D724" i="6"/>
  <c r="C724" i="6"/>
  <c r="D723" i="6"/>
  <c r="C723" i="6"/>
  <c r="D722" i="6"/>
  <c r="C722" i="6"/>
  <c r="D721" i="6"/>
  <c r="C721" i="6"/>
  <c r="D720" i="6"/>
  <c r="C720" i="6"/>
  <c r="D719" i="6"/>
  <c r="C719" i="6"/>
  <c r="D718" i="6"/>
  <c r="C718" i="6"/>
  <c r="D717" i="6"/>
  <c r="C717" i="6"/>
  <c r="D716" i="6"/>
  <c r="C716" i="6"/>
  <c r="D715" i="6"/>
  <c r="C715" i="6"/>
  <c r="D714" i="6"/>
  <c r="C714" i="6"/>
  <c r="D713" i="6"/>
  <c r="C713" i="6"/>
  <c r="D712" i="6"/>
  <c r="C712" i="6"/>
  <c r="D711" i="6"/>
  <c r="C711" i="6"/>
  <c r="D710" i="6"/>
  <c r="C710" i="6"/>
  <c r="D709" i="6"/>
  <c r="C709" i="6"/>
  <c r="D708" i="6"/>
  <c r="C708" i="6"/>
  <c r="D707" i="6"/>
  <c r="C707" i="6"/>
  <c r="D706" i="6"/>
  <c r="C706" i="6"/>
  <c r="D705" i="6"/>
  <c r="C705" i="6"/>
  <c r="D704" i="6"/>
  <c r="C704" i="6"/>
  <c r="D703" i="6"/>
  <c r="C703" i="6"/>
  <c r="D702" i="6"/>
  <c r="C702" i="6"/>
  <c r="D701" i="6"/>
  <c r="C701" i="6"/>
  <c r="D700" i="6"/>
  <c r="C700" i="6"/>
  <c r="D699" i="6"/>
  <c r="C699" i="6"/>
  <c r="D698" i="6"/>
  <c r="C698" i="6"/>
  <c r="D697" i="6"/>
  <c r="C697" i="6"/>
  <c r="D696" i="6"/>
  <c r="C696" i="6"/>
  <c r="D695" i="6"/>
  <c r="C695" i="6"/>
  <c r="D694" i="6"/>
  <c r="C694" i="6"/>
  <c r="D693" i="6"/>
  <c r="C693" i="6"/>
  <c r="D692" i="6"/>
  <c r="C692" i="6"/>
  <c r="D691" i="6"/>
  <c r="C691" i="6"/>
  <c r="D690" i="6"/>
  <c r="C690" i="6"/>
  <c r="D689" i="6"/>
  <c r="C689" i="6"/>
  <c r="D688" i="6"/>
  <c r="C688" i="6"/>
  <c r="D687" i="6"/>
  <c r="C687" i="6"/>
  <c r="D686" i="6"/>
  <c r="C686" i="6"/>
  <c r="D685" i="6"/>
  <c r="C685" i="6"/>
  <c r="D684" i="6"/>
  <c r="C684" i="6"/>
  <c r="D683" i="6"/>
  <c r="C683" i="6"/>
  <c r="D682" i="6"/>
  <c r="C682" i="6"/>
  <c r="D681" i="6"/>
  <c r="C681" i="6"/>
  <c r="D680" i="6"/>
  <c r="C680" i="6"/>
  <c r="D679" i="6"/>
  <c r="C679" i="6"/>
  <c r="D678" i="6"/>
  <c r="C678" i="6"/>
  <c r="D677" i="6"/>
  <c r="C677" i="6"/>
  <c r="D676" i="6"/>
  <c r="C676" i="6"/>
  <c r="D675" i="6"/>
  <c r="C675" i="6"/>
  <c r="D674" i="6"/>
  <c r="C674" i="6"/>
  <c r="D673" i="6"/>
  <c r="C673" i="6"/>
  <c r="D672" i="6"/>
  <c r="C672" i="6"/>
  <c r="D671" i="6"/>
  <c r="C671" i="6"/>
  <c r="D670" i="6"/>
  <c r="C670" i="6"/>
  <c r="D669" i="6"/>
  <c r="C669" i="6"/>
  <c r="D668" i="6"/>
  <c r="C668" i="6"/>
  <c r="D667" i="6"/>
  <c r="C667" i="6"/>
  <c r="D666" i="6"/>
  <c r="C666" i="6"/>
  <c r="D665" i="6"/>
  <c r="C665" i="6"/>
  <c r="D664" i="6"/>
  <c r="C664" i="6"/>
  <c r="D663" i="6"/>
  <c r="C663" i="6"/>
  <c r="D662" i="6"/>
  <c r="C662" i="6"/>
  <c r="D661" i="6"/>
  <c r="C661" i="6"/>
  <c r="D660" i="6"/>
  <c r="C660" i="6"/>
  <c r="D659" i="6"/>
  <c r="C659" i="6"/>
  <c r="D658" i="6"/>
  <c r="C658" i="6"/>
  <c r="D657" i="6"/>
  <c r="C657" i="6"/>
  <c r="D656" i="6"/>
  <c r="C656" i="6"/>
  <c r="D655" i="6"/>
  <c r="C655" i="6"/>
  <c r="D654" i="6"/>
  <c r="C654" i="6"/>
  <c r="D653" i="6"/>
  <c r="C653" i="6"/>
  <c r="D652" i="6"/>
  <c r="C652" i="6"/>
  <c r="D651" i="6"/>
  <c r="C651" i="6"/>
  <c r="D650" i="6"/>
  <c r="C650" i="6"/>
  <c r="D649" i="6"/>
  <c r="C649" i="6"/>
  <c r="D648" i="6"/>
  <c r="C648" i="6"/>
  <c r="D647" i="6"/>
  <c r="C647" i="6"/>
  <c r="D646" i="6"/>
  <c r="C646" i="6"/>
  <c r="D645" i="6"/>
  <c r="C645" i="6"/>
  <c r="D644" i="6"/>
  <c r="C644" i="6"/>
  <c r="D643" i="6"/>
  <c r="C643" i="6"/>
  <c r="D642" i="6"/>
  <c r="C642" i="6"/>
  <c r="D641" i="6"/>
  <c r="C641" i="6"/>
  <c r="D640" i="6"/>
  <c r="C640" i="6"/>
  <c r="D639" i="6"/>
  <c r="C639" i="6"/>
  <c r="D638" i="6"/>
  <c r="C638" i="6"/>
  <c r="D637" i="6"/>
  <c r="C637" i="6"/>
  <c r="D636" i="6"/>
  <c r="C636" i="6"/>
  <c r="D635" i="6"/>
  <c r="C635" i="6"/>
  <c r="D634" i="6"/>
  <c r="C634" i="6"/>
  <c r="D633" i="6"/>
  <c r="C633" i="6"/>
  <c r="D632" i="6"/>
  <c r="C632" i="6"/>
  <c r="D631" i="6"/>
  <c r="C631" i="6"/>
  <c r="D630" i="6"/>
  <c r="C630" i="6"/>
  <c r="D629" i="6"/>
  <c r="C629" i="6"/>
  <c r="D628" i="6"/>
  <c r="C628" i="6"/>
  <c r="D627" i="6"/>
  <c r="C627" i="6"/>
  <c r="D626" i="6"/>
  <c r="C626" i="6"/>
  <c r="D625" i="6"/>
  <c r="C625" i="6"/>
  <c r="D624" i="6"/>
  <c r="C624" i="6"/>
  <c r="D623" i="6"/>
  <c r="C623" i="6"/>
  <c r="D622" i="6"/>
  <c r="C622" i="6"/>
  <c r="D621" i="6"/>
  <c r="C621" i="6"/>
  <c r="D620" i="6"/>
  <c r="C620" i="6"/>
  <c r="D619" i="6"/>
  <c r="C619" i="6"/>
  <c r="D618" i="6"/>
  <c r="C618" i="6"/>
  <c r="D617" i="6"/>
  <c r="C617" i="6"/>
  <c r="D616" i="6"/>
  <c r="C616" i="6"/>
  <c r="D615" i="6"/>
  <c r="C615" i="6"/>
  <c r="D614" i="6"/>
  <c r="C614" i="6"/>
  <c r="D613" i="6"/>
  <c r="C613" i="6"/>
  <c r="D612" i="6"/>
  <c r="C612" i="6"/>
  <c r="D611" i="6"/>
  <c r="C611" i="6"/>
  <c r="D610" i="6"/>
  <c r="C610" i="6"/>
  <c r="D609" i="6"/>
  <c r="C609" i="6"/>
  <c r="D608" i="6"/>
  <c r="C608" i="6"/>
  <c r="D607" i="6"/>
  <c r="C607" i="6"/>
  <c r="D606" i="6"/>
  <c r="C606" i="6"/>
  <c r="D605" i="6"/>
  <c r="C605" i="6"/>
  <c r="D604" i="6"/>
  <c r="C604" i="6"/>
  <c r="D603" i="6"/>
  <c r="C603" i="6"/>
  <c r="D602" i="6"/>
  <c r="C602" i="6"/>
  <c r="D601" i="6"/>
  <c r="C601" i="6"/>
  <c r="D600" i="6"/>
  <c r="C600" i="6"/>
  <c r="D599" i="6"/>
  <c r="C599" i="6"/>
  <c r="D598" i="6"/>
  <c r="C598" i="6"/>
  <c r="D597" i="6"/>
  <c r="C597" i="6"/>
  <c r="D596" i="6"/>
  <c r="C596" i="6"/>
  <c r="D595" i="6"/>
  <c r="C595" i="6"/>
  <c r="D594" i="6"/>
  <c r="C594" i="6"/>
  <c r="D593" i="6"/>
  <c r="C593" i="6"/>
  <c r="D592" i="6"/>
  <c r="C592" i="6"/>
  <c r="D591" i="6"/>
  <c r="C591" i="6"/>
  <c r="D590" i="6"/>
  <c r="C590" i="6"/>
  <c r="D589" i="6"/>
  <c r="C589" i="6"/>
  <c r="D588" i="6"/>
  <c r="C588" i="6"/>
  <c r="D587" i="6"/>
  <c r="C587" i="6"/>
  <c r="D586" i="6"/>
  <c r="C586" i="6"/>
  <c r="D585" i="6"/>
  <c r="C585" i="6"/>
  <c r="D584" i="6"/>
  <c r="C584" i="6"/>
  <c r="D583" i="6"/>
  <c r="C583" i="6"/>
  <c r="D582" i="6"/>
  <c r="C582" i="6"/>
  <c r="D581" i="6"/>
  <c r="C581" i="6"/>
  <c r="D580" i="6"/>
  <c r="C580" i="6"/>
  <c r="D579" i="6"/>
  <c r="C579" i="6"/>
  <c r="D578" i="6"/>
  <c r="C578" i="6"/>
  <c r="D577" i="6"/>
  <c r="C577" i="6"/>
  <c r="D576" i="6"/>
  <c r="C576" i="6"/>
  <c r="D575" i="6"/>
  <c r="C575" i="6"/>
  <c r="D574" i="6"/>
  <c r="C574" i="6"/>
  <c r="D573" i="6"/>
  <c r="C573" i="6"/>
  <c r="D572" i="6"/>
  <c r="C572" i="6"/>
  <c r="D571" i="6"/>
  <c r="C571" i="6"/>
  <c r="D570" i="6"/>
  <c r="C570" i="6"/>
  <c r="D569" i="6"/>
  <c r="C569" i="6"/>
  <c r="D568" i="6"/>
  <c r="C568" i="6"/>
  <c r="D567" i="6"/>
  <c r="C567" i="6"/>
  <c r="D566" i="6"/>
  <c r="C566" i="6"/>
  <c r="D565" i="6"/>
  <c r="C565" i="6"/>
  <c r="D564" i="6"/>
  <c r="C564" i="6"/>
  <c r="D563" i="6"/>
  <c r="C563" i="6"/>
  <c r="D562" i="6"/>
  <c r="C562" i="6"/>
  <c r="D561" i="6"/>
  <c r="C561" i="6"/>
  <c r="D560" i="6"/>
  <c r="C560" i="6"/>
  <c r="D559" i="6"/>
  <c r="C559" i="6"/>
  <c r="D558" i="6"/>
  <c r="C558" i="6"/>
  <c r="D557" i="6"/>
  <c r="C557" i="6"/>
  <c r="D556" i="6"/>
  <c r="C556" i="6"/>
  <c r="D555" i="6"/>
  <c r="C555" i="6"/>
  <c r="D554" i="6"/>
  <c r="C554" i="6"/>
  <c r="D553" i="6"/>
  <c r="C553" i="6"/>
  <c r="D552" i="6"/>
  <c r="C552" i="6"/>
  <c r="D551" i="6"/>
  <c r="C551" i="6"/>
  <c r="D550" i="6"/>
  <c r="C550" i="6"/>
  <c r="D549" i="6"/>
  <c r="C549" i="6"/>
  <c r="D548" i="6"/>
  <c r="C548" i="6"/>
  <c r="D547" i="6"/>
  <c r="C547" i="6"/>
  <c r="D546" i="6"/>
  <c r="C546" i="6"/>
  <c r="D545" i="6"/>
  <c r="C545" i="6"/>
  <c r="D544" i="6"/>
  <c r="C544" i="6"/>
  <c r="D543" i="6"/>
  <c r="C543" i="6"/>
  <c r="D542" i="6"/>
  <c r="C542" i="6"/>
  <c r="D541" i="6"/>
  <c r="C541" i="6"/>
  <c r="D540" i="6"/>
  <c r="C540" i="6"/>
  <c r="D539" i="6"/>
  <c r="C539" i="6"/>
  <c r="D538" i="6"/>
  <c r="C538" i="6"/>
  <c r="D537" i="6"/>
  <c r="C537" i="6"/>
  <c r="D536" i="6"/>
  <c r="C536" i="6"/>
  <c r="D535" i="6"/>
  <c r="C535" i="6"/>
  <c r="D534" i="6"/>
  <c r="C534" i="6"/>
  <c r="D533" i="6"/>
  <c r="C533" i="6"/>
  <c r="D532" i="6"/>
  <c r="C532" i="6"/>
  <c r="D531" i="6"/>
  <c r="C531" i="6"/>
  <c r="D530" i="6"/>
  <c r="C530" i="6"/>
  <c r="D529" i="6"/>
  <c r="C529" i="6"/>
  <c r="D528" i="6"/>
  <c r="C528" i="6"/>
  <c r="D527" i="6"/>
  <c r="C527" i="6"/>
  <c r="D526" i="6"/>
  <c r="C526" i="6"/>
  <c r="D525" i="6"/>
  <c r="C525" i="6"/>
  <c r="D524" i="6"/>
  <c r="C524" i="6"/>
  <c r="D523" i="6"/>
  <c r="C523" i="6"/>
  <c r="D522" i="6"/>
  <c r="C522" i="6"/>
  <c r="D521" i="6"/>
  <c r="C521" i="6"/>
  <c r="D520" i="6"/>
  <c r="C520" i="6"/>
  <c r="D519" i="6"/>
  <c r="C519" i="6"/>
  <c r="D518" i="6"/>
  <c r="C518" i="6"/>
  <c r="D517" i="6"/>
  <c r="C517" i="6"/>
  <c r="D516" i="6"/>
  <c r="C516" i="6"/>
  <c r="D515" i="6"/>
  <c r="C515" i="6"/>
  <c r="D514" i="6"/>
  <c r="C514" i="6"/>
  <c r="D513" i="6"/>
  <c r="C513" i="6"/>
  <c r="D512" i="6"/>
  <c r="C512" i="6"/>
  <c r="D511" i="6"/>
  <c r="C511" i="6"/>
  <c r="D510" i="6"/>
  <c r="C510" i="6"/>
  <c r="D509" i="6"/>
  <c r="C509" i="6"/>
  <c r="D508" i="6"/>
  <c r="C508" i="6"/>
  <c r="D507" i="6"/>
  <c r="C507" i="6"/>
  <c r="D506" i="6"/>
  <c r="C506" i="6"/>
  <c r="D505" i="6"/>
  <c r="C505" i="6"/>
  <c r="D504" i="6"/>
  <c r="C504" i="6"/>
  <c r="D503" i="6"/>
  <c r="C503" i="6"/>
  <c r="D502" i="6"/>
  <c r="C502" i="6"/>
  <c r="D501" i="6"/>
  <c r="C501" i="6"/>
  <c r="D500" i="6"/>
  <c r="C500" i="6"/>
  <c r="D499" i="6"/>
  <c r="C499" i="6"/>
  <c r="D498" i="6"/>
  <c r="C498" i="6"/>
  <c r="D497" i="6"/>
  <c r="C497" i="6"/>
  <c r="D496" i="6"/>
  <c r="C496" i="6"/>
  <c r="D495" i="6"/>
  <c r="C495" i="6"/>
  <c r="D494" i="6"/>
  <c r="C494" i="6"/>
  <c r="D493" i="6"/>
  <c r="C493" i="6"/>
  <c r="D492" i="6"/>
  <c r="C492" i="6"/>
  <c r="D491" i="6"/>
  <c r="C491" i="6"/>
  <c r="D490" i="6"/>
  <c r="C490" i="6"/>
  <c r="D489" i="6"/>
  <c r="C489" i="6"/>
  <c r="D488" i="6"/>
  <c r="C488" i="6"/>
  <c r="D487" i="6"/>
  <c r="C487" i="6"/>
  <c r="D486" i="6"/>
  <c r="C486" i="6"/>
  <c r="D485" i="6"/>
  <c r="C485" i="6"/>
  <c r="D484" i="6"/>
  <c r="C484" i="6"/>
  <c r="D483" i="6"/>
  <c r="C483" i="6"/>
  <c r="D482" i="6"/>
  <c r="C482" i="6"/>
  <c r="D481" i="6"/>
  <c r="C481" i="6"/>
  <c r="D480" i="6"/>
  <c r="C480" i="6"/>
  <c r="D479" i="6"/>
  <c r="C479" i="6"/>
  <c r="D478" i="6"/>
  <c r="C478" i="6"/>
  <c r="D477" i="6"/>
  <c r="C477" i="6"/>
  <c r="D476" i="6"/>
  <c r="C476" i="6"/>
  <c r="D475" i="6"/>
  <c r="C475" i="6"/>
  <c r="D474" i="6"/>
  <c r="C474" i="6"/>
  <c r="D473" i="6"/>
  <c r="C473" i="6"/>
  <c r="D472" i="6"/>
  <c r="C472" i="6"/>
  <c r="D471" i="6"/>
  <c r="C471" i="6"/>
  <c r="D470" i="6"/>
  <c r="C470" i="6"/>
  <c r="D469" i="6"/>
  <c r="C469" i="6"/>
  <c r="D468" i="6"/>
  <c r="C468" i="6"/>
  <c r="D467" i="6"/>
  <c r="C467" i="6"/>
  <c r="D466" i="6"/>
  <c r="C466" i="6"/>
  <c r="D465" i="6"/>
  <c r="C465" i="6"/>
  <c r="D464" i="6"/>
  <c r="C464" i="6"/>
  <c r="D463" i="6"/>
  <c r="C463" i="6"/>
  <c r="D462" i="6"/>
  <c r="C462" i="6"/>
  <c r="D461" i="6"/>
  <c r="C461" i="6"/>
  <c r="D460" i="6"/>
  <c r="C460" i="6"/>
  <c r="D459" i="6"/>
  <c r="C459" i="6"/>
  <c r="D458" i="6"/>
  <c r="C458" i="6"/>
  <c r="D457" i="6"/>
  <c r="C457" i="6"/>
  <c r="D456" i="6"/>
  <c r="C456" i="6"/>
  <c r="D455" i="6"/>
  <c r="C455" i="6"/>
  <c r="D454" i="6"/>
  <c r="C454" i="6"/>
  <c r="D453" i="6"/>
  <c r="C453" i="6"/>
  <c r="D452" i="6"/>
  <c r="C452" i="6"/>
  <c r="D451" i="6"/>
  <c r="C451" i="6"/>
  <c r="D450" i="6"/>
  <c r="C450" i="6"/>
  <c r="D449" i="6"/>
  <c r="C449" i="6"/>
  <c r="D448" i="6"/>
  <c r="C448" i="6"/>
  <c r="D447" i="6"/>
  <c r="C447" i="6"/>
  <c r="D446" i="6"/>
  <c r="C446" i="6"/>
  <c r="D445" i="6"/>
  <c r="C445" i="6"/>
  <c r="D444" i="6"/>
  <c r="C444" i="6"/>
  <c r="D443" i="6"/>
  <c r="C443" i="6"/>
  <c r="D442" i="6"/>
  <c r="C442" i="6"/>
  <c r="D441" i="6"/>
  <c r="C441" i="6"/>
  <c r="D440" i="6"/>
  <c r="C440" i="6"/>
  <c r="D439" i="6"/>
  <c r="C439" i="6"/>
  <c r="D438" i="6"/>
  <c r="C438" i="6"/>
  <c r="D437" i="6"/>
  <c r="C437" i="6"/>
  <c r="D436" i="6"/>
  <c r="C436" i="6"/>
  <c r="D435" i="6"/>
  <c r="C435" i="6"/>
  <c r="D434" i="6"/>
  <c r="C434" i="6"/>
  <c r="D433" i="6"/>
  <c r="C433" i="6"/>
  <c r="D432" i="6"/>
  <c r="C432" i="6"/>
  <c r="D431" i="6"/>
  <c r="C431" i="6"/>
  <c r="D430" i="6"/>
  <c r="C430" i="6"/>
  <c r="D429" i="6"/>
  <c r="C429" i="6"/>
  <c r="D428" i="6"/>
  <c r="C428" i="6"/>
  <c r="D427" i="6"/>
  <c r="C427" i="6"/>
  <c r="D426" i="6"/>
  <c r="C426" i="6"/>
  <c r="D425" i="6"/>
  <c r="C425" i="6"/>
  <c r="D424" i="6"/>
  <c r="C424" i="6"/>
  <c r="D423" i="6"/>
  <c r="C423" i="6"/>
  <c r="D422" i="6"/>
  <c r="C422" i="6"/>
  <c r="D421" i="6"/>
  <c r="C421" i="6"/>
  <c r="D420" i="6"/>
  <c r="C420" i="6"/>
  <c r="D419" i="6"/>
  <c r="C419" i="6"/>
  <c r="D418" i="6"/>
  <c r="C418" i="6"/>
  <c r="D417" i="6"/>
  <c r="C417" i="6"/>
  <c r="D416" i="6"/>
  <c r="C416" i="6"/>
  <c r="D415" i="6"/>
  <c r="C415" i="6"/>
  <c r="D414" i="6"/>
  <c r="C414" i="6"/>
  <c r="D413" i="6"/>
  <c r="C413" i="6"/>
  <c r="D412" i="6"/>
  <c r="C412" i="6"/>
  <c r="D411" i="6"/>
  <c r="C411" i="6"/>
  <c r="D410" i="6"/>
  <c r="C410" i="6"/>
  <c r="D409" i="6"/>
  <c r="C409" i="6"/>
  <c r="D408" i="6"/>
  <c r="C408" i="6"/>
  <c r="D407" i="6"/>
  <c r="C407" i="6"/>
  <c r="D406" i="6"/>
  <c r="C406" i="6"/>
  <c r="D405" i="6"/>
  <c r="C405" i="6"/>
  <c r="D404" i="6"/>
  <c r="C404" i="6"/>
  <c r="D403" i="6"/>
  <c r="C403" i="6"/>
  <c r="D402" i="6"/>
  <c r="C402" i="6"/>
  <c r="D401" i="6"/>
  <c r="C401" i="6"/>
  <c r="D400" i="6"/>
  <c r="C400" i="6"/>
  <c r="D399" i="6"/>
  <c r="C399" i="6"/>
  <c r="D398" i="6"/>
  <c r="C398" i="6"/>
  <c r="D397" i="6"/>
  <c r="C397" i="6"/>
  <c r="D396" i="6"/>
  <c r="C396" i="6"/>
  <c r="D395" i="6"/>
  <c r="C395" i="6"/>
  <c r="D394" i="6"/>
  <c r="C394" i="6"/>
  <c r="D393" i="6"/>
  <c r="C393" i="6"/>
  <c r="D392" i="6"/>
  <c r="C392" i="6"/>
  <c r="D391" i="6"/>
  <c r="C391" i="6"/>
  <c r="D390" i="6"/>
  <c r="C390" i="6"/>
  <c r="D389" i="6"/>
  <c r="C389" i="6"/>
  <c r="D388" i="6"/>
  <c r="C388" i="6"/>
  <c r="D387" i="6"/>
  <c r="C387" i="6"/>
  <c r="D386" i="6"/>
  <c r="C386" i="6"/>
  <c r="D385" i="6"/>
  <c r="C385" i="6"/>
  <c r="D384" i="6"/>
  <c r="C384" i="6"/>
  <c r="D383" i="6"/>
  <c r="C383" i="6"/>
  <c r="D382" i="6"/>
  <c r="C382" i="6"/>
  <c r="D381" i="6"/>
  <c r="C381" i="6"/>
  <c r="D380" i="6"/>
  <c r="C380" i="6"/>
  <c r="D379" i="6"/>
  <c r="C379" i="6"/>
  <c r="D378" i="6"/>
  <c r="C378" i="6"/>
  <c r="D377" i="6"/>
  <c r="C377" i="6"/>
  <c r="D376" i="6"/>
  <c r="C376" i="6"/>
  <c r="D375" i="6"/>
  <c r="C375" i="6"/>
  <c r="D374" i="6"/>
  <c r="C374" i="6"/>
  <c r="D373" i="6"/>
  <c r="C373" i="6"/>
  <c r="D372" i="6"/>
  <c r="C372" i="6"/>
  <c r="D371" i="6"/>
  <c r="C371" i="6"/>
  <c r="D370" i="6"/>
  <c r="C370" i="6"/>
  <c r="D369" i="6"/>
  <c r="C369" i="6"/>
  <c r="D368" i="6"/>
  <c r="C368" i="6"/>
  <c r="D367" i="6"/>
  <c r="C367" i="6"/>
  <c r="D366" i="6"/>
  <c r="C366" i="6"/>
  <c r="D365" i="6"/>
  <c r="C365" i="6"/>
  <c r="D364" i="6"/>
  <c r="C364" i="6"/>
  <c r="D363" i="6"/>
  <c r="C363" i="6"/>
  <c r="D362" i="6"/>
  <c r="C362" i="6"/>
  <c r="D361" i="6"/>
  <c r="C361" i="6"/>
  <c r="D360" i="6"/>
  <c r="C360" i="6"/>
  <c r="D359" i="6"/>
  <c r="C359" i="6"/>
  <c r="D358" i="6"/>
  <c r="C358" i="6"/>
  <c r="D357" i="6"/>
  <c r="C357" i="6"/>
  <c r="D356" i="6"/>
  <c r="C356" i="6"/>
  <c r="D355" i="6"/>
  <c r="C355" i="6"/>
  <c r="D354" i="6"/>
  <c r="C354" i="6"/>
  <c r="D353" i="6"/>
  <c r="C353" i="6"/>
  <c r="D352" i="6"/>
  <c r="C352" i="6"/>
  <c r="D351" i="6"/>
  <c r="C351" i="6"/>
  <c r="D350" i="6"/>
  <c r="C350" i="6"/>
  <c r="D349" i="6"/>
  <c r="C349" i="6"/>
  <c r="D348" i="6"/>
  <c r="C348" i="6"/>
  <c r="D347" i="6"/>
  <c r="C347" i="6"/>
  <c r="D346" i="6"/>
  <c r="C346" i="6"/>
  <c r="D345" i="6"/>
  <c r="C345" i="6"/>
  <c r="D344" i="6"/>
  <c r="C344" i="6"/>
  <c r="D343" i="6"/>
  <c r="C343" i="6"/>
  <c r="D342" i="6"/>
  <c r="C342" i="6"/>
  <c r="D341" i="6"/>
  <c r="C341" i="6"/>
  <c r="D340" i="6"/>
  <c r="C340" i="6"/>
  <c r="D339" i="6"/>
  <c r="C339" i="6"/>
  <c r="D338" i="6"/>
  <c r="C338" i="6"/>
  <c r="D337" i="6"/>
  <c r="C337" i="6"/>
  <c r="D336" i="6"/>
  <c r="C336" i="6"/>
  <c r="D335" i="6"/>
  <c r="C335" i="6"/>
  <c r="D334" i="6"/>
  <c r="C334" i="6"/>
  <c r="D333" i="6"/>
  <c r="C333" i="6"/>
  <c r="D332" i="6"/>
  <c r="C332" i="6"/>
  <c r="D331" i="6"/>
  <c r="C331" i="6"/>
  <c r="D330" i="6"/>
  <c r="C330" i="6"/>
  <c r="D329" i="6"/>
  <c r="C329" i="6"/>
  <c r="D328" i="6"/>
  <c r="C328" i="6"/>
  <c r="D327" i="6"/>
  <c r="C327" i="6"/>
  <c r="D326" i="6"/>
  <c r="C326" i="6"/>
  <c r="D325" i="6"/>
  <c r="C325" i="6"/>
  <c r="D324" i="6"/>
  <c r="C324" i="6"/>
  <c r="D323" i="6"/>
  <c r="C323" i="6"/>
  <c r="D322" i="6"/>
  <c r="C322" i="6"/>
  <c r="D321" i="6"/>
  <c r="C321" i="6"/>
  <c r="D320" i="6"/>
  <c r="C320" i="6"/>
  <c r="D319" i="6"/>
  <c r="C319" i="6"/>
  <c r="D318" i="6"/>
  <c r="C318" i="6"/>
  <c r="D317" i="6"/>
  <c r="C317" i="6"/>
  <c r="D316" i="6"/>
  <c r="C316" i="6"/>
  <c r="D315" i="6"/>
  <c r="C315" i="6"/>
  <c r="D314" i="6"/>
  <c r="C314" i="6"/>
  <c r="D313" i="6"/>
  <c r="C313" i="6"/>
  <c r="D312" i="6"/>
  <c r="C312" i="6"/>
  <c r="D311" i="6"/>
  <c r="C311" i="6"/>
  <c r="D310" i="6"/>
  <c r="C310" i="6"/>
  <c r="D309" i="6"/>
  <c r="C309" i="6"/>
  <c r="D308" i="6"/>
  <c r="C308" i="6"/>
  <c r="D307" i="6"/>
  <c r="C307" i="6"/>
  <c r="D306" i="6"/>
  <c r="C306" i="6"/>
  <c r="D305" i="6"/>
  <c r="C305" i="6"/>
  <c r="D304" i="6"/>
  <c r="C304" i="6"/>
  <c r="D303" i="6"/>
  <c r="C303" i="6"/>
  <c r="D302" i="6"/>
  <c r="C302" i="6"/>
  <c r="D301" i="6"/>
  <c r="C301" i="6"/>
  <c r="D300" i="6"/>
  <c r="C300" i="6"/>
  <c r="D299" i="6"/>
  <c r="C299" i="6"/>
  <c r="D298" i="6"/>
  <c r="C298" i="6"/>
  <c r="D297" i="6"/>
  <c r="C297" i="6"/>
  <c r="D296" i="6"/>
  <c r="C296" i="6"/>
  <c r="D295" i="6"/>
  <c r="C295" i="6"/>
  <c r="D294" i="6"/>
  <c r="C294" i="6"/>
  <c r="D293" i="6"/>
  <c r="C293" i="6"/>
  <c r="D292" i="6"/>
  <c r="C292" i="6"/>
  <c r="D291" i="6"/>
  <c r="C291" i="6"/>
  <c r="D290" i="6"/>
  <c r="C290" i="6"/>
  <c r="D289" i="6"/>
  <c r="C289" i="6"/>
  <c r="D288" i="6"/>
  <c r="C288" i="6"/>
  <c r="D287" i="6"/>
  <c r="C287" i="6"/>
  <c r="D286" i="6"/>
  <c r="C286" i="6"/>
  <c r="D285" i="6"/>
  <c r="C285" i="6"/>
  <c r="D284" i="6"/>
  <c r="C284" i="6"/>
  <c r="D283" i="6"/>
  <c r="C283" i="6"/>
  <c r="D282" i="6"/>
  <c r="C282" i="6"/>
  <c r="D281" i="6"/>
  <c r="C281" i="6"/>
  <c r="D280" i="6"/>
  <c r="C280" i="6"/>
  <c r="D279" i="6"/>
  <c r="C279" i="6"/>
  <c r="D278" i="6"/>
  <c r="C278" i="6"/>
  <c r="D277" i="6"/>
  <c r="C277" i="6"/>
  <c r="D276" i="6"/>
  <c r="C276" i="6"/>
  <c r="D275" i="6"/>
  <c r="C275" i="6"/>
  <c r="D274" i="6"/>
  <c r="C274" i="6"/>
  <c r="D273" i="6"/>
  <c r="C273" i="6"/>
  <c r="D272" i="6"/>
  <c r="C272" i="6"/>
  <c r="D271" i="6"/>
  <c r="C271" i="6"/>
  <c r="D270" i="6"/>
  <c r="C270" i="6"/>
  <c r="D269" i="6"/>
  <c r="C269" i="6"/>
  <c r="D268" i="6"/>
  <c r="C268" i="6"/>
  <c r="D267" i="6"/>
  <c r="C267" i="6"/>
  <c r="D266" i="6"/>
  <c r="C266" i="6"/>
  <c r="D265" i="6"/>
  <c r="C265" i="6"/>
  <c r="D264" i="6"/>
  <c r="C264" i="6"/>
  <c r="D263" i="6"/>
  <c r="C263" i="6"/>
  <c r="D262" i="6"/>
  <c r="C262" i="6"/>
  <c r="D261" i="6"/>
  <c r="C261" i="6"/>
  <c r="D260" i="6"/>
  <c r="C260" i="6"/>
  <c r="D259" i="6"/>
  <c r="C259" i="6"/>
  <c r="D258" i="6"/>
  <c r="C258" i="6"/>
  <c r="D257" i="6"/>
  <c r="C257" i="6"/>
  <c r="D256" i="6"/>
  <c r="C256" i="6"/>
  <c r="D255" i="6"/>
  <c r="C255" i="6"/>
  <c r="D254" i="6"/>
  <c r="C254" i="6"/>
  <c r="D253" i="6"/>
  <c r="C253" i="6"/>
  <c r="D252" i="6"/>
  <c r="C252" i="6"/>
  <c r="D251" i="6"/>
  <c r="C251" i="6"/>
  <c r="D250" i="6"/>
  <c r="C250" i="6"/>
  <c r="D249" i="6"/>
  <c r="C249" i="6"/>
  <c r="D248" i="6"/>
  <c r="C248" i="6"/>
  <c r="D247" i="6"/>
  <c r="C247" i="6"/>
  <c r="D246" i="6"/>
  <c r="C246" i="6"/>
  <c r="D245" i="6"/>
  <c r="C245" i="6"/>
  <c r="D244" i="6"/>
  <c r="C244" i="6"/>
  <c r="D243" i="6"/>
  <c r="C243" i="6"/>
  <c r="D242" i="6"/>
  <c r="C242" i="6"/>
  <c r="D241" i="6"/>
  <c r="C241" i="6"/>
  <c r="D240" i="6"/>
  <c r="C240" i="6"/>
  <c r="D239" i="6"/>
  <c r="C239" i="6"/>
  <c r="D238" i="6"/>
  <c r="C238" i="6"/>
  <c r="D237" i="6"/>
  <c r="C237" i="6"/>
  <c r="D236" i="6"/>
  <c r="C236" i="6"/>
  <c r="D235" i="6"/>
  <c r="C235" i="6"/>
  <c r="D234" i="6"/>
  <c r="C234" i="6"/>
  <c r="D233" i="6"/>
  <c r="C233" i="6"/>
  <c r="D232" i="6"/>
  <c r="C232" i="6"/>
  <c r="D231" i="6"/>
  <c r="C231" i="6"/>
  <c r="D230" i="6"/>
  <c r="C230" i="6"/>
  <c r="D229" i="6"/>
  <c r="C229" i="6"/>
  <c r="D228" i="6"/>
  <c r="C228" i="6"/>
  <c r="D227" i="6"/>
  <c r="C227" i="6"/>
  <c r="D226" i="6"/>
  <c r="C226" i="6"/>
  <c r="D225" i="6"/>
  <c r="C225" i="6"/>
  <c r="D224" i="6"/>
  <c r="C224" i="6"/>
  <c r="D223" i="6"/>
  <c r="C223" i="6"/>
  <c r="D222" i="6"/>
  <c r="C222" i="6"/>
  <c r="D221" i="6"/>
  <c r="C221" i="6"/>
  <c r="D220" i="6"/>
  <c r="C220" i="6"/>
  <c r="D219" i="6"/>
  <c r="C219" i="6"/>
  <c r="D218" i="6"/>
  <c r="C218" i="6"/>
  <c r="D217" i="6"/>
  <c r="C217" i="6"/>
  <c r="D216" i="6"/>
  <c r="C216" i="6"/>
  <c r="D215" i="6"/>
  <c r="C215" i="6"/>
  <c r="D214" i="6"/>
  <c r="C214" i="6"/>
  <c r="D213" i="6"/>
  <c r="C213" i="6"/>
  <c r="D212" i="6"/>
  <c r="C212" i="6"/>
  <c r="D211" i="6"/>
  <c r="C211" i="6"/>
  <c r="D210" i="6"/>
  <c r="C210" i="6"/>
  <c r="D209" i="6"/>
  <c r="C209" i="6"/>
  <c r="D208" i="6"/>
  <c r="C208" i="6"/>
  <c r="D207" i="6"/>
  <c r="C207" i="6"/>
  <c r="D206" i="6"/>
  <c r="C206" i="6"/>
  <c r="D205" i="6"/>
  <c r="C205" i="6"/>
  <c r="D204" i="6"/>
  <c r="C204" i="6"/>
  <c r="D203" i="6"/>
  <c r="C203" i="6"/>
  <c r="D202" i="6"/>
  <c r="C202" i="6"/>
  <c r="D201" i="6"/>
  <c r="C201" i="6"/>
  <c r="D200" i="6"/>
  <c r="C200" i="6"/>
  <c r="D199" i="6"/>
  <c r="C199" i="6"/>
  <c r="D198" i="6"/>
  <c r="C198" i="6"/>
  <c r="D197" i="6"/>
  <c r="C197" i="6"/>
  <c r="D196" i="6"/>
  <c r="C196" i="6"/>
  <c r="D195" i="6"/>
  <c r="C195" i="6"/>
  <c r="D194" i="6"/>
  <c r="C194" i="6"/>
  <c r="D193" i="6"/>
  <c r="C193" i="6"/>
  <c r="D192" i="6"/>
  <c r="C192" i="6"/>
  <c r="D191" i="6"/>
  <c r="C191" i="6"/>
  <c r="D190" i="6"/>
  <c r="C190" i="6"/>
  <c r="D189" i="6"/>
  <c r="C189" i="6"/>
  <c r="D188" i="6"/>
  <c r="C188" i="6"/>
  <c r="D187" i="6"/>
  <c r="C187" i="6"/>
  <c r="D186" i="6"/>
  <c r="C186" i="6"/>
  <c r="D185" i="6"/>
  <c r="C185" i="6"/>
  <c r="D184" i="6"/>
  <c r="C184" i="6"/>
  <c r="D183" i="6"/>
  <c r="C183" i="6"/>
  <c r="D182" i="6"/>
  <c r="C182" i="6"/>
  <c r="D181" i="6"/>
  <c r="C181" i="6"/>
  <c r="D180" i="6"/>
  <c r="C180" i="6"/>
  <c r="D179" i="6"/>
  <c r="C179" i="6"/>
  <c r="D178" i="6"/>
  <c r="C178" i="6"/>
  <c r="D177" i="6"/>
  <c r="C177" i="6"/>
  <c r="D176" i="6"/>
  <c r="C176" i="6"/>
  <c r="D175" i="6"/>
  <c r="C175" i="6"/>
  <c r="D174" i="6"/>
  <c r="C174" i="6"/>
  <c r="D173" i="6"/>
  <c r="C173" i="6"/>
  <c r="D172" i="6"/>
  <c r="C172" i="6"/>
  <c r="D171" i="6"/>
  <c r="C171" i="6"/>
  <c r="D170" i="6"/>
  <c r="C170" i="6"/>
  <c r="D169" i="6"/>
  <c r="C169" i="6"/>
  <c r="D168" i="6"/>
  <c r="C168" i="6"/>
  <c r="D167" i="6"/>
  <c r="C167" i="6"/>
  <c r="D166" i="6"/>
  <c r="C166" i="6"/>
  <c r="D165" i="6"/>
  <c r="C165" i="6"/>
  <c r="D164" i="6"/>
  <c r="C164" i="6"/>
  <c r="D163" i="6"/>
  <c r="C163" i="6"/>
  <c r="D162" i="6"/>
  <c r="C162" i="6"/>
  <c r="D161" i="6"/>
  <c r="C161" i="6"/>
  <c r="D160" i="6"/>
  <c r="C160" i="6"/>
  <c r="D159" i="6"/>
  <c r="C159" i="6"/>
  <c r="D158" i="6"/>
  <c r="C158" i="6"/>
  <c r="D157" i="6"/>
  <c r="C157" i="6"/>
  <c r="D156" i="6"/>
  <c r="C156" i="6"/>
  <c r="D155" i="6"/>
  <c r="C155" i="6"/>
  <c r="D154" i="6"/>
  <c r="C154" i="6"/>
  <c r="D153" i="6"/>
  <c r="C153" i="6"/>
  <c r="D152" i="6"/>
  <c r="C152" i="6"/>
  <c r="D151" i="6"/>
  <c r="C151" i="6"/>
  <c r="D150" i="6"/>
  <c r="C150" i="6"/>
  <c r="D149" i="6"/>
  <c r="C149" i="6"/>
  <c r="D148" i="6"/>
  <c r="C148" i="6"/>
  <c r="D147" i="6"/>
  <c r="C147" i="6"/>
  <c r="D146" i="6"/>
  <c r="C146" i="6"/>
  <c r="D145" i="6"/>
  <c r="C145" i="6"/>
  <c r="D144" i="6"/>
  <c r="C144" i="6"/>
  <c r="D143" i="6"/>
  <c r="C143" i="6"/>
  <c r="D142" i="6"/>
  <c r="C142" i="6"/>
  <c r="D141" i="6"/>
  <c r="C141" i="6"/>
  <c r="D140" i="6"/>
  <c r="C140" i="6"/>
  <c r="D139" i="6"/>
  <c r="C139" i="6"/>
  <c r="D138" i="6"/>
  <c r="C138" i="6"/>
  <c r="D137" i="6"/>
  <c r="C137" i="6"/>
  <c r="D136" i="6"/>
  <c r="C136" i="6"/>
  <c r="D135" i="6"/>
  <c r="C135" i="6"/>
  <c r="D134" i="6"/>
  <c r="C134" i="6"/>
  <c r="D133" i="6"/>
  <c r="C133" i="6"/>
  <c r="D132" i="6"/>
  <c r="C132" i="6"/>
  <c r="D131" i="6"/>
  <c r="C131" i="6"/>
  <c r="D130" i="6"/>
  <c r="C130" i="6"/>
  <c r="D129" i="6"/>
  <c r="C129" i="6"/>
  <c r="D128" i="6"/>
  <c r="C128" i="6"/>
  <c r="D127" i="6"/>
  <c r="C127" i="6"/>
  <c r="D126" i="6"/>
  <c r="C126" i="6"/>
  <c r="D125" i="6"/>
  <c r="C125" i="6"/>
  <c r="D124" i="6"/>
  <c r="C124" i="6"/>
  <c r="D123" i="6"/>
  <c r="C123" i="6"/>
  <c r="D122" i="6"/>
  <c r="C122" i="6"/>
  <c r="D121" i="6"/>
  <c r="C121" i="6"/>
  <c r="D120" i="6"/>
  <c r="C120" i="6"/>
  <c r="D119" i="6"/>
  <c r="C119" i="6"/>
  <c r="D118" i="6"/>
  <c r="C118" i="6"/>
  <c r="D117" i="6"/>
  <c r="C117" i="6"/>
  <c r="D116" i="6"/>
  <c r="C116" i="6"/>
  <c r="D115" i="6"/>
  <c r="C115" i="6"/>
  <c r="D114" i="6"/>
  <c r="C114" i="6"/>
  <c r="D113" i="6"/>
  <c r="C113" i="6"/>
  <c r="D112" i="6"/>
  <c r="C112" i="6"/>
  <c r="D111" i="6"/>
  <c r="C111" i="6"/>
  <c r="D110" i="6"/>
  <c r="C110" i="6"/>
  <c r="D109" i="6"/>
  <c r="C109" i="6"/>
  <c r="D108" i="6"/>
  <c r="C108" i="6"/>
  <c r="D107" i="6"/>
  <c r="C107" i="6"/>
  <c r="D106" i="6"/>
  <c r="C106" i="6"/>
  <c r="D105" i="6"/>
  <c r="C105" i="6"/>
  <c r="D104" i="6"/>
  <c r="C104" i="6"/>
  <c r="D103" i="6"/>
  <c r="C103" i="6"/>
  <c r="D102" i="6"/>
  <c r="C102" i="6"/>
  <c r="D101" i="6"/>
  <c r="C101" i="6"/>
  <c r="D100" i="6"/>
  <c r="C100" i="6"/>
  <c r="D99" i="6"/>
  <c r="C99" i="6"/>
  <c r="D98" i="6"/>
  <c r="C98" i="6"/>
  <c r="D97" i="6"/>
  <c r="C97" i="6"/>
  <c r="D96" i="6"/>
  <c r="C96" i="6"/>
  <c r="D95" i="6"/>
  <c r="C95" i="6"/>
  <c r="D94" i="6"/>
  <c r="C94" i="6"/>
  <c r="D93" i="6"/>
  <c r="C93" i="6"/>
  <c r="D92" i="6"/>
  <c r="C92" i="6"/>
  <c r="D91" i="6"/>
  <c r="C91" i="6"/>
  <c r="D90" i="6"/>
  <c r="C90" i="6"/>
  <c r="D89" i="6"/>
  <c r="C89" i="6"/>
  <c r="D88" i="6"/>
  <c r="C88" i="6"/>
  <c r="D87" i="6"/>
  <c r="C87" i="6"/>
  <c r="D86" i="6"/>
  <c r="C86" i="6"/>
  <c r="D85" i="6"/>
  <c r="C85" i="6"/>
  <c r="D84" i="6"/>
  <c r="C84" i="6"/>
  <c r="D83" i="6"/>
  <c r="C83" i="6"/>
  <c r="D82" i="6"/>
  <c r="C82" i="6"/>
  <c r="D81" i="6"/>
  <c r="C81" i="6"/>
  <c r="D80" i="6"/>
  <c r="C80" i="6"/>
  <c r="D79" i="6"/>
  <c r="C79" i="6"/>
  <c r="D78" i="6"/>
  <c r="C78" i="6"/>
  <c r="D77" i="6"/>
  <c r="C77" i="6"/>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D21" i="6"/>
  <c r="C21" i="6"/>
  <c r="D20" i="6"/>
  <c r="C20" i="6"/>
  <c r="I19" i="6"/>
  <c r="D19" i="6"/>
  <c r="C19" i="6"/>
  <c r="I18" i="6"/>
  <c r="D18" i="6"/>
  <c r="C18" i="6"/>
  <c r="I17" i="6"/>
  <c r="D17" i="6"/>
  <c r="C17" i="6"/>
  <c r="I16" i="6"/>
  <c r="D16" i="6"/>
  <c r="C16" i="6"/>
  <c r="I15" i="6"/>
  <c r="D15" i="6"/>
  <c r="C15" i="6"/>
  <c r="I14" i="6"/>
  <c r="D14" i="6"/>
  <c r="C14" i="6"/>
  <c r="I13" i="6"/>
  <c r="D13" i="6"/>
  <c r="C13" i="6"/>
  <c r="I12" i="6"/>
  <c r="D12" i="6"/>
  <c r="C12" i="6"/>
  <c r="I11" i="6"/>
  <c r="D11" i="6"/>
  <c r="C11" i="6"/>
  <c r="I10" i="6"/>
  <c r="D10" i="6"/>
  <c r="C10" i="6"/>
  <c r="I9" i="6"/>
  <c r="I22" i="6" s="1"/>
  <c r="D9" i="6"/>
  <c r="C9" i="6"/>
  <c r="I8" i="6"/>
  <c r="D8" i="6"/>
  <c r="C8" i="6"/>
  <c r="D7" i="6"/>
  <c r="C7" i="6"/>
  <c r="D6" i="6"/>
  <c r="C6" i="6"/>
  <c r="D5" i="6"/>
  <c r="C5" i="6"/>
  <c r="D4" i="6"/>
  <c r="C4" i="6"/>
  <c r="D3" i="6"/>
  <c r="C3" i="6"/>
  <c r="D2" i="6"/>
  <c r="C2" i="6"/>
  <c r="M1201" i="4"/>
  <c r="J1201" i="4"/>
  <c r="I1201" i="4"/>
  <c r="H1201" i="4"/>
  <c r="Q1200" i="4"/>
  <c r="M1200" i="4"/>
  <c r="J1200" i="4"/>
  <c r="I1200" i="4"/>
  <c r="H1200" i="4"/>
  <c r="Q1199" i="4"/>
  <c r="M1199" i="4"/>
  <c r="J1199" i="4"/>
  <c r="I1199" i="4"/>
  <c r="H1199" i="4"/>
  <c r="Q1198" i="4"/>
  <c r="M1198" i="4"/>
  <c r="J1198" i="4"/>
  <c r="I1198" i="4"/>
  <c r="H1198" i="4"/>
  <c r="Q1197" i="4"/>
  <c r="M1197" i="4"/>
  <c r="J1197" i="4"/>
  <c r="I1197" i="4"/>
  <c r="H1197" i="4"/>
  <c r="Q1196" i="4"/>
  <c r="M1196" i="4"/>
  <c r="J1196" i="4"/>
  <c r="I1196" i="4"/>
  <c r="H1196" i="4"/>
  <c r="Q1195" i="4"/>
  <c r="M1195" i="4"/>
  <c r="J1195" i="4"/>
  <c r="I1195" i="4"/>
  <c r="H1195" i="4"/>
  <c r="Q1194" i="4"/>
  <c r="M1194" i="4"/>
  <c r="J1194" i="4"/>
  <c r="I1194" i="4"/>
  <c r="H1194" i="4"/>
  <c r="Q1193" i="4"/>
  <c r="M1193" i="4"/>
  <c r="J1193" i="4"/>
  <c r="I1193" i="4"/>
  <c r="H1193" i="4"/>
  <c r="Q1192" i="4"/>
  <c r="M1192" i="4"/>
  <c r="J1192" i="4"/>
  <c r="I1192" i="4"/>
  <c r="H1192" i="4"/>
  <c r="Q1191" i="4"/>
  <c r="M1191" i="4"/>
  <c r="J1191" i="4"/>
  <c r="I1191" i="4"/>
  <c r="H1191" i="4"/>
  <c r="Q1190" i="4"/>
  <c r="M1190" i="4"/>
  <c r="J1190" i="4"/>
  <c r="I1190" i="4"/>
  <c r="H1190" i="4"/>
  <c r="Q1189" i="4"/>
  <c r="M1189" i="4"/>
  <c r="J1189" i="4"/>
  <c r="I1189" i="4"/>
  <c r="H1189" i="4"/>
  <c r="Q1188" i="4"/>
  <c r="M1188" i="4"/>
  <c r="J1188" i="4"/>
  <c r="I1188" i="4"/>
  <c r="H1188" i="4"/>
  <c r="Q1187" i="4"/>
  <c r="M1187" i="4"/>
  <c r="J1187" i="4"/>
  <c r="I1187" i="4"/>
  <c r="H1187" i="4"/>
  <c r="Q1186" i="4"/>
  <c r="M1186" i="4"/>
  <c r="J1186" i="4"/>
  <c r="I1186" i="4"/>
  <c r="H1186" i="4"/>
  <c r="Q1185" i="4"/>
  <c r="M1185" i="4"/>
  <c r="J1185" i="4"/>
  <c r="I1185" i="4"/>
  <c r="H1185" i="4"/>
  <c r="Q1184" i="4"/>
  <c r="M1184" i="4"/>
  <c r="J1184" i="4"/>
  <c r="I1184" i="4"/>
  <c r="H1184" i="4"/>
  <c r="Q1183" i="4"/>
  <c r="M1183" i="4"/>
  <c r="J1183" i="4"/>
  <c r="I1183" i="4"/>
  <c r="H1183" i="4"/>
  <c r="Q1182" i="4"/>
  <c r="M1182" i="4"/>
  <c r="J1182" i="4"/>
  <c r="I1182" i="4"/>
  <c r="H1182" i="4"/>
  <c r="Q1181" i="4"/>
  <c r="M1181" i="4"/>
  <c r="J1181" i="4"/>
  <c r="I1181" i="4"/>
  <c r="H1181" i="4"/>
  <c r="Q1180" i="4"/>
  <c r="M1180" i="4"/>
  <c r="J1180" i="4"/>
  <c r="I1180" i="4"/>
  <c r="H1180" i="4"/>
  <c r="Q1179" i="4"/>
  <c r="M1179" i="4"/>
  <c r="J1179" i="4"/>
  <c r="I1179" i="4"/>
  <c r="H1179" i="4"/>
  <c r="Q1178" i="4"/>
  <c r="M1178" i="4"/>
  <c r="J1178" i="4"/>
  <c r="I1178" i="4"/>
  <c r="H1178" i="4"/>
  <c r="Q1177" i="4"/>
  <c r="M1177" i="4"/>
  <c r="J1177" i="4"/>
  <c r="I1177" i="4"/>
  <c r="H1177" i="4"/>
  <c r="Q1176" i="4"/>
  <c r="M1176" i="4"/>
  <c r="J1176" i="4"/>
  <c r="I1176" i="4"/>
  <c r="H1176" i="4"/>
  <c r="Q1175" i="4"/>
  <c r="M1175" i="4"/>
  <c r="J1175" i="4"/>
  <c r="I1175" i="4"/>
  <c r="H1175" i="4"/>
  <c r="Q1174" i="4"/>
  <c r="M1174" i="4"/>
  <c r="J1174" i="4"/>
  <c r="I1174" i="4"/>
  <c r="H1174" i="4"/>
  <c r="Q1173" i="4"/>
  <c r="M1173" i="4"/>
  <c r="J1173" i="4"/>
  <c r="I1173" i="4"/>
  <c r="H1173" i="4"/>
  <c r="Q1172" i="4"/>
  <c r="M1172" i="4"/>
  <c r="J1172" i="4"/>
  <c r="I1172" i="4"/>
  <c r="H1172" i="4"/>
  <c r="Q1171" i="4"/>
  <c r="M1171" i="4"/>
  <c r="J1171" i="4"/>
  <c r="I1171" i="4"/>
  <c r="H1171" i="4"/>
  <c r="Q1170" i="4"/>
  <c r="M1170" i="4"/>
  <c r="J1170" i="4"/>
  <c r="I1170" i="4"/>
  <c r="H1170" i="4"/>
  <c r="Q1169" i="4"/>
  <c r="M1169" i="4"/>
  <c r="J1169" i="4"/>
  <c r="I1169" i="4"/>
  <c r="H1169" i="4"/>
  <c r="Q1168" i="4"/>
  <c r="M1168" i="4"/>
  <c r="J1168" i="4"/>
  <c r="I1168" i="4"/>
  <c r="H1168" i="4"/>
  <c r="Q1167" i="4"/>
  <c r="M1167" i="4"/>
  <c r="J1167" i="4"/>
  <c r="I1167" i="4"/>
  <c r="H1167" i="4"/>
  <c r="Q1166" i="4"/>
  <c r="M1166" i="4"/>
  <c r="J1166" i="4"/>
  <c r="I1166" i="4"/>
  <c r="H1166" i="4"/>
  <c r="Q1165" i="4"/>
  <c r="M1165" i="4"/>
  <c r="J1165" i="4"/>
  <c r="I1165" i="4"/>
  <c r="H1165" i="4"/>
  <c r="Q1164" i="4"/>
  <c r="M1164" i="4"/>
  <c r="J1164" i="4"/>
  <c r="I1164" i="4"/>
  <c r="H1164" i="4"/>
  <c r="Q1163" i="4"/>
  <c r="M1163" i="4"/>
  <c r="J1163" i="4"/>
  <c r="I1163" i="4"/>
  <c r="H1163" i="4"/>
  <c r="Q1162" i="4"/>
  <c r="M1162" i="4"/>
  <c r="J1162" i="4"/>
  <c r="I1162" i="4"/>
  <c r="H1162" i="4"/>
  <c r="Q1161" i="4"/>
  <c r="M1161" i="4"/>
  <c r="J1161" i="4"/>
  <c r="I1161" i="4"/>
  <c r="H1161" i="4"/>
  <c r="Q1160" i="4"/>
  <c r="M1160" i="4"/>
  <c r="J1160" i="4"/>
  <c r="I1160" i="4"/>
  <c r="H1160" i="4"/>
  <c r="Q1159" i="4"/>
  <c r="M1159" i="4"/>
  <c r="J1159" i="4"/>
  <c r="I1159" i="4"/>
  <c r="H1159" i="4"/>
  <c r="Q1158" i="4"/>
  <c r="M1158" i="4"/>
  <c r="J1158" i="4"/>
  <c r="I1158" i="4"/>
  <c r="H1158" i="4"/>
  <c r="Q1157" i="4"/>
  <c r="M1157" i="4"/>
  <c r="J1157" i="4"/>
  <c r="I1157" i="4"/>
  <c r="H1157" i="4"/>
  <c r="Q1156" i="4"/>
  <c r="M1156" i="4"/>
  <c r="J1156" i="4"/>
  <c r="I1156" i="4"/>
  <c r="H1156" i="4"/>
  <c r="Q1155" i="4"/>
  <c r="M1155" i="4"/>
  <c r="J1155" i="4"/>
  <c r="I1155" i="4"/>
  <c r="H1155" i="4"/>
  <c r="Q1154" i="4"/>
  <c r="M1154" i="4"/>
  <c r="J1154" i="4"/>
  <c r="I1154" i="4"/>
  <c r="H1154" i="4"/>
  <c r="Q1153" i="4"/>
  <c r="M1153" i="4"/>
  <c r="J1153" i="4"/>
  <c r="I1153" i="4"/>
  <c r="H1153" i="4"/>
  <c r="Q1152" i="4"/>
  <c r="M1152" i="4"/>
  <c r="J1152" i="4"/>
  <c r="I1152" i="4"/>
  <c r="H1152" i="4"/>
  <c r="Q1151" i="4"/>
  <c r="M1151" i="4"/>
  <c r="J1151" i="4"/>
  <c r="I1151" i="4"/>
  <c r="H1151" i="4"/>
  <c r="Q1150" i="4"/>
  <c r="M1150" i="4"/>
  <c r="J1150" i="4"/>
  <c r="I1150" i="4"/>
  <c r="H1150" i="4"/>
  <c r="Q1149" i="4"/>
  <c r="M1149" i="4"/>
  <c r="J1149" i="4"/>
  <c r="I1149" i="4"/>
  <c r="H1149" i="4"/>
  <c r="Q1148" i="4"/>
  <c r="M1148" i="4"/>
  <c r="J1148" i="4"/>
  <c r="I1148" i="4"/>
  <c r="H1148" i="4"/>
  <c r="Q1147" i="4"/>
  <c r="M1147" i="4"/>
  <c r="J1147" i="4"/>
  <c r="I1147" i="4"/>
  <c r="H1147" i="4"/>
  <c r="Q1146" i="4"/>
  <c r="M1146" i="4"/>
  <c r="J1146" i="4"/>
  <c r="I1146" i="4"/>
  <c r="H1146" i="4"/>
  <c r="Q1145" i="4"/>
  <c r="M1145" i="4"/>
  <c r="J1145" i="4"/>
  <c r="I1145" i="4"/>
  <c r="H1145" i="4"/>
  <c r="Q1144" i="4"/>
  <c r="M1144" i="4"/>
  <c r="J1144" i="4"/>
  <c r="I1144" i="4"/>
  <c r="H1144" i="4"/>
  <c r="Q1143" i="4"/>
  <c r="M1143" i="4"/>
  <c r="J1143" i="4"/>
  <c r="I1143" i="4"/>
  <c r="H1143" i="4"/>
  <c r="Q1142" i="4"/>
  <c r="M1142" i="4"/>
  <c r="J1142" i="4"/>
  <c r="I1142" i="4"/>
  <c r="H1142" i="4"/>
  <c r="Q1141" i="4"/>
  <c r="M1141" i="4"/>
  <c r="J1141" i="4"/>
  <c r="I1141" i="4"/>
  <c r="H1141" i="4"/>
  <c r="Q1140" i="4"/>
  <c r="M1140" i="4"/>
  <c r="J1140" i="4"/>
  <c r="I1140" i="4"/>
  <c r="H1140" i="4"/>
  <c r="Q1139" i="4"/>
  <c r="M1139" i="4"/>
  <c r="J1139" i="4"/>
  <c r="I1139" i="4"/>
  <c r="H1139" i="4"/>
  <c r="Q1138" i="4"/>
  <c r="M1138" i="4"/>
  <c r="J1138" i="4"/>
  <c r="I1138" i="4"/>
  <c r="H1138" i="4"/>
  <c r="Q1137" i="4"/>
  <c r="M1137" i="4"/>
  <c r="J1137" i="4"/>
  <c r="I1137" i="4"/>
  <c r="H1137" i="4"/>
  <c r="Q1136" i="4"/>
  <c r="M1136" i="4"/>
  <c r="J1136" i="4"/>
  <c r="I1136" i="4"/>
  <c r="H1136" i="4"/>
  <c r="Q1135" i="4"/>
  <c r="M1135" i="4"/>
  <c r="J1135" i="4"/>
  <c r="I1135" i="4"/>
  <c r="H1135" i="4"/>
  <c r="Q1134" i="4"/>
  <c r="M1134" i="4"/>
  <c r="J1134" i="4"/>
  <c r="I1134" i="4"/>
  <c r="H1134" i="4"/>
  <c r="Q1133" i="4"/>
  <c r="M1133" i="4"/>
  <c r="J1133" i="4"/>
  <c r="I1133" i="4"/>
  <c r="H1133" i="4"/>
  <c r="Q1132" i="4"/>
  <c r="M1132" i="4"/>
  <c r="J1132" i="4"/>
  <c r="I1132" i="4"/>
  <c r="H1132" i="4"/>
  <c r="Q1131" i="4"/>
  <c r="M1131" i="4"/>
  <c r="J1131" i="4"/>
  <c r="I1131" i="4"/>
  <c r="H1131" i="4"/>
  <c r="Q1130" i="4"/>
  <c r="M1130" i="4"/>
  <c r="J1130" i="4"/>
  <c r="I1130" i="4"/>
  <c r="H1130" i="4"/>
  <c r="Q1129" i="4"/>
  <c r="M1129" i="4"/>
  <c r="J1129" i="4"/>
  <c r="I1129" i="4"/>
  <c r="H1129" i="4"/>
  <c r="Q1128" i="4"/>
  <c r="M1128" i="4"/>
  <c r="J1128" i="4"/>
  <c r="I1128" i="4"/>
  <c r="H1128" i="4"/>
  <c r="Q1127" i="4"/>
  <c r="M1127" i="4"/>
  <c r="J1127" i="4"/>
  <c r="I1127" i="4"/>
  <c r="H1127" i="4"/>
  <c r="Q1126" i="4"/>
  <c r="M1126" i="4"/>
  <c r="J1126" i="4"/>
  <c r="I1126" i="4"/>
  <c r="H1126" i="4"/>
  <c r="Q1125" i="4"/>
  <c r="M1125" i="4"/>
  <c r="J1125" i="4"/>
  <c r="I1125" i="4"/>
  <c r="H1125" i="4"/>
  <c r="Q1124" i="4"/>
  <c r="M1124" i="4"/>
  <c r="J1124" i="4"/>
  <c r="I1124" i="4"/>
  <c r="H1124" i="4"/>
  <c r="Q1123" i="4"/>
  <c r="M1123" i="4"/>
  <c r="J1123" i="4"/>
  <c r="I1123" i="4"/>
  <c r="H1123" i="4"/>
  <c r="Q1122" i="4"/>
  <c r="M1122" i="4"/>
  <c r="J1122" i="4"/>
  <c r="I1122" i="4"/>
  <c r="H1122" i="4"/>
  <c r="Q1121" i="4"/>
  <c r="M1121" i="4"/>
  <c r="J1121" i="4"/>
  <c r="I1121" i="4"/>
  <c r="H1121" i="4"/>
  <c r="Q1120" i="4"/>
  <c r="M1120" i="4"/>
  <c r="J1120" i="4"/>
  <c r="I1120" i="4"/>
  <c r="H1120" i="4"/>
  <c r="Q1119" i="4"/>
  <c r="M1119" i="4"/>
  <c r="J1119" i="4"/>
  <c r="I1119" i="4"/>
  <c r="H1119" i="4"/>
  <c r="Q1118" i="4"/>
  <c r="M1118" i="4"/>
  <c r="J1118" i="4"/>
  <c r="I1118" i="4"/>
  <c r="H1118" i="4"/>
  <c r="Q1117" i="4"/>
  <c r="M1117" i="4"/>
  <c r="J1117" i="4"/>
  <c r="I1117" i="4"/>
  <c r="H1117" i="4"/>
  <c r="Q1116" i="4"/>
  <c r="M1116" i="4"/>
  <c r="J1116" i="4"/>
  <c r="I1116" i="4"/>
  <c r="H1116" i="4"/>
  <c r="Q1115" i="4"/>
  <c r="M1115" i="4"/>
  <c r="J1115" i="4"/>
  <c r="I1115" i="4"/>
  <c r="H1115" i="4"/>
  <c r="Q1114" i="4"/>
  <c r="M1114" i="4"/>
  <c r="J1114" i="4"/>
  <c r="I1114" i="4"/>
  <c r="H1114" i="4"/>
  <c r="Q1113" i="4"/>
  <c r="M1113" i="4"/>
  <c r="J1113" i="4"/>
  <c r="I1113" i="4"/>
  <c r="H1113" i="4"/>
  <c r="Q1112" i="4"/>
  <c r="M1112" i="4"/>
  <c r="J1112" i="4"/>
  <c r="I1112" i="4"/>
  <c r="H1112" i="4"/>
  <c r="Q1111" i="4"/>
  <c r="M1111" i="4"/>
  <c r="J1111" i="4"/>
  <c r="I1111" i="4"/>
  <c r="H1111" i="4"/>
  <c r="Q1110" i="4"/>
  <c r="M1110" i="4"/>
  <c r="J1110" i="4"/>
  <c r="I1110" i="4"/>
  <c r="H1110" i="4"/>
  <c r="Q1109" i="4"/>
  <c r="M1109" i="4"/>
  <c r="J1109" i="4"/>
  <c r="I1109" i="4"/>
  <c r="H1109" i="4"/>
  <c r="Q1108" i="4"/>
  <c r="M1108" i="4"/>
  <c r="J1108" i="4"/>
  <c r="I1108" i="4"/>
  <c r="H1108" i="4"/>
  <c r="Q1107" i="4"/>
  <c r="M1107" i="4"/>
  <c r="J1107" i="4"/>
  <c r="I1107" i="4"/>
  <c r="H1107" i="4"/>
  <c r="Q1106" i="4"/>
  <c r="M1106" i="4"/>
  <c r="J1106" i="4"/>
  <c r="I1106" i="4"/>
  <c r="H1106" i="4"/>
  <c r="Q1105" i="4"/>
  <c r="M1105" i="4"/>
  <c r="J1105" i="4"/>
  <c r="I1105" i="4"/>
  <c r="H1105" i="4"/>
  <c r="Q1104" i="4"/>
  <c r="M1104" i="4"/>
  <c r="J1104" i="4"/>
  <c r="I1104" i="4"/>
  <c r="H1104" i="4"/>
  <c r="Q1103" i="4"/>
  <c r="M1103" i="4"/>
  <c r="J1103" i="4"/>
  <c r="I1103" i="4"/>
  <c r="H1103" i="4"/>
  <c r="Q1102" i="4"/>
  <c r="M1102" i="4"/>
  <c r="J1102" i="4"/>
  <c r="I1102" i="4"/>
  <c r="H1102" i="4"/>
  <c r="Q1101" i="4"/>
  <c r="M1101" i="4"/>
  <c r="J1101" i="4"/>
  <c r="I1101" i="4"/>
  <c r="H1101" i="4"/>
  <c r="Q1100" i="4"/>
  <c r="M1100" i="4"/>
  <c r="J1100" i="4"/>
  <c r="I1100" i="4"/>
  <c r="H1100" i="4"/>
  <c r="Q1099" i="4"/>
  <c r="M1099" i="4"/>
  <c r="J1099" i="4"/>
  <c r="I1099" i="4"/>
  <c r="H1099" i="4"/>
  <c r="Q1098" i="4"/>
  <c r="M1098" i="4"/>
  <c r="J1098" i="4"/>
  <c r="I1098" i="4"/>
  <c r="H1098" i="4"/>
  <c r="Q1097" i="4"/>
  <c r="M1097" i="4"/>
  <c r="J1097" i="4"/>
  <c r="I1097" i="4"/>
  <c r="H1097" i="4"/>
  <c r="Q1096" i="4"/>
  <c r="M1096" i="4"/>
  <c r="J1096" i="4"/>
  <c r="I1096" i="4"/>
  <c r="H1096" i="4"/>
  <c r="Q1095" i="4"/>
  <c r="M1095" i="4"/>
  <c r="J1095" i="4"/>
  <c r="I1095" i="4"/>
  <c r="H1095" i="4"/>
  <c r="Q1094" i="4"/>
  <c r="M1094" i="4"/>
  <c r="J1094" i="4"/>
  <c r="I1094" i="4"/>
  <c r="H1094" i="4"/>
  <c r="Q1093" i="4"/>
  <c r="M1093" i="4"/>
  <c r="J1093" i="4"/>
  <c r="I1093" i="4"/>
  <c r="H1093" i="4"/>
  <c r="Q1092" i="4"/>
  <c r="M1092" i="4"/>
  <c r="J1092" i="4"/>
  <c r="I1092" i="4"/>
  <c r="H1092" i="4"/>
  <c r="Q1091" i="4"/>
  <c r="M1091" i="4"/>
  <c r="J1091" i="4"/>
  <c r="I1091" i="4"/>
  <c r="H1091" i="4"/>
  <c r="Q1090" i="4"/>
  <c r="M1090" i="4"/>
  <c r="J1090" i="4"/>
  <c r="I1090" i="4"/>
  <c r="H1090" i="4"/>
  <c r="Q1089" i="4"/>
  <c r="M1089" i="4"/>
  <c r="J1089" i="4"/>
  <c r="I1089" i="4"/>
  <c r="H1089" i="4"/>
  <c r="Q1088" i="4"/>
  <c r="M1088" i="4"/>
  <c r="J1088" i="4"/>
  <c r="I1088" i="4"/>
  <c r="H1088" i="4"/>
  <c r="Q1087" i="4"/>
  <c r="M1087" i="4"/>
  <c r="J1087" i="4"/>
  <c r="I1087" i="4"/>
  <c r="H1087" i="4"/>
  <c r="Q1086" i="4"/>
  <c r="M1086" i="4"/>
  <c r="J1086" i="4"/>
  <c r="I1086" i="4"/>
  <c r="H1086" i="4"/>
  <c r="Q1085" i="4"/>
  <c r="M1085" i="4"/>
  <c r="J1085" i="4"/>
  <c r="I1085" i="4"/>
  <c r="H1085" i="4"/>
  <c r="Q1084" i="4"/>
  <c r="M1084" i="4"/>
  <c r="J1084" i="4"/>
  <c r="I1084" i="4"/>
  <c r="H1084" i="4"/>
  <c r="Q1083" i="4"/>
  <c r="M1083" i="4"/>
  <c r="J1083" i="4"/>
  <c r="I1083" i="4"/>
  <c r="H1083" i="4"/>
  <c r="Q1082" i="4"/>
  <c r="M1082" i="4"/>
  <c r="J1082" i="4"/>
  <c r="I1082" i="4"/>
  <c r="H1082" i="4"/>
  <c r="Q1081" i="4"/>
  <c r="M1081" i="4"/>
  <c r="J1081" i="4"/>
  <c r="I1081" i="4"/>
  <c r="H1081" i="4"/>
  <c r="Q1080" i="4"/>
  <c r="M1080" i="4"/>
  <c r="J1080" i="4"/>
  <c r="I1080" i="4"/>
  <c r="H1080" i="4"/>
  <c r="Q1079" i="4"/>
  <c r="M1079" i="4"/>
  <c r="J1079" i="4"/>
  <c r="I1079" i="4"/>
  <c r="H1079" i="4"/>
  <c r="Q1078" i="4"/>
  <c r="M1078" i="4"/>
  <c r="J1078" i="4"/>
  <c r="I1078" i="4"/>
  <c r="H1078" i="4"/>
  <c r="Q1077" i="4"/>
  <c r="M1077" i="4"/>
  <c r="J1077" i="4"/>
  <c r="I1077" i="4"/>
  <c r="H1077" i="4"/>
  <c r="Q1076" i="4"/>
  <c r="M1076" i="4"/>
  <c r="J1076" i="4"/>
  <c r="I1076" i="4"/>
  <c r="H1076" i="4"/>
  <c r="Q1075" i="4"/>
  <c r="M1075" i="4"/>
  <c r="J1075" i="4"/>
  <c r="I1075" i="4"/>
  <c r="H1075" i="4"/>
  <c r="Q1074" i="4"/>
  <c r="M1074" i="4"/>
  <c r="J1074" i="4"/>
  <c r="I1074" i="4"/>
  <c r="H1074" i="4"/>
  <c r="Q1073" i="4"/>
  <c r="M1073" i="4"/>
  <c r="J1073" i="4"/>
  <c r="I1073" i="4"/>
  <c r="H1073" i="4"/>
  <c r="Q1072" i="4"/>
  <c r="M1072" i="4"/>
  <c r="J1072" i="4"/>
  <c r="I1072" i="4"/>
  <c r="H1072" i="4"/>
  <c r="Q1071" i="4"/>
  <c r="M1071" i="4"/>
  <c r="J1071" i="4"/>
  <c r="I1071" i="4"/>
  <c r="H1071" i="4"/>
  <c r="Q1070" i="4"/>
  <c r="M1070" i="4"/>
  <c r="J1070" i="4"/>
  <c r="I1070" i="4"/>
  <c r="H1070" i="4"/>
  <c r="Q1069" i="4"/>
  <c r="M1069" i="4"/>
  <c r="J1069" i="4"/>
  <c r="I1069" i="4"/>
  <c r="H1069" i="4"/>
  <c r="Q1068" i="4"/>
  <c r="M1068" i="4"/>
  <c r="J1068" i="4"/>
  <c r="I1068" i="4"/>
  <c r="H1068" i="4"/>
  <c r="Q1067" i="4"/>
  <c r="M1067" i="4"/>
  <c r="J1067" i="4"/>
  <c r="I1067" i="4"/>
  <c r="H1067" i="4"/>
  <c r="Q1066" i="4"/>
  <c r="M1066" i="4"/>
  <c r="J1066" i="4"/>
  <c r="I1066" i="4"/>
  <c r="H1066" i="4"/>
  <c r="Q1065" i="4"/>
  <c r="M1065" i="4"/>
  <c r="J1065" i="4"/>
  <c r="I1065" i="4"/>
  <c r="H1065" i="4"/>
  <c r="Q1064" i="4"/>
  <c r="M1064" i="4"/>
  <c r="J1064" i="4"/>
  <c r="I1064" i="4"/>
  <c r="H1064" i="4"/>
  <c r="Q1063" i="4"/>
  <c r="M1063" i="4"/>
  <c r="J1063" i="4"/>
  <c r="I1063" i="4"/>
  <c r="H1063" i="4"/>
  <c r="Q1062" i="4"/>
  <c r="M1062" i="4"/>
  <c r="J1062" i="4"/>
  <c r="I1062" i="4"/>
  <c r="H1062" i="4"/>
  <c r="Q1061" i="4"/>
  <c r="M1061" i="4"/>
  <c r="J1061" i="4"/>
  <c r="I1061" i="4"/>
  <c r="H1061" i="4"/>
  <c r="Q1060" i="4"/>
  <c r="M1060" i="4"/>
  <c r="J1060" i="4"/>
  <c r="I1060" i="4"/>
  <c r="H1060" i="4"/>
  <c r="Q1059" i="4"/>
  <c r="M1059" i="4"/>
  <c r="J1059" i="4"/>
  <c r="I1059" i="4"/>
  <c r="H1059" i="4"/>
  <c r="Q1058" i="4"/>
  <c r="M1058" i="4"/>
  <c r="J1058" i="4"/>
  <c r="I1058" i="4"/>
  <c r="H1058" i="4"/>
  <c r="Q1057" i="4"/>
  <c r="M1057" i="4"/>
  <c r="J1057" i="4"/>
  <c r="I1057" i="4"/>
  <c r="H1057" i="4"/>
  <c r="Q1056" i="4"/>
  <c r="M1056" i="4"/>
  <c r="J1056" i="4"/>
  <c r="I1056" i="4"/>
  <c r="H1056" i="4"/>
  <c r="Q1055" i="4"/>
  <c r="M1055" i="4"/>
  <c r="J1055" i="4"/>
  <c r="I1055" i="4"/>
  <c r="H1055" i="4"/>
  <c r="Q1054" i="4"/>
  <c r="M1054" i="4"/>
  <c r="J1054" i="4"/>
  <c r="I1054" i="4"/>
  <c r="H1054" i="4"/>
  <c r="Q1053" i="4"/>
  <c r="M1053" i="4"/>
  <c r="J1053" i="4"/>
  <c r="I1053" i="4"/>
  <c r="H1053" i="4"/>
  <c r="Q1052" i="4"/>
  <c r="M1052" i="4"/>
  <c r="J1052" i="4"/>
  <c r="I1052" i="4"/>
  <c r="H1052" i="4"/>
  <c r="Q1051" i="4"/>
  <c r="M1051" i="4"/>
  <c r="J1051" i="4"/>
  <c r="I1051" i="4"/>
  <c r="H1051" i="4"/>
  <c r="Q1050" i="4"/>
  <c r="M1050" i="4"/>
  <c r="J1050" i="4"/>
  <c r="I1050" i="4"/>
  <c r="H1050" i="4"/>
  <c r="Q1049" i="4"/>
  <c r="M1049" i="4"/>
  <c r="J1049" i="4"/>
  <c r="I1049" i="4"/>
  <c r="H1049" i="4"/>
  <c r="Q1048" i="4"/>
  <c r="M1048" i="4"/>
  <c r="J1048" i="4"/>
  <c r="I1048" i="4"/>
  <c r="H1048" i="4"/>
  <c r="Q1047" i="4"/>
  <c r="M1047" i="4"/>
  <c r="J1047" i="4"/>
  <c r="I1047" i="4"/>
  <c r="H1047" i="4"/>
  <c r="Q1046" i="4"/>
  <c r="M1046" i="4"/>
  <c r="J1046" i="4"/>
  <c r="I1046" i="4"/>
  <c r="H1046" i="4"/>
  <c r="Q1045" i="4"/>
  <c r="M1045" i="4"/>
  <c r="J1045" i="4"/>
  <c r="I1045" i="4"/>
  <c r="H1045" i="4"/>
  <c r="Q1044" i="4"/>
  <c r="M1044" i="4"/>
  <c r="J1044" i="4"/>
  <c r="I1044" i="4"/>
  <c r="H1044" i="4"/>
  <c r="Q1043" i="4"/>
  <c r="M1043" i="4"/>
  <c r="J1043" i="4"/>
  <c r="I1043" i="4"/>
  <c r="H1043" i="4"/>
  <c r="Q1042" i="4"/>
  <c r="M1042" i="4"/>
  <c r="J1042" i="4"/>
  <c r="I1042" i="4"/>
  <c r="H1042" i="4"/>
  <c r="Q1041" i="4"/>
  <c r="M1041" i="4"/>
  <c r="J1041" i="4"/>
  <c r="I1041" i="4"/>
  <c r="H1041" i="4"/>
  <c r="Q1040" i="4"/>
  <c r="M1040" i="4"/>
  <c r="J1040" i="4"/>
  <c r="I1040" i="4"/>
  <c r="H1040" i="4"/>
  <c r="Q1039" i="4"/>
  <c r="M1039" i="4"/>
  <c r="J1039" i="4"/>
  <c r="I1039" i="4"/>
  <c r="H1039" i="4"/>
  <c r="Q1038" i="4"/>
  <c r="M1038" i="4"/>
  <c r="J1038" i="4"/>
  <c r="I1038" i="4"/>
  <c r="H1038" i="4"/>
  <c r="Q1037" i="4"/>
  <c r="M1037" i="4"/>
  <c r="J1037" i="4"/>
  <c r="I1037" i="4"/>
  <c r="H1037" i="4"/>
  <c r="Q1036" i="4"/>
  <c r="M1036" i="4"/>
  <c r="J1036" i="4"/>
  <c r="I1036" i="4"/>
  <c r="H1036" i="4"/>
  <c r="Q1035" i="4"/>
  <c r="M1035" i="4"/>
  <c r="J1035" i="4"/>
  <c r="I1035" i="4"/>
  <c r="H1035" i="4"/>
  <c r="Q1034" i="4"/>
  <c r="M1034" i="4"/>
  <c r="J1034" i="4"/>
  <c r="I1034" i="4"/>
  <c r="H1034" i="4"/>
  <c r="Q1033" i="4"/>
  <c r="M1033" i="4"/>
  <c r="J1033" i="4"/>
  <c r="I1033" i="4"/>
  <c r="H1033" i="4"/>
  <c r="Q1032" i="4"/>
  <c r="M1032" i="4"/>
  <c r="J1032" i="4"/>
  <c r="I1032" i="4"/>
  <c r="H1032" i="4"/>
  <c r="Q1031" i="4"/>
  <c r="M1031" i="4"/>
  <c r="J1031" i="4"/>
  <c r="I1031" i="4"/>
  <c r="H1031" i="4"/>
  <c r="Q1030" i="4"/>
  <c r="M1030" i="4"/>
  <c r="J1030" i="4"/>
  <c r="I1030" i="4"/>
  <c r="H1030" i="4"/>
  <c r="Q1029" i="4"/>
  <c r="M1029" i="4"/>
  <c r="J1029" i="4"/>
  <c r="I1029" i="4"/>
  <c r="H1029" i="4"/>
  <c r="Q1028" i="4"/>
  <c r="M1028" i="4"/>
  <c r="J1028" i="4"/>
  <c r="I1028" i="4"/>
  <c r="H1028" i="4"/>
  <c r="Q1027" i="4"/>
  <c r="M1027" i="4"/>
  <c r="J1027" i="4"/>
  <c r="I1027" i="4"/>
  <c r="H1027" i="4"/>
  <c r="Q1026" i="4"/>
  <c r="M1026" i="4"/>
  <c r="J1026" i="4"/>
  <c r="I1026" i="4"/>
  <c r="H1026" i="4"/>
  <c r="Q1025" i="4"/>
  <c r="M1025" i="4"/>
  <c r="J1025" i="4"/>
  <c r="I1025" i="4"/>
  <c r="H1025" i="4"/>
  <c r="Q1024" i="4"/>
  <c r="M1024" i="4"/>
  <c r="J1024" i="4"/>
  <c r="I1024" i="4"/>
  <c r="H1024" i="4"/>
  <c r="Q1023" i="4"/>
  <c r="M1023" i="4"/>
  <c r="J1023" i="4"/>
  <c r="I1023" i="4"/>
  <c r="H1023" i="4"/>
  <c r="Q1022" i="4"/>
  <c r="M1022" i="4"/>
  <c r="J1022" i="4"/>
  <c r="I1022" i="4"/>
  <c r="H1022" i="4"/>
  <c r="Q1021" i="4"/>
  <c r="M1021" i="4"/>
  <c r="J1021" i="4"/>
  <c r="I1021" i="4"/>
  <c r="H1021" i="4"/>
  <c r="Q1020" i="4"/>
  <c r="M1020" i="4"/>
  <c r="J1020" i="4"/>
  <c r="I1020" i="4"/>
  <c r="H1020" i="4"/>
  <c r="Q1019" i="4"/>
  <c r="M1019" i="4"/>
  <c r="J1019" i="4"/>
  <c r="I1019" i="4"/>
  <c r="H1019" i="4"/>
  <c r="Q1018" i="4"/>
  <c r="M1018" i="4"/>
  <c r="J1018" i="4"/>
  <c r="I1018" i="4"/>
  <c r="H1018" i="4"/>
  <c r="Q1017" i="4"/>
  <c r="M1017" i="4"/>
  <c r="J1017" i="4"/>
  <c r="I1017" i="4"/>
  <c r="H1017" i="4"/>
  <c r="Q1016" i="4"/>
  <c r="M1016" i="4"/>
  <c r="J1016" i="4"/>
  <c r="I1016" i="4"/>
  <c r="H1016" i="4"/>
  <c r="Q1015" i="4"/>
  <c r="M1015" i="4"/>
  <c r="J1015" i="4"/>
  <c r="I1015" i="4"/>
  <c r="H1015" i="4"/>
  <c r="Q1014" i="4"/>
  <c r="M1014" i="4"/>
  <c r="J1014" i="4"/>
  <c r="I1014" i="4"/>
  <c r="H1014" i="4"/>
  <c r="Q1013" i="4"/>
  <c r="M1013" i="4"/>
  <c r="J1013" i="4"/>
  <c r="I1013" i="4"/>
  <c r="H1013" i="4"/>
  <c r="Q1012" i="4"/>
  <c r="M1012" i="4"/>
  <c r="J1012" i="4"/>
  <c r="I1012" i="4"/>
  <c r="H1012" i="4"/>
  <c r="Q1011" i="4"/>
  <c r="M1011" i="4"/>
  <c r="J1011" i="4"/>
  <c r="I1011" i="4"/>
  <c r="H1011" i="4"/>
  <c r="Q1010" i="4"/>
  <c r="M1010" i="4"/>
  <c r="J1010" i="4"/>
  <c r="I1010" i="4"/>
  <c r="H1010" i="4"/>
  <c r="Q1009" i="4"/>
  <c r="M1009" i="4"/>
  <c r="J1009" i="4"/>
  <c r="I1009" i="4"/>
  <c r="H1009" i="4"/>
  <c r="Q1008" i="4"/>
  <c r="M1008" i="4"/>
  <c r="J1008" i="4"/>
  <c r="I1008" i="4"/>
  <c r="H1008" i="4"/>
  <c r="Q1007" i="4"/>
  <c r="M1007" i="4"/>
  <c r="J1007" i="4"/>
  <c r="I1007" i="4"/>
  <c r="H1007" i="4"/>
  <c r="Q1006" i="4"/>
  <c r="M1006" i="4"/>
  <c r="J1006" i="4"/>
  <c r="I1006" i="4"/>
  <c r="H1006" i="4"/>
  <c r="Q1005" i="4"/>
  <c r="M1005" i="4"/>
  <c r="J1005" i="4"/>
  <c r="I1005" i="4"/>
  <c r="H1005" i="4"/>
  <c r="Q1004" i="4"/>
  <c r="M1004" i="4"/>
  <c r="J1004" i="4"/>
  <c r="I1004" i="4"/>
  <c r="H1004" i="4"/>
  <c r="Q1003" i="4"/>
  <c r="M1003" i="4"/>
  <c r="J1003" i="4"/>
  <c r="I1003" i="4"/>
  <c r="H1003" i="4"/>
  <c r="Q1002" i="4"/>
  <c r="M1002" i="4"/>
  <c r="J1002" i="4"/>
  <c r="I1002" i="4"/>
  <c r="H1002" i="4"/>
  <c r="Q1001" i="4"/>
  <c r="M1001" i="4"/>
  <c r="J1001" i="4"/>
  <c r="I1001" i="4"/>
  <c r="H1001" i="4"/>
  <c r="Q1000" i="4"/>
  <c r="M1000" i="4"/>
  <c r="J1000" i="4"/>
  <c r="I1000" i="4"/>
  <c r="H1000" i="4"/>
  <c r="Q999" i="4"/>
  <c r="M999" i="4"/>
  <c r="J999" i="4"/>
  <c r="I999" i="4"/>
  <c r="H999" i="4"/>
  <c r="Q998" i="4"/>
  <c r="M998" i="4"/>
  <c r="J998" i="4"/>
  <c r="I998" i="4"/>
  <c r="H998" i="4"/>
  <c r="Q997" i="4"/>
  <c r="M997" i="4"/>
  <c r="J997" i="4"/>
  <c r="I997" i="4"/>
  <c r="H997" i="4"/>
  <c r="Q996" i="4"/>
  <c r="M996" i="4"/>
  <c r="J996" i="4"/>
  <c r="I996" i="4"/>
  <c r="H996" i="4"/>
  <c r="Q995" i="4"/>
  <c r="M995" i="4"/>
  <c r="J995" i="4"/>
  <c r="I995" i="4"/>
  <c r="H995" i="4"/>
  <c r="Q994" i="4"/>
  <c r="M994" i="4"/>
  <c r="J994" i="4"/>
  <c r="I994" i="4"/>
  <c r="H994" i="4"/>
  <c r="Q993" i="4"/>
  <c r="M993" i="4"/>
  <c r="J993" i="4"/>
  <c r="I993" i="4"/>
  <c r="H993" i="4"/>
  <c r="Q992" i="4"/>
  <c r="M992" i="4"/>
  <c r="J992" i="4"/>
  <c r="I992" i="4"/>
  <c r="H992" i="4"/>
  <c r="Q991" i="4"/>
  <c r="M991" i="4"/>
  <c r="J991" i="4"/>
  <c r="I991" i="4"/>
  <c r="H991" i="4"/>
  <c r="Q990" i="4"/>
  <c r="M990" i="4"/>
  <c r="J990" i="4"/>
  <c r="I990" i="4"/>
  <c r="H990" i="4"/>
  <c r="Q989" i="4"/>
  <c r="M989" i="4"/>
  <c r="J989" i="4"/>
  <c r="I989" i="4"/>
  <c r="H989" i="4"/>
  <c r="Q988" i="4"/>
  <c r="M988" i="4"/>
  <c r="J988" i="4"/>
  <c r="I988" i="4"/>
  <c r="H988" i="4"/>
  <c r="Q987" i="4"/>
  <c r="M987" i="4"/>
  <c r="J987" i="4"/>
  <c r="I987" i="4"/>
  <c r="H987" i="4"/>
  <c r="Q986" i="4"/>
  <c r="M986" i="4"/>
  <c r="J986" i="4"/>
  <c r="I986" i="4"/>
  <c r="H986" i="4"/>
  <c r="Q985" i="4"/>
  <c r="M985" i="4"/>
  <c r="J985" i="4"/>
  <c r="I985" i="4"/>
  <c r="H985" i="4"/>
  <c r="Q984" i="4"/>
  <c r="M984" i="4"/>
  <c r="J984" i="4"/>
  <c r="I984" i="4"/>
  <c r="H984" i="4"/>
  <c r="Q983" i="4"/>
  <c r="M983" i="4"/>
  <c r="J983" i="4"/>
  <c r="I983" i="4"/>
  <c r="H983" i="4"/>
  <c r="Q982" i="4"/>
  <c r="M982" i="4"/>
  <c r="J982" i="4"/>
  <c r="I982" i="4"/>
  <c r="H982" i="4"/>
  <c r="Q981" i="4"/>
  <c r="M981" i="4"/>
  <c r="J981" i="4"/>
  <c r="I981" i="4"/>
  <c r="H981" i="4"/>
  <c r="Q980" i="4"/>
  <c r="M980" i="4"/>
  <c r="J980" i="4"/>
  <c r="I980" i="4"/>
  <c r="H980" i="4"/>
  <c r="Q979" i="4"/>
  <c r="M979" i="4"/>
  <c r="J979" i="4"/>
  <c r="I979" i="4"/>
  <c r="H979" i="4"/>
  <c r="Q978" i="4"/>
  <c r="M978" i="4"/>
  <c r="J978" i="4"/>
  <c r="I978" i="4"/>
  <c r="H978" i="4"/>
  <c r="Q977" i="4"/>
  <c r="M977" i="4"/>
  <c r="J977" i="4"/>
  <c r="I977" i="4"/>
  <c r="H977" i="4"/>
  <c r="Q976" i="4"/>
  <c r="M976" i="4"/>
  <c r="J976" i="4"/>
  <c r="I976" i="4"/>
  <c r="H976" i="4"/>
  <c r="Q975" i="4"/>
  <c r="M975" i="4"/>
  <c r="J975" i="4"/>
  <c r="I975" i="4"/>
  <c r="H975" i="4"/>
  <c r="Q974" i="4"/>
  <c r="M974" i="4"/>
  <c r="J974" i="4"/>
  <c r="I974" i="4"/>
  <c r="H974" i="4"/>
  <c r="Q973" i="4"/>
  <c r="M973" i="4"/>
  <c r="J973" i="4"/>
  <c r="I973" i="4"/>
  <c r="H973" i="4"/>
  <c r="Q972" i="4"/>
  <c r="M972" i="4"/>
  <c r="J972" i="4"/>
  <c r="I972" i="4"/>
  <c r="H972" i="4"/>
  <c r="Q971" i="4"/>
  <c r="M971" i="4"/>
  <c r="J971" i="4"/>
  <c r="I971" i="4"/>
  <c r="H971" i="4"/>
  <c r="Q970" i="4"/>
  <c r="M970" i="4"/>
  <c r="J970" i="4"/>
  <c r="I970" i="4"/>
  <c r="H970" i="4"/>
  <c r="Q969" i="4"/>
  <c r="M969" i="4"/>
  <c r="J969" i="4"/>
  <c r="I969" i="4"/>
  <c r="H969" i="4"/>
  <c r="Q968" i="4"/>
  <c r="M968" i="4"/>
  <c r="J968" i="4"/>
  <c r="I968" i="4"/>
  <c r="H968" i="4"/>
  <c r="Q967" i="4"/>
  <c r="M967" i="4"/>
  <c r="J967" i="4"/>
  <c r="I967" i="4"/>
  <c r="H967" i="4"/>
  <c r="Q966" i="4"/>
  <c r="M966" i="4"/>
  <c r="J966" i="4"/>
  <c r="I966" i="4"/>
  <c r="H966" i="4"/>
  <c r="Q965" i="4"/>
  <c r="M965" i="4"/>
  <c r="J965" i="4"/>
  <c r="I965" i="4"/>
  <c r="H965" i="4"/>
  <c r="Q964" i="4"/>
  <c r="M964" i="4"/>
  <c r="J964" i="4"/>
  <c r="I964" i="4"/>
  <c r="H964" i="4"/>
  <c r="Q963" i="4"/>
  <c r="M963" i="4"/>
  <c r="J963" i="4"/>
  <c r="I963" i="4"/>
  <c r="H963" i="4"/>
  <c r="Q962" i="4"/>
  <c r="M962" i="4"/>
  <c r="J962" i="4"/>
  <c r="I962" i="4"/>
  <c r="H962" i="4"/>
  <c r="Q961" i="4"/>
  <c r="M961" i="4"/>
  <c r="J961" i="4"/>
  <c r="I961" i="4"/>
  <c r="H961" i="4"/>
  <c r="Q960" i="4"/>
  <c r="M960" i="4"/>
  <c r="J960" i="4"/>
  <c r="I960" i="4"/>
  <c r="H960" i="4"/>
  <c r="Q959" i="4"/>
  <c r="M959" i="4"/>
  <c r="J959" i="4"/>
  <c r="I959" i="4"/>
  <c r="H959" i="4"/>
  <c r="Q958" i="4"/>
  <c r="M958" i="4"/>
  <c r="J958" i="4"/>
  <c r="I958" i="4"/>
  <c r="H958" i="4"/>
  <c r="Q957" i="4"/>
  <c r="M957" i="4"/>
  <c r="J957" i="4"/>
  <c r="I957" i="4"/>
  <c r="H957" i="4"/>
  <c r="Q956" i="4"/>
  <c r="M956" i="4"/>
  <c r="J956" i="4"/>
  <c r="I956" i="4"/>
  <c r="H956" i="4"/>
  <c r="Q955" i="4"/>
  <c r="M955" i="4"/>
  <c r="J955" i="4"/>
  <c r="I955" i="4"/>
  <c r="H955" i="4"/>
  <c r="Q954" i="4"/>
  <c r="M954" i="4"/>
  <c r="J954" i="4"/>
  <c r="I954" i="4"/>
  <c r="H954" i="4"/>
  <c r="Q953" i="4"/>
  <c r="M953" i="4"/>
  <c r="J953" i="4"/>
  <c r="I953" i="4"/>
  <c r="H953" i="4"/>
  <c r="Q952" i="4"/>
  <c r="M952" i="4"/>
  <c r="J952" i="4"/>
  <c r="I952" i="4"/>
  <c r="H952" i="4"/>
  <c r="Q951" i="4"/>
  <c r="M951" i="4"/>
  <c r="J951" i="4"/>
  <c r="I951" i="4"/>
  <c r="H951" i="4"/>
  <c r="Q950" i="4"/>
  <c r="M950" i="4"/>
  <c r="J950" i="4"/>
  <c r="I950" i="4"/>
  <c r="H950" i="4"/>
  <c r="Q949" i="4"/>
  <c r="M949" i="4"/>
  <c r="J949" i="4"/>
  <c r="I949" i="4"/>
  <c r="H949" i="4"/>
  <c r="Q948" i="4"/>
  <c r="M948" i="4"/>
  <c r="J948" i="4"/>
  <c r="I948" i="4"/>
  <c r="H948" i="4"/>
  <c r="Q947" i="4"/>
  <c r="M947" i="4"/>
  <c r="J947" i="4"/>
  <c r="I947" i="4"/>
  <c r="H947" i="4"/>
  <c r="Q946" i="4"/>
  <c r="M946" i="4"/>
  <c r="J946" i="4"/>
  <c r="I946" i="4"/>
  <c r="H946" i="4"/>
  <c r="Q945" i="4"/>
  <c r="M945" i="4"/>
  <c r="J945" i="4"/>
  <c r="I945" i="4"/>
  <c r="H945" i="4"/>
  <c r="Q944" i="4"/>
  <c r="M944" i="4"/>
  <c r="J944" i="4"/>
  <c r="I944" i="4"/>
  <c r="H944" i="4"/>
  <c r="Q943" i="4"/>
  <c r="M943" i="4"/>
  <c r="J943" i="4"/>
  <c r="I943" i="4"/>
  <c r="H943" i="4"/>
  <c r="Q942" i="4"/>
  <c r="M942" i="4"/>
  <c r="J942" i="4"/>
  <c r="I942" i="4"/>
  <c r="H942" i="4"/>
  <c r="Q941" i="4"/>
  <c r="M941" i="4"/>
  <c r="J941" i="4"/>
  <c r="I941" i="4"/>
  <c r="H941" i="4"/>
  <c r="Q940" i="4"/>
  <c r="M940" i="4"/>
  <c r="J940" i="4"/>
  <c r="I940" i="4"/>
  <c r="H940" i="4"/>
  <c r="Q939" i="4"/>
  <c r="M939" i="4"/>
  <c r="J939" i="4"/>
  <c r="I939" i="4"/>
  <c r="H939" i="4"/>
  <c r="Q938" i="4"/>
  <c r="M938" i="4"/>
  <c r="J938" i="4"/>
  <c r="I938" i="4"/>
  <c r="H938" i="4"/>
  <c r="Q937" i="4"/>
  <c r="M937" i="4"/>
  <c r="J937" i="4"/>
  <c r="I937" i="4"/>
  <c r="H937" i="4"/>
  <c r="Q936" i="4"/>
  <c r="M936" i="4"/>
  <c r="J936" i="4"/>
  <c r="I936" i="4"/>
  <c r="H936" i="4"/>
  <c r="Q935" i="4"/>
  <c r="M935" i="4"/>
  <c r="J935" i="4"/>
  <c r="I935" i="4"/>
  <c r="H935" i="4"/>
  <c r="Q934" i="4"/>
  <c r="M934" i="4"/>
  <c r="J934" i="4"/>
  <c r="I934" i="4"/>
  <c r="H934" i="4"/>
  <c r="Q933" i="4"/>
  <c r="M933" i="4"/>
  <c r="J933" i="4"/>
  <c r="I933" i="4"/>
  <c r="H933" i="4"/>
  <c r="Q932" i="4"/>
  <c r="M932" i="4"/>
  <c r="J932" i="4"/>
  <c r="I932" i="4"/>
  <c r="H932" i="4"/>
  <c r="Q931" i="4"/>
  <c r="M931" i="4"/>
  <c r="J931" i="4"/>
  <c r="I931" i="4"/>
  <c r="H931" i="4"/>
  <c r="Q930" i="4"/>
  <c r="M930" i="4"/>
  <c r="J930" i="4"/>
  <c r="I930" i="4"/>
  <c r="H930" i="4"/>
  <c r="Q929" i="4"/>
  <c r="M929" i="4"/>
  <c r="J929" i="4"/>
  <c r="I929" i="4"/>
  <c r="H929" i="4"/>
  <c r="Q928" i="4"/>
  <c r="M928" i="4"/>
  <c r="J928" i="4"/>
  <c r="I928" i="4"/>
  <c r="H928" i="4"/>
  <c r="Q927" i="4"/>
  <c r="M927" i="4"/>
  <c r="J927" i="4"/>
  <c r="I927" i="4"/>
  <c r="H927" i="4"/>
  <c r="Q926" i="4"/>
  <c r="M926" i="4"/>
  <c r="J926" i="4"/>
  <c r="I926" i="4"/>
  <c r="H926" i="4"/>
  <c r="Q925" i="4"/>
  <c r="M925" i="4"/>
  <c r="J925" i="4"/>
  <c r="I925" i="4"/>
  <c r="H925" i="4"/>
  <c r="Q924" i="4"/>
  <c r="M924" i="4"/>
  <c r="J924" i="4"/>
  <c r="I924" i="4"/>
  <c r="H924" i="4"/>
  <c r="Q923" i="4"/>
  <c r="M923" i="4"/>
  <c r="J923" i="4"/>
  <c r="I923" i="4"/>
  <c r="H923" i="4"/>
  <c r="Q922" i="4"/>
  <c r="M922" i="4"/>
  <c r="J922" i="4"/>
  <c r="I922" i="4"/>
  <c r="H922" i="4"/>
  <c r="Q921" i="4"/>
  <c r="M921" i="4"/>
  <c r="J921" i="4"/>
  <c r="I921" i="4"/>
  <c r="H921" i="4"/>
  <c r="Q920" i="4"/>
  <c r="M920" i="4"/>
  <c r="J920" i="4"/>
  <c r="I920" i="4"/>
  <c r="H920" i="4"/>
  <c r="Q919" i="4"/>
  <c r="M919" i="4"/>
  <c r="J919" i="4"/>
  <c r="I919" i="4"/>
  <c r="H919" i="4"/>
  <c r="Q918" i="4"/>
  <c r="M918" i="4"/>
  <c r="J918" i="4"/>
  <c r="I918" i="4"/>
  <c r="H918" i="4"/>
  <c r="Q917" i="4"/>
  <c r="M917" i="4"/>
  <c r="J917" i="4"/>
  <c r="I917" i="4"/>
  <c r="H917" i="4"/>
  <c r="Q916" i="4"/>
  <c r="M916" i="4"/>
  <c r="J916" i="4"/>
  <c r="I916" i="4"/>
  <c r="H916" i="4"/>
  <c r="Q915" i="4"/>
  <c r="M915" i="4"/>
  <c r="J915" i="4"/>
  <c r="I915" i="4"/>
  <c r="H915" i="4"/>
  <c r="Q914" i="4"/>
  <c r="M914" i="4"/>
  <c r="J914" i="4"/>
  <c r="I914" i="4"/>
  <c r="H914" i="4"/>
  <c r="Q913" i="4"/>
  <c r="M913" i="4"/>
  <c r="J913" i="4"/>
  <c r="I913" i="4"/>
  <c r="H913" i="4"/>
  <c r="Q912" i="4"/>
  <c r="M912" i="4"/>
  <c r="J912" i="4"/>
  <c r="I912" i="4"/>
  <c r="H912" i="4"/>
  <c r="Q911" i="4"/>
  <c r="M911" i="4"/>
  <c r="J911" i="4"/>
  <c r="I911" i="4"/>
  <c r="H911" i="4"/>
  <c r="Q910" i="4"/>
  <c r="M910" i="4"/>
  <c r="J910" i="4"/>
  <c r="I910" i="4"/>
  <c r="H910" i="4"/>
  <c r="Q909" i="4"/>
  <c r="M909" i="4"/>
  <c r="J909" i="4"/>
  <c r="I909" i="4"/>
  <c r="H909" i="4"/>
  <c r="Q908" i="4"/>
  <c r="M908" i="4"/>
  <c r="J908" i="4"/>
  <c r="I908" i="4"/>
  <c r="H908" i="4"/>
  <c r="Q907" i="4"/>
  <c r="M907" i="4"/>
  <c r="J907" i="4"/>
  <c r="I907" i="4"/>
  <c r="H907" i="4"/>
  <c r="Q906" i="4"/>
  <c r="M906" i="4"/>
  <c r="J906" i="4"/>
  <c r="I906" i="4"/>
  <c r="H906" i="4"/>
  <c r="Q905" i="4"/>
  <c r="M905" i="4"/>
  <c r="J905" i="4"/>
  <c r="I905" i="4"/>
  <c r="H905" i="4"/>
  <c r="Q904" i="4"/>
  <c r="M904" i="4"/>
  <c r="J904" i="4"/>
  <c r="I904" i="4"/>
  <c r="H904" i="4"/>
  <c r="Q903" i="4"/>
  <c r="M903" i="4"/>
  <c r="J903" i="4"/>
  <c r="I903" i="4"/>
  <c r="H903" i="4"/>
  <c r="Q902" i="4"/>
  <c r="M902" i="4"/>
  <c r="J902" i="4"/>
  <c r="I902" i="4"/>
  <c r="H902" i="4"/>
  <c r="Q901" i="4"/>
  <c r="M901" i="4"/>
  <c r="J901" i="4"/>
  <c r="I901" i="4"/>
  <c r="H901" i="4"/>
  <c r="Q900" i="4"/>
  <c r="M900" i="4"/>
  <c r="J900" i="4"/>
  <c r="I900" i="4"/>
  <c r="H900" i="4"/>
  <c r="Q899" i="4"/>
  <c r="M899" i="4"/>
  <c r="J899" i="4"/>
  <c r="I899" i="4"/>
  <c r="H899" i="4"/>
  <c r="Q898" i="4"/>
  <c r="M898" i="4"/>
  <c r="J898" i="4"/>
  <c r="I898" i="4"/>
  <c r="H898" i="4"/>
  <c r="Q897" i="4"/>
  <c r="M897" i="4"/>
  <c r="J897" i="4"/>
  <c r="I897" i="4"/>
  <c r="H897" i="4"/>
  <c r="Q896" i="4"/>
  <c r="M896" i="4"/>
  <c r="J896" i="4"/>
  <c r="I896" i="4"/>
  <c r="H896" i="4"/>
  <c r="Q895" i="4"/>
  <c r="M895" i="4"/>
  <c r="J895" i="4"/>
  <c r="I895" i="4"/>
  <c r="H895" i="4"/>
  <c r="Q894" i="4"/>
  <c r="M894" i="4"/>
  <c r="J894" i="4"/>
  <c r="I894" i="4"/>
  <c r="H894" i="4"/>
  <c r="Q893" i="4"/>
  <c r="M893" i="4"/>
  <c r="J893" i="4"/>
  <c r="I893" i="4"/>
  <c r="H893" i="4"/>
  <c r="Q892" i="4"/>
  <c r="M892" i="4"/>
  <c r="J892" i="4"/>
  <c r="I892" i="4"/>
  <c r="H892" i="4"/>
  <c r="Q891" i="4"/>
  <c r="M891" i="4"/>
  <c r="J891" i="4"/>
  <c r="I891" i="4"/>
  <c r="H891" i="4"/>
  <c r="Q890" i="4"/>
  <c r="M890" i="4"/>
  <c r="J890" i="4"/>
  <c r="I890" i="4"/>
  <c r="H890" i="4"/>
  <c r="Q889" i="4"/>
  <c r="M889" i="4"/>
  <c r="J889" i="4"/>
  <c r="I889" i="4"/>
  <c r="H889" i="4"/>
  <c r="Q888" i="4"/>
  <c r="M888" i="4"/>
  <c r="J888" i="4"/>
  <c r="I888" i="4"/>
  <c r="H888" i="4"/>
  <c r="Q887" i="4"/>
  <c r="M887" i="4"/>
  <c r="J887" i="4"/>
  <c r="I887" i="4"/>
  <c r="H887" i="4"/>
  <c r="Q886" i="4"/>
  <c r="M886" i="4"/>
  <c r="J886" i="4"/>
  <c r="I886" i="4"/>
  <c r="H886" i="4"/>
  <c r="Q885" i="4"/>
  <c r="M885" i="4"/>
  <c r="J885" i="4"/>
  <c r="I885" i="4"/>
  <c r="H885" i="4"/>
  <c r="Q884" i="4"/>
  <c r="M884" i="4"/>
  <c r="J884" i="4"/>
  <c r="I884" i="4"/>
  <c r="H884" i="4"/>
  <c r="Q883" i="4"/>
  <c r="M883" i="4"/>
  <c r="J883" i="4"/>
  <c r="I883" i="4"/>
  <c r="H883" i="4"/>
  <c r="Q882" i="4"/>
  <c r="M882" i="4"/>
  <c r="J882" i="4"/>
  <c r="I882" i="4"/>
  <c r="H882" i="4"/>
  <c r="Q881" i="4"/>
  <c r="M881" i="4"/>
  <c r="J881" i="4"/>
  <c r="I881" i="4"/>
  <c r="H881" i="4"/>
  <c r="Q880" i="4"/>
  <c r="M880" i="4"/>
  <c r="J880" i="4"/>
  <c r="I880" i="4"/>
  <c r="H880" i="4"/>
  <c r="Q879" i="4"/>
  <c r="M879" i="4"/>
  <c r="J879" i="4"/>
  <c r="I879" i="4"/>
  <c r="H879" i="4"/>
  <c r="Q878" i="4"/>
  <c r="M878" i="4"/>
  <c r="J878" i="4"/>
  <c r="I878" i="4"/>
  <c r="H878" i="4"/>
  <c r="Q877" i="4"/>
  <c r="M877" i="4"/>
  <c r="J877" i="4"/>
  <c r="I877" i="4"/>
  <c r="H877" i="4"/>
  <c r="Q876" i="4"/>
  <c r="M876" i="4"/>
  <c r="J876" i="4"/>
  <c r="I876" i="4"/>
  <c r="H876" i="4"/>
  <c r="Q875" i="4"/>
  <c r="M875" i="4"/>
  <c r="J875" i="4"/>
  <c r="I875" i="4"/>
  <c r="H875" i="4"/>
  <c r="Q874" i="4"/>
  <c r="M874" i="4"/>
  <c r="J874" i="4"/>
  <c r="I874" i="4"/>
  <c r="H874" i="4"/>
  <c r="Q873" i="4"/>
  <c r="M873" i="4"/>
  <c r="J873" i="4"/>
  <c r="I873" i="4"/>
  <c r="H873" i="4"/>
  <c r="Q872" i="4"/>
  <c r="M872" i="4"/>
  <c r="J872" i="4"/>
  <c r="I872" i="4"/>
  <c r="H872" i="4"/>
  <c r="Q871" i="4"/>
  <c r="M871" i="4"/>
  <c r="J871" i="4"/>
  <c r="I871" i="4"/>
  <c r="H871" i="4"/>
  <c r="Q870" i="4"/>
  <c r="M870" i="4"/>
  <c r="J870" i="4"/>
  <c r="I870" i="4"/>
  <c r="H870" i="4"/>
  <c r="Q869" i="4"/>
  <c r="M869" i="4"/>
  <c r="J869" i="4"/>
  <c r="I869" i="4"/>
  <c r="H869" i="4"/>
  <c r="Q868" i="4"/>
  <c r="M868" i="4"/>
  <c r="J868" i="4"/>
  <c r="I868" i="4"/>
  <c r="H868" i="4"/>
  <c r="Q867" i="4"/>
  <c r="M867" i="4"/>
  <c r="J867" i="4"/>
  <c r="I867" i="4"/>
  <c r="H867" i="4"/>
  <c r="Q866" i="4"/>
  <c r="M866" i="4"/>
  <c r="J866" i="4"/>
  <c r="I866" i="4"/>
  <c r="H866" i="4"/>
  <c r="Q865" i="4"/>
  <c r="M865" i="4"/>
  <c r="J865" i="4"/>
  <c r="I865" i="4"/>
  <c r="H865" i="4"/>
  <c r="Q864" i="4"/>
  <c r="M864" i="4"/>
  <c r="J864" i="4"/>
  <c r="I864" i="4"/>
  <c r="H864" i="4"/>
  <c r="Q863" i="4"/>
  <c r="M863" i="4"/>
  <c r="J863" i="4"/>
  <c r="I863" i="4"/>
  <c r="H863" i="4"/>
  <c r="Q862" i="4"/>
  <c r="M862" i="4"/>
  <c r="J862" i="4"/>
  <c r="I862" i="4"/>
  <c r="H862" i="4"/>
  <c r="Q861" i="4"/>
  <c r="M861" i="4"/>
  <c r="J861" i="4"/>
  <c r="I861" i="4"/>
  <c r="H861" i="4"/>
  <c r="Q860" i="4"/>
  <c r="M860" i="4"/>
  <c r="J860" i="4"/>
  <c r="I860" i="4"/>
  <c r="H860" i="4"/>
  <c r="Q859" i="4"/>
  <c r="M859" i="4"/>
  <c r="J859" i="4"/>
  <c r="I859" i="4"/>
  <c r="H859" i="4"/>
  <c r="Q858" i="4"/>
  <c r="M858" i="4"/>
  <c r="J858" i="4"/>
  <c r="I858" i="4"/>
  <c r="H858" i="4"/>
  <c r="Q857" i="4"/>
  <c r="M857" i="4"/>
  <c r="J857" i="4"/>
  <c r="I857" i="4"/>
  <c r="H857" i="4"/>
  <c r="Q856" i="4"/>
  <c r="M856" i="4"/>
  <c r="J856" i="4"/>
  <c r="I856" i="4"/>
  <c r="H856" i="4"/>
  <c r="Q855" i="4"/>
  <c r="M855" i="4"/>
  <c r="J855" i="4"/>
  <c r="I855" i="4"/>
  <c r="H855" i="4"/>
  <c r="Q854" i="4"/>
  <c r="M854" i="4"/>
  <c r="J854" i="4"/>
  <c r="I854" i="4"/>
  <c r="H854" i="4"/>
  <c r="Q853" i="4"/>
  <c r="M853" i="4"/>
  <c r="J853" i="4"/>
  <c r="I853" i="4"/>
  <c r="H853" i="4"/>
  <c r="Q852" i="4"/>
  <c r="M852" i="4"/>
  <c r="J852" i="4"/>
  <c r="I852" i="4"/>
  <c r="H852" i="4"/>
  <c r="Q851" i="4"/>
  <c r="M851" i="4"/>
  <c r="J851" i="4"/>
  <c r="I851" i="4"/>
  <c r="H851" i="4"/>
  <c r="Q850" i="4"/>
  <c r="M850" i="4"/>
  <c r="J850" i="4"/>
  <c r="I850" i="4"/>
  <c r="H850" i="4"/>
  <c r="Q849" i="4"/>
  <c r="M849" i="4"/>
  <c r="J849" i="4"/>
  <c r="I849" i="4"/>
  <c r="H849" i="4"/>
  <c r="Q848" i="4"/>
  <c r="M848" i="4"/>
  <c r="J848" i="4"/>
  <c r="I848" i="4"/>
  <c r="H848" i="4"/>
  <c r="Q847" i="4"/>
  <c r="M847" i="4"/>
  <c r="J847" i="4"/>
  <c r="I847" i="4"/>
  <c r="H847" i="4"/>
  <c r="Q846" i="4"/>
  <c r="M846" i="4"/>
  <c r="J846" i="4"/>
  <c r="I846" i="4"/>
  <c r="H846" i="4"/>
  <c r="Q845" i="4"/>
  <c r="M845" i="4"/>
  <c r="J845" i="4"/>
  <c r="I845" i="4"/>
  <c r="H845" i="4"/>
  <c r="Q844" i="4"/>
  <c r="M844" i="4"/>
  <c r="J844" i="4"/>
  <c r="I844" i="4"/>
  <c r="H844" i="4"/>
  <c r="Q843" i="4"/>
  <c r="M843" i="4"/>
  <c r="J843" i="4"/>
  <c r="I843" i="4"/>
  <c r="H843" i="4"/>
  <c r="Q842" i="4"/>
  <c r="M842" i="4"/>
  <c r="J842" i="4"/>
  <c r="I842" i="4"/>
  <c r="H842" i="4"/>
  <c r="Q841" i="4"/>
  <c r="M841" i="4"/>
  <c r="J841" i="4"/>
  <c r="I841" i="4"/>
  <c r="H841" i="4"/>
  <c r="Q840" i="4"/>
  <c r="M840" i="4"/>
  <c r="J840" i="4"/>
  <c r="I840" i="4"/>
  <c r="H840" i="4"/>
  <c r="Q839" i="4"/>
  <c r="M839" i="4"/>
  <c r="J839" i="4"/>
  <c r="I839" i="4"/>
  <c r="H839" i="4"/>
  <c r="Q838" i="4"/>
  <c r="M838" i="4"/>
  <c r="J838" i="4"/>
  <c r="I838" i="4"/>
  <c r="H838" i="4"/>
  <c r="Q837" i="4"/>
  <c r="M837" i="4"/>
  <c r="J837" i="4"/>
  <c r="I837" i="4"/>
  <c r="H837" i="4"/>
  <c r="Q836" i="4"/>
  <c r="M836" i="4"/>
  <c r="J836" i="4"/>
  <c r="I836" i="4"/>
  <c r="H836" i="4"/>
  <c r="Q835" i="4"/>
  <c r="M835" i="4"/>
  <c r="J835" i="4"/>
  <c r="I835" i="4"/>
  <c r="H835" i="4"/>
  <c r="Q834" i="4"/>
  <c r="M834" i="4"/>
  <c r="J834" i="4"/>
  <c r="I834" i="4"/>
  <c r="H834" i="4"/>
  <c r="Q833" i="4"/>
  <c r="M833" i="4"/>
  <c r="J833" i="4"/>
  <c r="I833" i="4"/>
  <c r="H833" i="4"/>
  <c r="Q832" i="4"/>
  <c r="M832" i="4"/>
  <c r="J832" i="4"/>
  <c r="I832" i="4"/>
  <c r="H832" i="4"/>
  <c r="Q831" i="4"/>
  <c r="M831" i="4"/>
  <c r="J831" i="4"/>
  <c r="I831" i="4"/>
  <c r="H831" i="4"/>
  <c r="Q830" i="4"/>
  <c r="M830" i="4"/>
  <c r="J830" i="4"/>
  <c r="I830" i="4"/>
  <c r="H830" i="4"/>
  <c r="Q829" i="4"/>
  <c r="M829" i="4"/>
  <c r="J829" i="4"/>
  <c r="I829" i="4"/>
  <c r="H829" i="4"/>
  <c r="Q828" i="4"/>
  <c r="M828" i="4"/>
  <c r="J828" i="4"/>
  <c r="I828" i="4"/>
  <c r="H828" i="4"/>
  <c r="Q827" i="4"/>
  <c r="M827" i="4"/>
  <c r="J827" i="4"/>
  <c r="I827" i="4"/>
  <c r="H827" i="4"/>
  <c r="Q826" i="4"/>
  <c r="M826" i="4"/>
  <c r="J826" i="4"/>
  <c r="I826" i="4"/>
  <c r="H826" i="4"/>
  <c r="Q825" i="4"/>
  <c r="M825" i="4"/>
  <c r="J825" i="4"/>
  <c r="I825" i="4"/>
  <c r="H825" i="4"/>
  <c r="Q824" i="4"/>
  <c r="M824" i="4"/>
  <c r="J824" i="4"/>
  <c r="I824" i="4"/>
  <c r="H824" i="4"/>
  <c r="Q823" i="4"/>
  <c r="M823" i="4"/>
  <c r="J823" i="4"/>
  <c r="I823" i="4"/>
  <c r="H823" i="4"/>
  <c r="Q822" i="4"/>
  <c r="M822" i="4"/>
  <c r="J822" i="4"/>
  <c r="I822" i="4"/>
  <c r="H822" i="4"/>
  <c r="Q821" i="4"/>
  <c r="M821" i="4"/>
  <c r="J821" i="4"/>
  <c r="I821" i="4"/>
  <c r="H821" i="4"/>
  <c r="Q820" i="4"/>
  <c r="M820" i="4"/>
  <c r="J820" i="4"/>
  <c r="I820" i="4"/>
  <c r="H820" i="4"/>
  <c r="Q819" i="4"/>
  <c r="M819" i="4"/>
  <c r="J819" i="4"/>
  <c r="I819" i="4"/>
  <c r="H819" i="4"/>
  <c r="Q818" i="4"/>
  <c r="M818" i="4"/>
  <c r="J818" i="4"/>
  <c r="I818" i="4"/>
  <c r="H818" i="4"/>
  <c r="Q817" i="4"/>
  <c r="M817" i="4"/>
  <c r="J817" i="4"/>
  <c r="I817" i="4"/>
  <c r="H817" i="4"/>
  <c r="Q816" i="4"/>
  <c r="M816" i="4"/>
  <c r="J816" i="4"/>
  <c r="I816" i="4"/>
  <c r="H816" i="4"/>
  <c r="Q815" i="4"/>
  <c r="M815" i="4"/>
  <c r="J815" i="4"/>
  <c r="I815" i="4"/>
  <c r="H815" i="4"/>
  <c r="Q814" i="4"/>
  <c r="M814" i="4"/>
  <c r="J814" i="4"/>
  <c r="I814" i="4"/>
  <c r="H814" i="4"/>
  <c r="Q813" i="4"/>
  <c r="M813" i="4"/>
  <c r="J813" i="4"/>
  <c r="I813" i="4"/>
  <c r="H813" i="4"/>
  <c r="Q812" i="4"/>
  <c r="M812" i="4"/>
  <c r="J812" i="4"/>
  <c r="I812" i="4"/>
  <c r="H812" i="4"/>
  <c r="Q811" i="4"/>
  <c r="M811" i="4"/>
  <c r="J811" i="4"/>
  <c r="I811" i="4"/>
  <c r="H811" i="4"/>
  <c r="Q810" i="4"/>
  <c r="M810" i="4"/>
  <c r="J810" i="4"/>
  <c r="I810" i="4"/>
  <c r="H810" i="4"/>
  <c r="Q809" i="4"/>
  <c r="M809" i="4"/>
  <c r="J809" i="4"/>
  <c r="I809" i="4"/>
  <c r="H809" i="4"/>
  <c r="Q808" i="4"/>
  <c r="M808" i="4"/>
  <c r="J808" i="4"/>
  <c r="I808" i="4"/>
  <c r="H808" i="4"/>
  <c r="Q807" i="4"/>
  <c r="M807" i="4"/>
  <c r="J807" i="4"/>
  <c r="I807" i="4"/>
  <c r="H807" i="4"/>
  <c r="Q806" i="4"/>
  <c r="M806" i="4"/>
  <c r="J806" i="4"/>
  <c r="I806" i="4"/>
  <c r="H806" i="4"/>
  <c r="Q805" i="4"/>
  <c r="M805" i="4"/>
  <c r="J805" i="4"/>
  <c r="I805" i="4"/>
  <c r="H805" i="4"/>
  <c r="Q804" i="4"/>
  <c r="M804" i="4"/>
  <c r="J804" i="4"/>
  <c r="I804" i="4"/>
  <c r="H804" i="4"/>
  <c r="Q803" i="4"/>
  <c r="M803" i="4"/>
  <c r="J803" i="4"/>
  <c r="I803" i="4"/>
  <c r="H803" i="4"/>
  <c r="Q802" i="4"/>
  <c r="M802" i="4"/>
  <c r="J802" i="4"/>
  <c r="I802" i="4"/>
  <c r="H802" i="4"/>
  <c r="Q801" i="4"/>
  <c r="M801" i="4"/>
  <c r="J801" i="4"/>
  <c r="I801" i="4"/>
  <c r="H801" i="4"/>
  <c r="Q800" i="4"/>
  <c r="M800" i="4"/>
  <c r="J800" i="4"/>
  <c r="I800" i="4"/>
  <c r="H800" i="4"/>
  <c r="Q799" i="4"/>
  <c r="M799" i="4"/>
  <c r="J799" i="4"/>
  <c r="I799" i="4"/>
  <c r="H799" i="4"/>
  <c r="Q798" i="4"/>
  <c r="M798" i="4"/>
  <c r="J798" i="4"/>
  <c r="I798" i="4"/>
  <c r="H798" i="4"/>
  <c r="Q797" i="4"/>
  <c r="M797" i="4"/>
  <c r="J797" i="4"/>
  <c r="I797" i="4"/>
  <c r="H797" i="4"/>
  <c r="Q796" i="4"/>
  <c r="M796" i="4"/>
  <c r="J796" i="4"/>
  <c r="I796" i="4"/>
  <c r="H796" i="4"/>
  <c r="Q795" i="4"/>
  <c r="M795" i="4"/>
  <c r="J795" i="4"/>
  <c r="I795" i="4"/>
  <c r="H795" i="4"/>
  <c r="Q794" i="4"/>
  <c r="M794" i="4"/>
  <c r="J794" i="4"/>
  <c r="I794" i="4"/>
  <c r="H794" i="4"/>
  <c r="Q793" i="4"/>
  <c r="M793" i="4"/>
  <c r="J793" i="4"/>
  <c r="I793" i="4"/>
  <c r="H793" i="4"/>
  <c r="Q792" i="4"/>
  <c r="M792" i="4"/>
  <c r="J792" i="4"/>
  <c r="I792" i="4"/>
  <c r="H792" i="4"/>
  <c r="Q791" i="4"/>
  <c r="M791" i="4"/>
  <c r="J791" i="4"/>
  <c r="I791" i="4"/>
  <c r="H791" i="4"/>
  <c r="Q790" i="4"/>
  <c r="M790" i="4"/>
  <c r="J790" i="4"/>
  <c r="I790" i="4"/>
  <c r="H790" i="4"/>
  <c r="Q789" i="4"/>
  <c r="M789" i="4"/>
  <c r="J789" i="4"/>
  <c r="I789" i="4"/>
  <c r="H789" i="4"/>
  <c r="Q788" i="4"/>
  <c r="M788" i="4"/>
  <c r="J788" i="4"/>
  <c r="I788" i="4"/>
  <c r="H788" i="4"/>
  <c r="Q787" i="4"/>
  <c r="M787" i="4"/>
  <c r="J787" i="4"/>
  <c r="I787" i="4"/>
  <c r="H787" i="4"/>
  <c r="Q786" i="4"/>
  <c r="M786" i="4"/>
  <c r="J786" i="4"/>
  <c r="I786" i="4"/>
  <c r="H786" i="4"/>
  <c r="Q785" i="4"/>
  <c r="M785" i="4"/>
  <c r="J785" i="4"/>
  <c r="I785" i="4"/>
  <c r="H785" i="4"/>
  <c r="Q784" i="4"/>
  <c r="M784" i="4"/>
  <c r="J784" i="4"/>
  <c r="I784" i="4"/>
  <c r="H784" i="4"/>
  <c r="Q783" i="4"/>
  <c r="M783" i="4"/>
  <c r="J783" i="4"/>
  <c r="I783" i="4"/>
  <c r="H783" i="4"/>
  <c r="Q782" i="4"/>
  <c r="M782" i="4"/>
  <c r="J782" i="4"/>
  <c r="I782" i="4"/>
  <c r="H782" i="4"/>
  <c r="Q781" i="4"/>
  <c r="M781" i="4"/>
  <c r="J781" i="4"/>
  <c r="I781" i="4"/>
  <c r="H781" i="4"/>
  <c r="Q780" i="4"/>
  <c r="M780" i="4"/>
  <c r="J780" i="4"/>
  <c r="I780" i="4"/>
  <c r="H780" i="4"/>
  <c r="Q779" i="4"/>
  <c r="M779" i="4"/>
  <c r="J779" i="4"/>
  <c r="I779" i="4"/>
  <c r="H779" i="4"/>
  <c r="Q778" i="4"/>
  <c r="M778" i="4"/>
  <c r="J778" i="4"/>
  <c r="I778" i="4"/>
  <c r="H778" i="4"/>
  <c r="Q777" i="4"/>
  <c r="M777" i="4"/>
  <c r="J777" i="4"/>
  <c r="I777" i="4"/>
  <c r="H777" i="4"/>
  <c r="Q776" i="4"/>
  <c r="M776" i="4"/>
  <c r="J776" i="4"/>
  <c r="I776" i="4"/>
  <c r="H776" i="4"/>
  <c r="Q775" i="4"/>
  <c r="M775" i="4"/>
  <c r="J775" i="4"/>
  <c r="I775" i="4"/>
  <c r="H775" i="4"/>
  <c r="Q774" i="4"/>
  <c r="M774" i="4"/>
  <c r="J774" i="4"/>
  <c r="I774" i="4"/>
  <c r="H774" i="4"/>
  <c r="Q773" i="4"/>
  <c r="M773" i="4"/>
  <c r="J773" i="4"/>
  <c r="I773" i="4"/>
  <c r="H773" i="4"/>
  <c r="Q772" i="4"/>
  <c r="M772" i="4"/>
  <c r="J772" i="4"/>
  <c r="I772" i="4"/>
  <c r="H772" i="4"/>
  <c r="Q771" i="4"/>
  <c r="M771" i="4"/>
  <c r="J771" i="4"/>
  <c r="I771" i="4"/>
  <c r="H771" i="4"/>
  <c r="Q770" i="4"/>
  <c r="M770" i="4"/>
  <c r="J770" i="4"/>
  <c r="I770" i="4"/>
  <c r="H770" i="4"/>
  <c r="Q769" i="4"/>
  <c r="M769" i="4"/>
  <c r="J769" i="4"/>
  <c r="I769" i="4"/>
  <c r="H769" i="4"/>
  <c r="Q768" i="4"/>
  <c r="M768" i="4"/>
  <c r="J768" i="4"/>
  <c r="I768" i="4"/>
  <c r="H768" i="4"/>
  <c r="Q767" i="4"/>
  <c r="M767" i="4"/>
  <c r="J767" i="4"/>
  <c r="I767" i="4"/>
  <c r="H767" i="4"/>
  <c r="Q766" i="4"/>
  <c r="M766" i="4"/>
  <c r="J766" i="4"/>
  <c r="I766" i="4"/>
  <c r="H766" i="4"/>
  <c r="Q765" i="4"/>
  <c r="M765" i="4"/>
  <c r="J765" i="4"/>
  <c r="I765" i="4"/>
  <c r="H765" i="4"/>
  <c r="Q764" i="4"/>
  <c r="M764" i="4"/>
  <c r="J764" i="4"/>
  <c r="I764" i="4"/>
  <c r="H764" i="4"/>
  <c r="Q763" i="4"/>
  <c r="M763" i="4"/>
  <c r="J763" i="4"/>
  <c r="I763" i="4"/>
  <c r="H763" i="4"/>
  <c r="Q762" i="4"/>
  <c r="M762" i="4"/>
  <c r="J762" i="4"/>
  <c r="I762" i="4"/>
  <c r="H762" i="4"/>
  <c r="Q761" i="4"/>
  <c r="M761" i="4"/>
  <c r="J761" i="4"/>
  <c r="I761" i="4"/>
  <c r="H761" i="4"/>
  <c r="Q760" i="4"/>
  <c r="M760" i="4"/>
  <c r="J760" i="4"/>
  <c r="I760" i="4"/>
  <c r="H760" i="4"/>
  <c r="Q759" i="4"/>
  <c r="M759" i="4"/>
  <c r="J759" i="4"/>
  <c r="I759" i="4"/>
  <c r="H759" i="4"/>
  <c r="Q758" i="4"/>
  <c r="M758" i="4"/>
  <c r="J758" i="4"/>
  <c r="I758" i="4"/>
  <c r="H758" i="4"/>
  <c r="Q757" i="4"/>
  <c r="M757" i="4"/>
  <c r="J757" i="4"/>
  <c r="I757" i="4"/>
  <c r="H757" i="4"/>
  <c r="Q756" i="4"/>
  <c r="M756" i="4"/>
  <c r="J756" i="4"/>
  <c r="I756" i="4"/>
  <c r="H756" i="4"/>
  <c r="Q755" i="4"/>
  <c r="M755" i="4"/>
  <c r="J755" i="4"/>
  <c r="I755" i="4"/>
  <c r="H755" i="4"/>
  <c r="Q754" i="4"/>
  <c r="M754" i="4"/>
  <c r="J754" i="4"/>
  <c r="I754" i="4"/>
  <c r="H754" i="4"/>
  <c r="Q753" i="4"/>
  <c r="M753" i="4"/>
  <c r="J753" i="4"/>
  <c r="I753" i="4"/>
  <c r="H753" i="4"/>
  <c r="Q752" i="4"/>
  <c r="M752" i="4"/>
  <c r="J752" i="4"/>
  <c r="I752" i="4"/>
  <c r="H752" i="4"/>
  <c r="Q751" i="4"/>
  <c r="M751" i="4"/>
  <c r="J751" i="4"/>
  <c r="I751" i="4"/>
  <c r="H751" i="4"/>
  <c r="Q750" i="4"/>
  <c r="M750" i="4"/>
  <c r="J750" i="4"/>
  <c r="I750" i="4"/>
  <c r="H750" i="4"/>
  <c r="Q749" i="4"/>
  <c r="M749" i="4"/>
  <c r="J749" i="4"/>
  <c r="I749" i="4"/>
  <c r="H749" i="4"/>
  <c r="Q748" i="4"/>
  <c r="M748" i="4"/>
  <c r="J748" i="4"/>
  <c r="I748" i="4"/>
  <c r="H748" i="4"/>
  <c r="Q747" i="4"/>
  <c r="M747" i="4"/>
  <c r="J747" i="4"/>
  <c r="I747" i="4"/>
  <c r="H747" i="4"/>
  <c r="Q746" i="4"/>
  <c r="M746" i="4"/>
  <c r="J746" i="4"/>
  <c r="I746" i="4"/>
  <c r="H746" i="4"/>
  <c r="Q745" i="4"/>
  <c r="M745" i="4"/>
  <c r="J745" i="4"/>
  <c r="I745" i="4"/>
  <c r="H745" i="4"/>
  <c r="Q744" i="4"/>
  <c r="M744" i="4"/>
  <c r="J744" i="4"/>
  <c r="I744" i="4"/>
  <c r="H744" i="4"/>
  <c r="Q743" i="4"/>
  <c r="M743" i="4"/>
  <c r="J743" i="4"/>
  <c r="I743" i="4"/>
  <c r="H743" i="4"/>
  <c r="Q742" i="4"/>
  <c r="M742" i="4"/>
  <c r="J742" i="4"/>
  <c r="I742" i="4"/>
  <c r="H742" i="4"/>
  <c r="Q741" i="4"/>
  <c r="M741" i="4"/>
  <c r="J741" i="4"/>
  <c r="I741" i="4"/>
  <c r="H741" i="4"/>
  <c r="Q740" i="4"/>
  <c r="M740" i="4"/>
  <c r="J740" i="4"/>
  <c r="I740" i="4"/>
  <c r="H740" i="4"/>
  <c r="Q739" i="4"/>
  <c r="M739" i="4"/>
  <c r="J739" i="4"/>
  <c r="I739" i="4"/>
  <c r="H739" i="4"/>
  <c r="Q738" i="4"/>
  <c r="M738" i="4"/>
  <c r="J738" i="4"/>
  <c r="I738" i="4"/>
  <c r="H738" i="4"/>
  <c r="Q737" i="4"/>
  <c r="M737" i="4"/>
  <c r="J737" i="4"/>
  <c r="I737" i="4"/>
  <c r="H737" i="4"/>
  <c r="Q736" i="4"/>
  <c r="M736" i="4"/>
  <c r="J736" i="4"/>
  <c r="I736" i="4"/>
  <c r="H736" i="4"/>
  <c r="Q735" i="4"/>
  <c r="M735" i="4"/>
  <c r="J735" i="4"/>
  <c r="I735" i="4"/>
  <c r="H735" i="4"/>
  <c r="Q734" i="4"/>
  <c r="M734" i="4"/>
  <c r="J734" i="4"/>
  <c r="I734" i="4"/>
  <c r="H734" i="4"/>
  <c r="Q733" i="4"/>
  <c r="M733" i="4"/>
  <c r="J733" i="4"/>
  <c r="I733" i="4"/>
  <c r="H733" i="4"/>
  <c r="Q732" i="4"/>
  <c r="M732" i="4"/>
  <c r="J732" i="4"/>
  <c r="I732" i="4"/>
  <c r="H732" i="4"/>
  <c r="Q731" i="4"/>
  <c r="M731" i="4"/>
  <c r="J731" i="4"/>
  <c r="I731" i="4"/>
  <c r="H731" i="4"/>
  <c r="Q730" i="4"/>
  <c r="M730" i="4"/>
  <c r="J730" i="4"/>
  <c r="I730" i="4"/>
  <c r="H730" i="4"/>
  <c r="Q729" i="4"/>
  <c r="M729" i="4"/>
  <c r="J729" i="4"/>
  <c r="I729" i="4"/>
  <c r="H729" i="4"/>
  <c r="Q728" i="4"/>
  <c r="M728" i="4"/>
  <c r="J728" i="4"/>
  <c r="I728" i="4"/>
  <c r="H728" i="4"/>
  <c r="Q727" i="4"/>
  <c r="M727" i="4"/>
  <c r="J727" i="4"/>
  <c r="I727" i="4"/>
  <c r="H727" i="4"/>
  <c r="Q726" i="4"/>
  <c r="M726" i="4"/>
  <c r="J726" i="4"/>
  <c r="I726" i="4"/>
  <c r="H726" i="4"/>
  <c r="Q725" i="4"/>
  <c r="M725" i="4"/>
  <c r="J725" i="4"/>
  <c r="I725" i="4"/>
  <c r="H725" i="4"/>
  <c r="Q724" i="4"/>
  <c r="M724" i="4"/>
  <c r="J724" i="4"/>
  <c r="I724" i="4"/>
  <c r="H724" i="4"/>
  <c r="Q723" i="4"/>
  <c r="M723" i="4"/>
  <c r="J723" i="4"/>
  <c r="I723" i="4"/>
  <c r="H723" i="4"/>
  <c r="Q722" i="4"/>
  <c r="M722" i="4"/>
  <c r="J722" i="4"/>
  <c r="I722" i="4"/>
  <c r="H722" i="4"/>
  <c r="Q721" i="4"/>
  <c r="M721" i="4"/>
  <c r="J721" i="4"/>
  <c r="I721" i="4"/>
  <c r="H721" i="4"/>
  <c r="Q720" i="4"/>
  <c r="M720" i="4"/>
  <c r="J720" i="4"/>
  <c r="I720" i="4"/>
  <c r="H720" i="4"/>
  <c r="Q719" i="4"/>
  <c r="M719" i="4"/>
  <c r="J719" i="4"/>
  <c r="I719" i="4"/>
  <c r="H719" i="4"/>
  <c r="Q718" i="4"/>
  <c r="M718" i="4"/>
  <c r="J718" i="4"/>
  <c r="I718" i="4"/>
  <c r="H718" i="4"/>
  <c r="Q717" i="4"/>
  <c r="M717" i="4"/>
  <c r="J717" i="4"/>
  <c r="I717" i="4"/>
  <c r="H717" i="4"/>
  <c r="Q716" i="4"/>
  <c r="M716" i="4"/>
  <c r="J716" i="4"/>
  <c r="I716" i="4"/>
  <c r="H716" i="4"/>
  <c r="Q715" i="4"/>
  <c r="M715" i="4"/>
  <c r="J715" i="4"/>
  <c r="I715" i="4"/>
  <c r="H715" i="4"/>
  <c r="Q714" i="4"/>
  <c r="M714" i="4"/>
  <c r="J714" i="4"/>
  <c r="I714" i="4"/>
  <c r="H714" i="4"/>
  <c r="Q713" i="4"/>
  <c r="M713" i="4"/>
  <c r="J713" i="4"/>
  <c r="I713" i="4"/>
  <c r="H713" i="4"/>
  <c r="Q712" i="4"/>
  <c r="M712" i="4"/>
  <c r="J712" i="4"/>
  <c r="I712" i="4"/>
  <c r="H712" i="4"/>
  <c r="Q711" i="4"/>
  <c r="M711" i="4"/>
  <c r="J711" i="4"/>
  <c r="I711" i="4"/>
  <c r="H711" i="4"/>
  <c r="Q710" i="4"/>
  <c r="M710" i="4"/>
  <c r="J710" i="4"/>
  <c r="I710" i="4"/>
  <c r="H710" i="4"/>
  <c r="Q709" i="4"/>
  <c r="M709" i="4"/>
  <c r="J709" i="4"/>
  <c r="I709" i="4"/>
  <c r="H709" i="4"/>
  <c r="Q708" i="4"/>
  <c r="M708" i="4"/>
  <c r="J708" i="4"/>
  <c r="I708" i="4"/>
  <c r="H708" i="4"/>
  <c r="Q707" i="4"/>
  <c r="M707" i="4"/>
  <c r="J707" i="4"/>
  <c r="I707" i="4"/>
  <c r="H707" i="4"/>
  <c r="Q706" i="4"/>
  <c r="M706" i="4"/>
  <c r="J706" i="4"/>
  <c r="I706" i="4"/>
  <c r="H706" i="4"/>
  <c r="Q705" i="4"/>
  <c r="M705" i="4"/>
  <c r="J705" i="4"/>
  <c r="I705" i="4"/>
  <c r="H705" i="4"/>
  <c r="Q704" i="4"/>
  <c r="M704" i="4"/>
  <c r="J704" i="4"/>
  <c r="I704" i="4"/>
  <c r="H704" i="4"/>
  <c r="Q703" i="4"/>
  <c r="M703" i="4"/>
  <c r="J703" i="4"/>
  <c r="I703" i="4"/>
  <c r="H703" i="4"/>
  <c r="Q702" i="4"/>
  <c r="M702" i="4"/>
  <c r="J702" i="4"/>
  <c r="I702" i="4"/>
  <c r="H702" i="4"/>
  <c r="Q701" i="4"/>
  <c r="M701" i="4"/>
  <c r="J701" i="4"/>
  <c r="I701" i="4"/>
  <c r="H701" i="4"/>
  <c r="Q700" i="4"/>
  <c r="M700" i="4"/>
  <c r="J700" i="4"/>
  <c r="I700" i="4"/>
  <c r="H700" i="4"/>
  <c r="Q699" i="4"/>
  <c r="M699" i="4"/>
  <c r="J699" i="4"/>
  <c r="I699" i="4"/>
  <c r="H699" i="4"/>
  <c r="Q698" i="4"/>
  <c r="M698" i="4"/>
  <c r="J698" i="4"/>
  <c r="I698" i="4"/>
  <c r="H698" i="4"/>
  <c r="Q697" i="4"/>
  <c r="M697" i="4"/>
  <c r="J697" i="4"/>
  <c r="I697" i="4"/>
  <c r="H697" i="4"/>
  <c r="Q696" i="4"/>
  <c r="M696" i="4"/>
  <c r="J696" i="4"/>
  <c r="I696" i="4"/>
  <c r="H696" i="4"/>
  <c r="Q695" i="4"/>
  <c r="M695" i="4"/>
  <c r="J695" i="4"/>
  <c r="I695" i="4"/>
  <c r="H695" i="4"/>
  <c r="Q694" i="4"/>
  <c r="M694" i="4"/>
  <c r="J694" i="4"/>
  <c r="I694" i="4"/>
  <c r="H694" i="4"/>
  <c r="Q693" i="4"/>
  <c r="M693" i="4"/>
  <c r="J693" i="4"/>
  <c r="I693" i="4"/>
  <c r="H693" i="4"/>
  <c r="Q692" i="4"/>
  <c r="M692" i="4"/>
  <c r="J692" i="4"/>
  <c r="I692" i="4"/>
  <c r="H692" i="4"/>
  <c r="Q691" i="4"/>
  <c r="M691" i="4"/>
  <c r="J691" i="4"/>
  <c r="I691" i="4"/>
  <c r="H691" i="4"/>
  <c r="Q690" i="4"/>
  <c r="M690" i="4"/>
  <c r="J690" i="4"/>
  <c r="I690" i="4"/>
  <c r="H690" i="4"/>
  <c r="Q689" i="4"/>
  <c r="M689" i="4"/>
  <c r="J689" i="4"/>
  <c r="I689" i="4"/>
  <c r="H689" i="4"/>
  <c r="Q688" i="4"/>
  <c r="M688" i="4"/>
  <c r="J688" i="4"/>
  <c r="I688" i="4"/>
  <c r="H688" i="4"/>
  <c r="Q687" i="4"/>
  <c r="M687" i="4"/>
  <c r="J687" i="4"/>
  <c r="I687" i="4"/>
  <c r="H687" i="4"/>
  <c r="Q686" i="4"/>
  <c r="M686" i="4"/>
  <c r="J686" i="4"/>
  <c r="I686" i="4"/>
  <c r="H686" i="4"/>
  <c r="Q685" i="4"/>
  <c r="M685" i="4"/>
  <c r="J685" i="4"/>
  <c r="I685" i="4"/>
  <c r="H685" i="4"/>
  <c r="Q684" i="4"/>
  <c r="M684" i="4"/>
  <c r="J684" i="4"/>
  <c r="I684" i="4"/>
  <c r="H684" i="4"/>
  <c r="Q683" i="4"/>
  <c r="M683" i="4"/>
  <c r="J683" i="4"/>
  <c r="I683" i="4"/>
  <c r="H683" i="4"/>
  <c r="Q682" i="4"/>
  <c r="M682" i="4"/>
  <c r="J682" i="4"/>
  <c r="I682" i="4"/>
  <c r="H682" i="4"/>
  <c r="Q681" i="4"/>
  <c r="M681" i="4"/>
  <c r="J681" i="4"/>
  <c r="I681" i="4"/>
  <c r="H681" i="4"/>
  <c r="Q680" i="4"/>
  <c r="M680" i="4"/>
  <c r="J680" i="4"/>
  <c r="I680" i="4"/>
  <c r="H680" i="4"/>
  <c r="Q679" i="4"/>
  <c r="M679" i="4"/>
  <c r="J679" i="4"/>
  <c r="I679" i="4"/>
  <c r="H679" i="4"/>
  <c r="Q678" i="4"/>
  <c r="M678" i="4"/>
  <c r="J678" i="4"/>
  <c r="I678" i="4"/>
  <c r="H678" i="4"/>
  <c r="Q677" i="4"/>
  <c r="M677" i="4"/>
  <c r="J677" i="4"/>
  <c r="I677" i="4"/>
  <c r="H677" i="4"/>
  <c r="Q676" i="4"/>
  <c r="M676" i="4"/>
  <c r="J676" i="4"/>
  <c r="I676" i="4"/>
  <c r="H676" i="4"/>
  <c r="Q675" i="4"/>
  <c r="M675" i="4"/>
  <c r="J675" i="4"/>
  <c r="I675" i="4"/>
  <c r="H675" i="4"/>
  <c r="Q674" i="4"/>
  <c r="M674" i="4"/>
  <c r="J674" i="4"/>
  <c r="I674" i="4"/>
  <c r="H674" i="4"/>
  <c r="Q673" i="4"/>
  <c r="M673" i="4"/>
  <c r="J673" i="4"/>
  <c r="I673" i="4"/>
  <c r="H673" i="4"/>
  <c r="Q672" i="4"/>
  <c r="M672" i="4"/>
  <c r="J672" i="4"/>
  <c r="I672" i="4"/>
  <c r="H672" i="4"/>
  <c r="Q671" i="4"/>
  <c r="M671" i="4"/>
  <c r="J671" i="4"/>
  <c r="I671" i="4"/>
  <c r="H671" i="4"/>
  <c r="Q670" i="4"/>
  <c r="M670" i="4"/>
  <c r="J670" i="4"/>
  <c r="I670" i="4"/>
  <c r="H670" i="4"/>
  <c r="Q669" i="4"/>
  <c r="M669" i="4"/>
  <c r="J669" i="4"/>
  <c r="I669" i="4"/>
  <c r="H669" i="4"/>
  <c r="Q668" i="4"/>
  <c r="M668" i="4"/>
  <c r="J668" i="4"/>
  <c r="I668" i="4"/>
  <c r="H668" i="4"/>
  <c r="Q667" i="4"/>
  <c r="M667" i="4"/>
  <c r="J667" i="4"/>
  <c r="I667" i="4"/>
  <c r="H667" i="4"/>
  <c r="Q666" i="4"/>
  <c r="M666" i="4"/>
  <c r="J666" i="4"/>
  <c r="I666" i="4"/>
  <c r="H666" i="4"/>
  <c r="Q665" i="4"/>
  <c r="M665" i="4"/>
  <c r="J665" i="4"/>
  <c r="I665" i="4"/>
  <c r="H665" i="4"/>
  <c r="Q664" i="4"/>
  <c r="M664" i="4"/>
  <c r="J664" i="4"/>
  <c r="I664" i="4"/>
  <c r="H664" i="4"/>
  <c r="Q663" i="4"/>
  <c r="M663" i="4"/>
  <c r="J663" i="4"/>
  <c r="I663" i="4"/>
  <c r="H663" i="4"/>
  <c r="Q662" i="4"/>
  <c r="M662" i="4"/>
  <c r="J662" i="4"/>
  <c r="I662" i="4"/>
  <c r="H662" i="4"/>
  <c r="Q661" i="4"/>
  <c r="M661" i="4"/>
  <c r="J661" i="4"/>
  <c r="I661" i="4"/>
  <c r="H661" i="4"/>
  <c r="Q660" i="4"/>
  <c r="M660" i="4"/>
  <c r="J660" i="4"/>
  <c r="I660" i="4"/>
  <c r="H660" i="4"/>
  <c r="Q659" i="4"/>
  <c r="M659" i="4"/>
  <c r="J659" i="4"/>
  <c r="I659" i="4"/>
  <c r="H659" i="4"/>
  <c r="Q658" i="4"/>
  <c r="M658" i="4"/>
  <c r="J658" i="4"/>
  <c r="I658" i="4"/>
  <c r="H658" i="4"/>
  <c r="Q657" i="4"/>
  <c r="M657" i="4"/>
  <c r="J657" i="4"/>
  <c r="I657" i="4"/>
  <c r="H657" i="4"/>
  <c r="Q656" i="4"/>
  <c r="M656" i="4"/>
  <c r="J656" i="4"/>
  <c r="I656" i="4"/>
  <c r="H656" i="4"/>
  <c r="Q655" i="4"/>
  <c r="M655" i="4"/>
  <c r="J655" i="4"/>
  <c r="I655" i="4"/>
  <c r="H655" i="4"/>
  <c r="Q654" i="4"/>
  <c r="M654" i="4"/>
  <c r="J654" i="4"/>
  <c r="I654" i="4"/>
  <c r="H654" i="4"/>
  <c r="Q653" i="4"/>
  <c r="M653" i="4"/>
  <c r="J653" i="4"/>
  <c r="I653" i="4"/>
  <c r="H653" i="4"/>
  <c r="Q652" i="4"/>
  <c r="M652" i="4"/>
  <c r="J652" i="4"/>
  <c r="I652" i="4"/>
  <c r="H652" i="4"/>
  <c r="Q651" i="4"/>
  <c r="M651" i="4"/>
  <c r="J651" i="4"/>
  <c r="I651" i="4"/>
  <c r="H651" i="4"/>
  <c r="Q650" i="4"/>
  <c r="M650" i="4"/>
  <c r="J650" i="4"/>
  <c r="I650" i="4"/>
  <c r="H650" i="4"/>
  <c r="Q649" i="4"/>
  <c r="M649" i="4"/>
  <c r="J649" i="4"/>
  <c r="I649" i="4"/>
  <c r="H649" i="4"/>
  <c r="Q648" i="4"/>
  <c r="M648" i="4"/>
  <c r="J648" i="4"/>
  <c r="I648" i="4"/>
  <c r="H648" i="4"/>
  <c r="Q647" i="4"/>
  <c r="M647" i="4"/>
  <c r="J647" i="4"/>
  <c r="I647" i="4"/>
  <c r="H647" i="4"/>
  <c r="Q646" i="4"/>
  <c r="M646" i="4"/>
  <c r="J646" i="4"/>
  <c r="I646" i="4"/>
  <c r="H646" i="4"/>
  <c r="Q645" i="4"/>
  <c r="M645" i="4"/>
  <c r="J645" i="4"/>
  <c r="I645" i="4"/>
  <c r="H645" i="4"/>
  <c r="Q644" i="4"/>
  <c r="M644" i="4"/>
  <c r="J644" i="4"/>
  <c r="I644" i="4"/>
  <c r="H644" i="4"/>
  <c r="Q643" i="4"/>
  <c r="M643" i="4"/>
  <c r="J643" i="4"/>
  <c r="I643" i="4"/>
  <c r="H643" i="4"/>
  <c r="Q642" i="4"/>
  <c r="M642" i="4"/>
  <c r="J642" i="4"/>
  <c r="I642" i="4"/>
  <c r="H642" i="4"/>
  <c r="Q641" i="4"/>
  <c r="M641" i="4"/>
  <c r="J641" i="4"/>
  <c r="I641" i="4"/>
  <c r="H641" i="4"/>
  <c r="Q640" i="4"/>
  <c r="M640" i="4"/>
  <c r="J640" i="4"/>
  <c r="I640" i="4"/>
  <c r="H640" i="4"/>
  <c r="Q639" i="4"/>
  <c r="M639" i="4"/>
  <c r="J639" i="4"/>
  <c r="I639" i="4"/>
  <c r="H639" i="4"/>
  <c r="Q638" i="4"/>
  <c r="M638" i="4"/>
  <c r="J638" i="4"/>
  <c r="I638" i="4"/>
  <c r="H638" i="4"/>
  <c r="Q637" i="4"/>
  <c r="M637" i="4"/>
  <c r="J637" i="4"/>
  <c r="I637" i="4"/>
  <c r="H637" i="4"/>
  <c r="Q636" i="4"/>
  <c r="M636" i="4"/>
  <c r="J636" i="4"/>
  <c r="I636" i="4"/>
  <c r="H636" i="4"/>
  <c r="Q635" i="4"/>
  <c r="M635" i="4"/>
  <c r="J635" i="4"/>
  <c r="I635" i="4"/>
  <c r="H635" i="4"/>
  <c r="Q634" i="4"/>
  <c r="M634" i="4"/>
  <c r="J634" i="4"/>
  <c r="I634" i="4"/>
  <c r="H634" i="4"/>
  <c r="Q633" i="4"/>
  <c r="M633" i="4"/>
  <c r="J633" i="4"/>
  <c r="I633" i="4"/>
  <c r="H633" i="4"/>
  <c r="Q632" i="4"/>
  <c r="M632" i="4"/>
  <c r="J632" i="4"/>
  <c r="I632" i="4"/>
  <c r="H632" i="4"/>
  <c r="Q631" i="4"/>
  <c r="M631" i="4"/>
  <c r="J631" i="4"/>
  <c r="I631" i="4"/>
  <c r="H631" i="4"/>
  <c r="Q630" i="4"/>
  <c r="M630" i="4"/>
  <c r="J630" i="4"/>
  <c r="I630" i="4"/>
  <c r="H630" i="4"/>
  <c r="Q629" i="4"/>
  <c r="M629" i="4"/>
  <c r="J629" i="4"/>
  <c r="I629" i="4"/>
  <c r="H629" i="4"/>
  <c r="Q628" i="4"/>
  <c r="M628" i="4"/>
  <c r="J628" i="4"/>
  <c r="I628" i="4"/>
  <c r="H628" i="4"/>
  <c r="Q627" i="4"/>
  <c r="M627" i="4"/>
  <c r="J627" i="4"/>
  <c r="I627" i="4"/>
  <c r="H627" i="4"/>
  <c r="Q626" i="4"/>
  <c r="M626" i="4"/>
  <c r="J626" i="4"/>
  <c r="I626" i="4"/>
  <c r="H626" i="4"/>
  <c r="Q625" i="4"/>
  <c r="M625" i="4"/>
  <c r="J625" i="4"/>
  <c r="I625" i="4"/>
  <c r="H625" i="4"/>
  <c r="Q624" i="4"/>
  <c r="M624" i="4"/>
  <c r="J624" i="4"/>
  <c r="I624" i="4"/>
  <c r="H624" i="4"/>
  <c r="Q623" i="4"/>
  <c r="M623" i="4"/>
  <c r="J623" i="4"/>
  <c r="I623" i="4"/>
  <c r="H623" i="4"/>
  <c r="Q622" i="4"/>
  <c r="M622" i="4"/>
  <c r="J622" i="4"/>
  <c r="I622" i="4"/>
  <c r="H622" i="4"/>
  <c r="Q621" i="4"/>
  <c r="M621" i="4"/>
  <c r="J621" i="4"/>
  <c r="I621" i="4"/>
  <c r="H621" i="4"/>
  <c r="Q620" i="4"/>
  <c r="M620" i="4"/>
  <c r="J620" i="4"/>
  <c r="I620" i="4"/>
  <c r="H620" i="4"/>
  <c r="Q619" i="4"/>
  <c r="M619" i="4"/>
  <c r="J619" i="4"/>
  <c r="I619" i="4"/>
  <c r="H619" i="4"/>
  <c r="Q618" i="4"/>
  <c r="M618" i="4"/>
  <c r="J618" i="4"/>
  <c r="I618" i="4"/>
  <c r="H618" i="4"/>
  <c r="Q617" i="4"/>
  <c r="M617" i="4"/>
  <c r="J617" i="4"/>
  <c r="I617" i="4"/>
  <c r="H617" i="4"/>
  <c r="Q616" i="4"/>
  <c r="M616" i="4"/>
  <c r="J616" i="4"/>
  <c r="I616" i="4"/>
  <c r="H616" i="4"/>
  <c r="Q615" i="4"/>
  <c r="M615" i="4"/>
  <c r="J615" i="4"/>
  <c r="I615" i="4"/>
  <c r="H615" i="4"/>
  <c r="Q614" i="4"/>
  <c r="M614" i="4"/>
  <c r="J614" i="4"/>
  <c r="I614" i="4"/>
  <c r="H614" i="4"/>
  <c r="Q613" i="4"/>
  <c r="M613" i="4"/>
  <c r="J613" i="4"/>
  <c r="I613" i="4"/>
  <c r="H613" i="4"/>
  <c r="Q612" i="4"/>
  <c r="M612" i="4"/>
  <c r="J612" i="4"/>
  <c r="I612" i="4"/>
  <c r="H612" i="4"/>
  <c r="Q611" i="4"/>
  <c r="M611" i="4"/>
  <c r="J611" i="4"/>
  <c r="I611" i="4"/>
  <c r="H611" i="4"/>
  <c r="Q610" i="4"/>
  <c r="M610" i="4"/>
  <c r="J610" i="4"/>
  <c r="I610" i="4"/>
  <c r="H610" i="4"/>
  <c r="Q609" i="4"/>
  <c r="M609" i="4"/>
  <c r="J609" i="4"/>
  <c r="I609" i="4"/>
  <c r="H609" i="4"/>
  <c r="Q608" i="4"/>
  <c r="M608" i="4"/>
  <c r="J608" i="4"/>
  <c r="I608" i="4"/>
  <c r="H608" i="4"/>
  <c r="Q607" i="4"/>
  <c r="M607" i="4"/>
  <c r="J607" i="4"/>
  <c r="I607" i="4"/>
  <c r="H607" i="4"/>
  <c r="Q606" i="4"/>
  <c r="M606" i="4"/>
  <c r="J606" i="4"/>
  <c r="I606" i="4"/>
  <c r="H606" i="4"/>
  <c r="Q605" i="4"/>
  <c r="M605" i="4"/>
  <c r="J605" i="4"/>
  <c r="I605" i="4"/>
  <c r="H605" i="4"/>
  <c r="Q604" i="4"/>
  <c r="M604" i="4"/>
  <c r="J604" i="4"/>
  <c r="I604" i="4"/>
  <c r="H604" i="4"/>
  <c r="Q603" i="4"/>
  <c r="M603" i="4"/>
  <c r="J603" i="4"/>
  <c r="I603" i="4"/>
  <c r="H603" i="4"/>
  <c r="Q602" i="4"/>
  <c r="M602" i="4"/>
  <c r="J602" i="4"/>
  <c r="I602" i="4"/>
  <c r="H602" i="4"/>
  <c r="Q601" i="4"/>
  <c r="M601" i="4"/>
  <c r="J601" i="4"/>
  <c r="I601" i="4"/>
  <c r="H601" i="4"/>
  <c r="Q600" i="4"/>
  <c r="M600" i="4"/>
  <c r="J600" i="4"/>
  <c r="I600" i="4"/>
  <c r="H600" i="4"/>
  <c r="Q599" i="4"/>
  <c r="M599" i="4"/>
  <c r="J599" i="4"/>
  <c r="I599" i="4"/>
  <c r="H599" i="4"/>
  <c r="Q598" i="4"/>
  <c r="M598" i="4"/>
  <c r="J598" i="4"/>
  <c r="I598" i="4"/>
  <c r="H598" i="4"/>
  <c r="Q597" i="4"/>
  <c r="M597" i="4"/>
  <c r="J597" i="4"/>
  <c r="I597" i="4"/>
  <c r="H597" i="4"/>
  <c r="Q596" i="4"/>
  <c r="M596" i="4"/>
  <c r="J596" i="4"/>
  <c r="I596" i="4"/>
  <c r="H596" i="4"/>
  <c r="Q595" i="4"/>
  <c r="M595" i="4"/>
  <c r="J595" i="4"/>
  <c r="I595" i="4"/>
  <c r="H595" i="4"/>
  <c r="Q594" i="4"/>
  <c r="M594" i="4"/>
  <c r="J594" i="4"/>
  <c r="I594" i="4"/>
  <c r="H594" i="4"/>
  <c r="Q593" i="4"/>
  <c r="M593" i="4"/>
  <c r="J593" i="4"/>
  <c r="I593" i="4"/>
  <c r="H593" i="4"/>
  <c r="Q592" i="4"/>
  <c r="M592" i="4"/>
  <c r="J592" i="4"/>
  <c r="I592" i="4"/>
  <c r="H592" i="4"/>
  <c r="Q591" i="4"/>
  <c r="M591" i="4"/>
  <c r="J591" i="4"/>
  <c r="I591" i="4"/>
  <c r="H591" i="4"/>
  <c r="Q590" i="4"/>
  <c r="M590" i="4"/>
  <c r="J590" i="4"/>
  <c r="I590" i="4"/>
  <c r="H590" i="4"/>
  <c r="Q589" i="4"/>
  <c r="M589" i="4"/>
  <c r="J589" i="4"/>
  <c r="I589" i="4"/>
  <c r="H589" i="4"/>
  <c r="Q588" i="4"/>
  <c r="M588" i="4"/>
  <c r="J588" i="4"/>
  <c r="I588" i="4"/>
  <c r="H588" i="4"/>
  <c r="Q587" i="4"/>
  <c r="M587" i="4"/>
  <c r="J587" i="4"/>
  <c r="I587" i="4"/>
  <c r="H587" i="4"/>
  <c r="Q586" i="4"/>
  <c r="M586" i="4"/>
  <c r="J586" i="4"/>
  <c r="I586" i="4"/>
  <c r="H586" i="4"/>
  <c r="Q585" i="4"/>
  <c r="M585" i="4"/>
  <c r="J585" i="4"/>
  <c r="I585" i="4"/>
  <c r="H585" i="4"/>
  <c r="Q584" i="4"/>
  <c r="M584" i="4"/>
  <c r="J584" i="4"/>
  <c r="I584" i="4"/>
  <c r="H584" i="4"/>
  <c r="Q583" i="4"/>
  <c r="M583" i="4"/>
  <c r="J583" i="4"/>
  <c r="I583" i="4"/>
  <c r="H583" i="4"/>
  <c r="Q582" i="4"/>
  <c r="M582" i="4"/>
  <c r="J582" i="4"/>
  <c r="I582" i="4"/>
  <c r="H582" i="4"/>
  <c r="Q581" i="4"/>
  <c r="M581" i="4"/>
  <c r="J581" i="4"/>
  <c r="I581" i="4"/>
  <c r="H581" i="4"/>
  <c r="Q580" i="4"/>
  <c r="M580" i="4"/>
  <c r="J580" i="4"/>
  <c r="I580" i="4"/>
  <c r="H580" i="4"/>
  <c r="Q579" i="4"/>
  <c r="M579" i="4"/>
  <c r="J579" i="4"/>
  <c r="I579" i="4"/>
  <c r="H579" i="4"/>
  <c r="Q578" i="4"/>
  <c r="M578" i="4"/>
  <c r="J578" i="4"/>
  <c r="I578" i="4"/>
  <c r="H578" i="4"/>
  <c r="Q577" i="4"/>
  <c r="M577" i="4"/>
  <c r="J577" i="4"/>
  <c r="I577" i="4"/>
  <c r="H577" i="4"/>
  <c r="Q576" i="4"/>
  <c r="M576" i="4"/>
  <c r="J576" i="4"/>
  <c r="I576" i="4"/>
  <c r="H576" i="4"/>
  <c r="Q575" i="4"/>
  <c r="M575" i="4"/>
  <c r="J575" i="4"/>
  <c r="I575" i="4"/>
  <c r="H575" i="4"/>
  <c r="Q574" i="4"/>
  <c r="M574" i="4"/>
  <c r="J574" i="4"/>
  <c r="I574" i="4"/>
  <c r="H574" i="4"/>
  <c r="Q573" i="4"/>
  <c r="M573" i="4"/>
  <c r="J573" i="4"/>
  <c r="I573" i="4"/>
  <c r="H573" i="4"/>
  <c r="Q572" i="4"/>
  <c r="M572" i="4"/>
  <c r="J572" i="4"/>
  <c r="I572" i="4"/>
  <c r="H572" i="4"/>
  <c r="Q571" i="4"/>
  <c r="M571" i="4"/>
  <c r="J571" i="4"/>
  <c r="I571" i="4"/>
  <c r="H571" i="4"/>
  <c r="Q570" i="4"/>
  <c r="M570" i="4"/>
  <c r="J570" i="4"/>
  <c r="I570" i="4"/>
  <c r="H570" i="4"/>
  <c r="Q569" i="4"/>
  <c r="M569" i="4"/>
  <c r="J569" i="4"/>
  <c r="I569" i="4"/>
  <c r="H569" i="4"/>
  <c r="Q568" i="4"/>
  <c r="M568" i="4"/>
  <c r="J568" i="4"/>
  <c r="I568" i="4"/>
  <c r="H568" i="4"/>
  <c r="Q567" i="4"/>
  <c r="M567" i="4"/>
  <c r="J567" i="4"/>
  <c r="I567" i="4"/>
  <c r="H567" i="4"/>
  <c r="Q566" i="4"/>
  <c r="M566" i="4"/>
  <c r="J566" i="4"/>
  <c r="I566" i="4"/>
  <c r="H566" i="4"/>
  <c r="Q565" i="4"/>
  <c r="M565" i="4"/>
  <c r="J565" i="4"/>
  <c r="I565" i="4"/>
  <c r="H565" i="4"/>
  <c r="Q564" i="4"/>
  <c r="M564" i="4"/>
  <c r="J564" i="4"/>
  <c r="I564" i="4"/>
  <c r="H564" i="4"/>
  <c r="Q563" i="4"/>
  <c r="M563" i="4"/>
  <c r="J563" i="4"/>
  <c r="I563" i="4"/>
  <c r="H563" i="4"/>
  <c r="Q562" i="4"/>
  <c r="M562" i="4"/>
  <c r="J562" i="4"/>
  <c r="I562" i="4"/>
  <c r="H562" i="4"/>
  <c r="Q561" i="4"/>
  <c r="M561" i="4"/>
  <c r="J561" i="4"/>
  <c r="I561" i="4"/>
  <c r="H561" i="4"/>
  <c r="Q560" i="4"/>
  <c r="M560" i="4"/>
  <c r="J560" i="4"/>
  <c r="I560" i="4"/>
  <c r="H560" i="4"/>
  <c r="Q559" i="4"/>
  <c r="M559" i="4"/>
  <c r="J559" i="4"/>
  <c r="I559" i="4"/>
  <c r="H559" i="4"/>
  <c r="Q558" i="4"/>
  <c r="M558" i="4"/>
  <c r="J558" i="4"/>
  <c r="I558" i="4"/>
  <c r="H558" i="4"/>
  <c r="Q557" i="4"/>
  <c r="M557" i="4"/>
  <c r="J557" i="4"/>
  <c r="I557" i="4"/>
  <c r="H557" i="4"/>
  <c r="Q556" i="4"/>
  <c r="M556" i="4"/>
  <c r="J556" i="4"/>
  <c r="I556" i="4"/>
  <c r="H556" i="4"/>
  <c r="Q555" i="4"/>
  <c r="M555" i="4"/>
  <c r="J555" i="4"/>
  <c r="I555" i="4"/>
  <c r="H555" i="4"/>
  <c r="Q554" i="4"/>
  <c r="M554" i="4"/>
  <c r="J554" i="4"/>
  <c r="I554" i="4"/>
  <c r="H554" i="4"/>
  <c r="Q553" i="4"/>
  <c r="M553" i="4"/>
  <c r="J553" i="4"/>
  <c r="I553" i="4"/>
  <c r="H553" i="4"/>
  <c r="Q552" i="4"/>
  <c r="M552" i="4"/>
  <c r="J552" i="4"/>
  <c r="I552" i="4"/>
  <c r="H552" i="4"/>
  <c r="Q551" i="4"/>
  <c r="M551" i="4"/>
  <c r="J551" i="4"/>
  <c r="I551" i="4"/>
  <c r="H551" i="4"/>
  <c r="Q550" i="4"/>
  <c r="M550" i="4"/>
  <c r="J550" i="4"/>
  <c r="I550" i="4"/>
  <c r="H550" i="4"/>
  <c r="Q549" i="4"/>
  <c r="M549" i="4"/>
  <c r="J549" i="4"/>
  <c r="I549" i="4"/>
  <c r="H549" i="4"/>
  <c r="Q548" i="4"/>
  <c r="M548" i="4"/>
  <c r="J548" i="4"/>
  <c r="I548" i="4"/>
  <c r="H548" i="4"/>
  <c r="Q547" i="4"/>
  <c r="M547" i="4"/>
  <c r="J547" i="4"/>
  <c r="I547" i="4"/>
  <c r="H547" i="4"/>
  <c r="Q546" i="4"/>
  <c r="M546" i="4"/>
  <c r="J546" i="4"/>
  <c r="I546" i="4"/>
  <c r="H546" i="4"/>
  <c r="Q545" i="4"/>
  <c r="M545" i="4"/>
  <c r="J545" i="4"/>
  <c r="I545" i="4"/>
  <c r="H545" i="4"/>
  <c r="Q544" i="4"/>
  <c r="M544" i="4"/>
  <c r="J544" i="4"/>
  <c r="I544" i="4"/>
  <c r="H544" i="4"/>
  <c r="Q543" i="4"/>
  <c r="M543" i="4"/>
  <c r="J543" i="4"/>
  <c r="I543" i="4"/>
  <c r="H543" i="4"/>
  <c r="Q542" i="4"/>
  <c r="M542" i="4"/>
  <c r="J542" i="4"/>
  <c r="I542" i="4"/>
  <c r="H542" i="4"/>
  <c r="Q541" i="4"/>
  <c r="M541" i="4"/>
  <c r="J541" i="4"/>
  <c r="I541" i="4"/>
  <c r="H541" i="4"/>
  <c r="Q540" i="4"/>
  <c r="M540" i="4"/>
  <c r="J540" i="4"/>
  <c r="I540" i="4"/>
  <c r="H540" i="4"/>
  <c r="Q539" i="4"/>
  <c r="M539" i="4"/>
  <c r="J539" i="4"/>
  <c r="I539" i="4"/>
  <c r="H539" i="4"/>
  <c r="Q538" i="4"/>
  <c r="M538" i="4"/>
  <c r="J538" i="4"/>
  <c r="I538" i="4"/>
  <c r="H538" i="4"/>
  <c r="Q537" i="4"/>
  <c r="M537" i="4"/>
  <c r="J537" i="4"/>
  <c r="I537" i="4"/>
  <c r="H537" i="4"/>
  <c r="Q536" i="4"/>
  <c r="M536" i="4"/>
  <c r="J536" i="4"/>
  <c r="I536" i="4"/>
  <c r="H536" i="4"/>
  <c r="Q535" i="4"/>
  <c r="M535" i="4"/>
  <c r="J535" i="4"/>
  <c r="I535" i="4"/>
  <c r="H535" i="4"/>
  <c r="Q534" i="4"/>
  <c r="M534" i="4"/>
  <c r="J534" i="4"/>
  <c r="I534" i="4"/>
  <c r="H534" i="4"/>
  <c r="Q533" i="4"/>
  <c r="M533" i="4"/>
  <c r="J533" i="4"/>
  <c r="I533" i="4"/>
  <c r="H533" i="4"/>
  <c r="Q532" i="4"/>
  <c r="M532" i="4"/>
  <c r="J532" i="4"/>
  <c r="I532" i="4"/>
  <c r="H532" i="4"/>
  <c r="Q531" i="4"/>
  <c r="M531" i="4"/>
  <c r="J531" i="4"/>
  <c r="I531" i="4"/>
  <c r="H531" i="4"/>
  <c r="Q530" i="4"/>
  <c r="M530" i="4"/>
  <c r="J530" i="4"/>
  <c r="I530" i="4"/>
  <c r="H530" i="4"/>
  <c r="Q529" i="4"/>
  <c r="M529" i="4"/>
  <c r="J529" i="4"/>
  <c r="I529" i="4"/>
  <c r="H529" i="4"/>
  <c r="Q528" i="4"/>
  <c r="M528" i="4"/>
  <c r="J528" i="4"/>
  <c r="I528" i="4"/>
  <c r="H528" i="4"/>
  <c r="Q527" i="4"/>
  <c r="M527" i="4"/>
  <c r="J527" i="4"/>
  <c r="I527" i="4"/>
  <c r="H527" i="4"/>
  <c r="Q526" i="4"/>
  <c r="M526" i="4"/>
  <c r="J526" i="4"/>
  <c r="I526" i="4"/>
  <c r="H526" i="4"/>
  <c r="Q525" i="4"/>
  <c r="M525" i="4"/>
  <c r="J525" i="4"/>
  <c r="I525" i="4"/>
  <c r="H525" i="4"/>
  <c r="Q524" i="4"/>
  <c r="M524" i="4"/>
  <c r="J524" i="4"/>
  <c r="I524" i="4"/>
  <c r="H524" i="4"/>
  <c r="Q523" i="4"/>
  <c r="M523" i="4"/>
  <c r="J523" i="4"/>
  <c r="I523" i="4"/>
  <c r="H523" i="4"/>
  <c r="Q522" i="4"/>
  <c r="M522" i="4"/>
  <c r="J522" i="4"/>
  <c r="I522" i="4"/>
  <c r="H522" i="4"/>
  <c r="Q521" i="4"/>
  <c r="M521" i="4"/>
  <c r="J521" i="4"/>
  <c r="I521" i="4"/>
  <c r="H521" i="4"/>
  <c r="Q520" i="4"/>
  <c r="M520" i="4"/>
  <c r="J520" i="4"/>
  <c r="I520" i="4"/>
  <c r="H520" i="4"/>
  <c r="Q519" i="4"/>
  <c r="M519" i="4"/>
  <c r="J519" i="4"/>
  <c r="I519" i="4"/>
  <c r="H519" i="4"/>
  <c r="Q518" i="4"/>
  <c r="M518" i="4"/>
  <c r="J518" i="4"/>
  <c r="I518" i="4"/>
  <c r="H518" i="4"/>
  <c r="Q517" i="4"/>
  <c r="M517" i="4"/>
  <c r="J517" i="4"/>
  <c r="I517" i="4"/>
  <c r="H517" i="4"/>
  <c r="Q516" i="4"/>
  <c r="M516" i="4"/>
  <c r="J516" i="4"/>
  <c r="I516" i="4"/>
  <c r="H516" i="4"/>
  <c r="Q515" i="4"/>
  <c r="M515" i="4"/>
  <c r="J515" i="4"/>
  <c r="I515" i="4"/>
  <c r="H515" i="4"/>
  <c r="Q514" i="4"/>
  <c r="M514" i="4"/>
  <c r="J514" i="4"/>
  <c r="I514" i="4"/>
  <c r="H514" i="4"/>
  <c r="Q513" i="4"/>
  <c r="M513" i="4"/>
  <c r="J513" i="4"/>
  <c r="I513" i="4"/>
  <c r="H513" i="4"/>
  <c r="Q512" i="4"/>
  <c r="M512" i="4"/>
  <c r="J512" i="4"/>
  <c r="I512" i="4"/>
  <c r="H512" i="4"/>
  <c r="Q511" i="4"/>
  <c r="M511" i="4"/>
  <c r="J511" i="4"/>
  <c r="I511" i="4"/>
  <c r="H511" i="4"/>
  <c r="Q510" i="4"/>
  <c r="M510" i="4"/>
  <c r="J510" i="4"/>
  <c r="I510" i="4"/>
  <c r="H510" i="4"/>
  <c r="Q509" i="4"/>
  <c r="M509" i="4"/>
  <c r="J509" i="4"/>
  <c r="I509" i="4"/>
  <c r="H509" i="4"/>
  <c r="Q508" i="4"/>
  <c r="M508" i="4"/>
  <c r="J508" i="4"/>
  <c r="I508" i="4"/>
  <c r="H508" i="4"/>
  <c r="Q507" i="4"/>
  <c r="M507" i="4"/>
  <c r="J507" i="4"/>
  <c r="I507" i="4"/>
  <c r="H507" i="4"/>
  <c r="Q506" i="4"/>
  <c r="M506" i="4"/>
  <c r="J506" i="4"/>
  <c r="I506" i="4"/>
  <c r="H506" i="4"/>
  <c r="Q505" i="4"/>
  <c r="M505" i="4"/>
  <c r="J505" i="4"/>
  <c r="I505" i="4"/>
  <c r="H505" i="4"/>
  <c r="Q504" i="4"/>
  <c r="M504" i="4"/>
  <c r="J504" i="4"/>
  <c r="I504" i="4"/>
  <c r="H504" i="4"/>
  <c r="Q503" i="4"/>
  <c r="M503" i="4"/>
  <c r="J503" i="4"/>
  <c r="I503" i="4"/>
  <c r="H503" i="4"/>
  <c r="Q502" i="4"/>
  <c r="M502" i="4"/>
  <c r="J502" i="4"/>
  <c r="I502" i="4"/>
  <c r="H502" i="4"/>
  <c r="Q501" i="4"/>
  <c r="M501" i="4"/>
  <c r="J501" i="4"/>
  <c r="I501" i="4"/>
  <c r="H501" i="4"/>
  <c r="Q500" i="4"/>
  <c r="M500" i="4"/>
  <c r="J500" i="4"/>
  <c r="I500" i="4"/>
  <c r="H500" i="4"/>
  <c r="Q499" i="4"/>
  <c r="M499" i="4"/>
  <c r="J499" i="4"/>
  <c r="I499" i="4"/>
  <c r="H499" i="4"/>
  <c r="Q498" i="4"/>
  <c r="M498" i="4"/>
  <c r="J498" i="4"/>
  <c r="I498" i="4"/>
  <c r="H498" i="4"/>
  <c r="Q497" i="4"/>
  <c r="M497" i="4"/>
  <c r="J497" i="4"/>
  <c r="I497" i="4"/>
  <c r="H497" i="4"/>
  <c r="Q496" i="4"/>
  <c r="M496" i="4"/>
  <c r="J496" i="4"/>
  <c r="I496" i="4"/>
  <c r="H496" i="4"/>
  <c r="Q495" i="4"/>
  <c r="M495" i="4"/>
  <c r="J495" i="4"/>
  <c r="I495" i="4"/>
  <c r="H495" i="4"/>
  <c r="Q494" i="4"/>
  <c r="M494" i="4"/>
  <c r="J494" i="4"/>
  <c r="I494" i="4"/>
  <c r="H494" i="4"/>
  <c r="Q493" i="4"/>
  <c r="M493" i="4"/>
  <c r="J493" i="4"/>
  <c r="I493" i="4"/>
  <c r="H493" i="4"/>
  <c r="Q492" i="4"/>
  <c r="M492" i="4"/>
  <c r="J492" i="4"/>
  <c r="I492" i="4"/>
  <c r="H492" i="4"/>
  <c r="Q491" i="4"/>
  <c r="M491" i="4"/>
  <c r="J491" i="4"/>
  <c r="I491" i="4"/>
  <c r="H491" i="4"/>
  <c r="Q490" i="4"/>
  <c r="M490" i="4"/>
  <c r="J490" i="4"/>
  <c r="I490" i="4"/>
  <c r="H490" i="4"/>
  <c r="Q489" i="4"/>
  <c r="M489" i="4"/>
  <c r="J489" i="4"/>
  <c r="I489" i="4"/>
  <c r="H489" i="4"/>
  <c r="Q488" i="4"/>
  <c r="M488" i="4"/>
  <c r="J488" i="4"/>
  <c r="I488" i="4"/>
  <c r="H488" i="4"/>
  <c r="Q487" i="4"/>
  <c r="M487" i="4"/>
  <c r="J487" i="4"/>
  <c r="I487" i="4"/>
  <c r="H487" i="4"/>
  <c r="Q486" i="4"/>
  <c r="M486" i="4"/>
  <c r="J486" i="4"/>
  <c r="I486" i="4"/>
  <c r="H486" i="4"/>
  <c r="Q485" i="4"/>
  <c r="M485" i="4"/>
  <c r="J485" i="4"/>
  <c r="I485" i="4"/>
  <c r="H485" i="4"/>
  <c r="Q484" i="4"/>
  <c r="M484" i="4"/>
  <c r="J484" i="4"/>
  <c r="I484" i="4"/>
  <c r="H484" i="4"/>
  <c r="Q483" i="4"/>
  <c r="M483" i="4"/>
  <c r="J483" i="4"/>
  <c r="I483" i="4"/>
  <c r="H483" i="4"/>
  <c r="Q482" i="4"/>
  <c r="M482" i="4"/>
  <c r="J482" i="4"/>
  <c r="I482" i="4"/>
  <c r="H482" i="4"/>
  <c r="Q481" i="4"/>
  <c r="M481" i="4"/>
  <c r="J481" i="4"/>
  <c r="I481" i="4"/>
  <c r="H481" i="4"/>
  <c r="Q480" i="4"/>
  <c r="M480" i="4"/>
  <c r="J480" i="4"/>
  <c r="I480" i="4"/>
  <c r="H480" i="4"/>
  <c r="Q479" i="4"/>
  <c r="M479" i="4"/>
  <c r="J479" i="4"/>
  <c r="I479" i="4"/>
  <c r="H479" i="4"/>
  <c r="Q478" i="4"/>
  <c r="M478" i="4"/>
  <c r="J478" i="4"/>
  <c r="I478" i="4"/>
  <c r="H478" i="4"/>
  <c r="Q477" i="4"/>
  <c r="M477" i="4"/>
  <c r="J477" i="4"/>
  <c r="I477" i="4"/>
  <c r="H477" i="4"/>
  <c r="Q476" i="4"/>
  <c r="M476" i="4"/>
  <c r="J476" i="4"/>
  <c r="I476" i="4"/>
  <c r="H476" i="4"/>
  <c r="Q475" i="4"/>
  <c r="M475" i="4"/>
  <c r="J475" i="4"/>
  <c r="I475" i="4"/>
  <c r="H475" i="4"/>
  <c r="Q474" i="4"/>
  <c r="M474" i="4"/>
  <c r="J474" i="4"/>
  <c r="I474" i="4"/>
  <c r="H474" i="4"/>
  <c r="Q473" i="4"/>
  <c r="M473" i="4"/>
  <c r="J473" i="4"/>
  <c r="I473" i="4"/>
  <c r="H473" i="4"/>
  <c r="Q472" i="4"/>
  <c r="M472" i="4"/>
  <c r="J472" i="4"/>
  <c r="I472" i="4"/>
  <c r="H472" i="4"/>
  <c r="Q471" i="4"/>
  <c r="M471" i="4"/>
  <c r="J471" i="4"/>
  <c r="I471" i="4"/>
  <c r="H471" i="4"/>
  <c r="Q470" i="4"/>
  <c r="M470" i="4"/>
  <c r="J470" i="4"/>
  <c r="I470" i="4"/>
  <c r="H470" i="4"/>
  <c r="Q469" i="4"/>
  <c r="M469" i="4"/>
  <c r="J469" i="4"/>
  <c r="I469" i="4"/>
  <c r="H469" i="4"/>
  <c r="Q468" i="4"/>
  <c r="M468" i="4"/>
  <c r="J468" i="4"/>
  <c r="I468" i="4"/>
  <c r="H468" i="4"/>
  <c r="Q467" i="4"/>
  <c r="M467" i="4"/>
  <c r="J467" i="4"/>
  <c r="I467" i="4"/>
  <c r="H467" i="4"/>
  <c r="Q466" i="4"/>
  <c r="M466" i="4"/>
  <c r="J466" i="4"/>
  <c r="I466" i="4"/>
  <c r="H466" i="4"/>
  <c r="Q465" i="4"/>
  <c r="M465" i="4"/>
  <c r="J465" i="4"/>
  <c r="I465" i="4"/>
  <c r="H465" i="4"/>
  <c r="Q464" i="4"/>
  <c r="M464" i="4"/>
  <c r="J464" i="4"/>
  <c r="I464" i="4"/>
  <c r="H464" i="4"/>
  <c r="Q463" i="4"/>
  <c r="M463" i="4"/>
  <c r="J463" i="4"/>
  <c r="I463" i="4"/>
  <c r="H463" i="4"/>
  <c r="Q462" i="4"/>
  <c r="M462" i="4"/>
  <c r="J462" i="4"/>
  <c r="I462" i="4"/>
  <c r="H462" i="4"/>
  <c r="Q461" i="4"/>
  <c r="M461" i="4"/>
  <c r="J461" i="4"/>
  <c r="I461" i="4"/>
  <c r="H461" i="4"/>
  <c r="Q460" i="4"/>
  <c r="M460" i="4"/>
  <c r="J460" i="4"/>
  <c r="I460" i="4"/>
  <c r="H460" i="4"/>
  <c r="Q459" i="4"/>
  <c r="M459" i="4"/>
  <c r="J459" i="4"/>
  <c r="I459" i="4"/>
  <c r="H459" i="4"/>
  <c r="Q458" i="4"/>
  <c r="M458" i="4"/>
  <c r="J458" i="4"/>
  <c r="I458" i="4"/>
  <c r="H458" i="4"/>
  <c r="Q457" i="4"/>
  <c r="M457" i="4"/>
  <c r="J457" i="4"/>
  <c r="I457" i="4"/>
  <c r="H457" i="4"/>
  <c r="Q456" i="4"/>
  <c r="M456" i="4"/>
  <c r="J456" i="4"/>
  <c r="I456" i="4"/>
  <c r="H456" i="4"/>
  <c r="Q455" i="4"/>
  <c r="M455" i="4"/>
  <c r="J455" i="4"/>
  <c r="I455" i="4"/>
  <c r="H455" i="4"/>
  <c r="Q454" i="4"/>
  <c r="M454" i="4"/>
  <c r="J454" i="4"/>
  <c r="I454" i="4"/>
  <c r="H454" i="4"/>
  <c r="Q453" i="4"/>
  <c r="M453" i="4"/>
  <c r="J453" i="4"/>
  <c r="I453" i="4"/>
  <c r="H453" i="4"/>
  <c r="Q452" i="4"/>
  <c r="M452" i="4"/>
  <c r="J452" i="4"/>
  <c r="I452" i="4"/>
  <c r="H452" i="4"/>
  <c r="Q451" i="4"/>
  <c r="M451" i="4"/>
  <c r="J451" i="4"/>
  <c r="I451" i="4"/>
  <c r="H451" i="4"/>
  <c r="Q450" i="4"/>
  <c r="M450" i="4"/>
  <c r="J450" i="4"/>
  <c r="I450" i="4"/>
  <c r="H450" i="4"/>
  <c r="Q449" i="4"/>
  <c r="M449" i="4"/>
  <c r="J449" i="4"/>
  <c r="I449" i="4"/>
  <c r="H449" i="4"/>
  <c r="Q448" i="4"/>
  <c r="M448" i="4"/>
  <c r="J448" i="4"/>
  <c r="I448" i="4"/>
  <c r="H448" i="4"/>
  <c r="Q447" i="4"/>
  <c r="M447" i="4"/>
  <c r="J447" i="4"/>
  <c r="I447" i="4"/>
  <c r="H447" i="4"/>
  <c r="Q446" i="4"/>
  <c r="M446" i="4"/>
  <c r="J446" i="4"/>
  <c r="I446" i="4"/>
  <c r="H446" i="4"/>
  <c r="Q445" i="4"/>
  <c r="M445" i="4"/>
  <c r="J445" i="4"/>
  <c r="I445" i="4"/>
  <c r="H445" i="4"/>
  <c r="Q444" i="4"/>
  <c r="M444" i="4"/>
  <c r="J444" i="4"/>
  <c r="I444" i="4"/>
  <c r="H444" i="4"/>
  <c r="Q443" i="4"/>
  <c r="M443" i="4"/>
  <c r="J443" i="4"/>
  <c r="I443" i="4"/>
  <c r="H443" i="4"/>
  <c r="Q442" i="4"/>
  <c r="M442" i="4"/>
  <c r="J442" i="4"/>
  <c r="I442" i="4"/>
  <c r="H442" i="4"/>
  <c r="Q441" i="4"/>
  <c r="M441" i="4"/>
  <c r="J441" i="4"/>
  <c r="I441" i="4"/>
  <c r="H441" i="4"/>
  <c r="Q440" i="4"/>
  <c r="M440" i="4"/>
  <c r="J440" i="4"/>
  <c r="I440" i="4"/>
  <c r="H440" i="4"/>
  <c r="Q439" i="4"/>
  <c r="M439" i="4"/>
  <c r="J439" i="4"/>
  <c r="I439" i="4"/>
  <c r="H439" i="4"/>
  <c r="Q438" i="4"/>
  <c r="M438" i="4"/>
  <c r="J438" i="4"/>
  <c r="I438" i="4"/>
  <c r="H438" i="4"/>
  <c r="Q437" i="4"/>
  <c r="M437" i="4"/>
  <c r="J437" i="4"/>
  <c r="I437" i="4"/>
  <c r="H437" i="4"/>
  <c r="Q436" i="4"/>
  <c r="M436" i="4"/>
  <c r="J436" i="4"/>
  <c r="I436" i="4"/>
  <c r="H436" i="4"/>
  <c r="Q435" i="4"/>
  <c r="M435" i="4"/>
  <c r="J435" i="4"/>
  <c r="I435" i="4"/>
  <c r="H435" i="4"/>
  <c r="Q434" i="4"/>
  <c r="M434" i="4"/>
  <c r="J434" i="4"/>
  <c r="I434" i="4"/>
  <c r="H434" i="4"/>
  <c r="Q433" i="4"/>
  <c r="M433" i="4"/>
  <c r="J433" i="4"/>
  <c r="I433" i="4"/>
  <c r="H433" i="4"/>
  <c r="Q432" i="4"/>
  <c r="M432" i="4"/>
  <c r="J432" i="4"/>
  <c r="I432" i="4"/>
  <c r="H432" i="4"/>
  <c r="Q431" i="4"/>
  <c r="M431" i="4"/>
  <c r="J431" i="4"/>
  <c r="I431" i="4"/>
  <c r="H431" i="4"/>
  <c r="Q430" i="4"/>
  <c r="M430" i="4"/>
  <c r="J430" i="4"/>
  <c r="I430" i="4"/>
  <c r="H430" i="4"/>
  <c r="Q429" i="4"/>
  <c r="M429" i="4"/>
  <c r="J429" i="4"/>
  <c r="I429" i="4"/>
  <c r="H429" i="4"/>
  <c r="Q428" i="4"/>
  <c r="M428" i="4"/>
  <c r="J428" i="4"/>
  <c r="I428" i="4"/>
  <c r="H428" i="4"/>
  <c r="Q427" i="4"/>
  <c r="M427" i="4"/>
  <c r="J427" i="4"/>
  <c r="I427" i="4"/>
  <c r="H427" i="4"/>
  <c r="Q426" i="4"/>
  <c r="M426" i="4"/>
  <c r="J426" i="4"/>
  <c r="I426" i="4"/>
  <c r="H426" i="4"/>
  <c r="Q425" i="4"/>
  <c r="M425" i="4"/>
  <c r="J425" i="4"/>
  <c r="I425" i="4"/>
  <c r="H425" i="4"/>
  <c r="Q424" i="4"/>
  <c r="M424" i="4"/>
  <c r="J424" i="4"/>
  <c r="I424" i="4"/>
  <c r="H424" i="4"/>
  <c r="Q423" i="4"/>
  <c r="M423" i="4"/>
  <c r="J423" i="4"/>
  <c r="I423" i="4"/>
  <c r="H423" i="4"/>
  <c r="Q422" i="4"/>
  <c r="M422" i="4"/>
  <c r="J422" i="4"/>
  <c r="I422" i="4"/>
  <c r="H422" i="4"/>
  <c r="Q421" i="4"/>
  <c r="M421" i="4"/>
  <c r="J421" i="4"/>
  <c r="I421" i="4"/>
  <c r="H421" i="4"/>
  <c r="Q420" i="4"/>
  <c r="M420" i="4"/>
  <c r="J420" i="4"/>
  <c r="I420" i="4"/>
  <c r="H420" i="4"/>
  <c r="Q419" i="4"/>
  <c r="M419" i="4"/>
  <c r="J419" i="4"/>
  <c r="I419" i="4"/>
  <c r="H419" i="4"/>
  <c r="Q418" i="4"/>
  <c r="M418" i="4"/>
  <c r="J418" i="4"/>
  <c r="I418" i="4"/>
  <c r="H418" i="4"/>
  <c r="Q417" i="4"/>
  <c r="M417" i="4"/>
  <c r="J417" i="4"/>
  <c r="I417" i="4"/>
  <c r="H417" i="4"/>
  <c r="Q416" i="4"/>
  <c r="M416" i="4"/>
  <c r="J416" i="4"/>
  <c r="I416" i="4"/>
  <c r="H416" i="4"/>
  <c r="Q415" i="4"/>
  <c r="M415" i="4"/>
  <c r="J415" i="4"/>
  <c r="I415" i="4"/>
  <c r="H415" i="4"/>
  <c r="Q414" i="4"/>
  <c r="M414" i="4"/>
  <c r="J414" i="4"/>
  <c r="I414" i="4"/>
  <c r="H414" i="4"/>
  <c r="Q413" i="4"/>
  <c r="M413" i="4"/>
  <c r="J413" i="4"/>
  <c r="I413" i="4"/>
  <c r="H413" i="4"/>
  <c r="Q412" i="4"/>
  <c r="M412" i="4"/>
  <c r="J412" i="4"/>
  <c r="I412" i="4"/>
  <c r="H412" i="4"/>
  <c r="Q411" i="4"/>
  <c r="M411" i="4"/>
  <c r="J411" i="4"/>
  <c r="I411" i="4"/>
  <c r="H411" i="4"/>
  <c r="Q410" i="4"/>
  <c r="M410" i="4"/>
  <c r="J410" i="4"/>
  <c r="I410" i="4"/>
  <c r="H410" i="4"/>
  <c r="Q409" i="4"/>
  <c r="M409" i="4"/>
  <c r="J409" i="4"/>
  <c r="I409" i="4"/>
  <c r="H409" i="4"/>
  <c r="Q408" i="4"/>
  <c r="M408" i="4"/>
  <c r="J408" i="4"/>
  <c r="I408" i="4"/>
  <c r="H408" i="4"/>
  <c r="Q407" i="4"/>
  <c r="M407" i="4"/>
  <c r="J407" i="4"/>
  <c r="I407" i="4"/>
  <c r="H407" i="4"/>
  <c r="Q406" i="4"/>
  <c r="M406" i="4"/>
  <c r="J406" i="4"/>
  <c r="I406" i="4"/>
  <c r="H406" i="4"/>
  <c r="Q405" i="4"/>
  <c r="M405" i="4"/>
  <c r="J405" i="4"/>
  <c r="I405" i="4"/>
  <c r="H405" i="4"/>
  <c r="Q404" i="4"/>
  <c r="M404" i="4"/>
  <c r="J404" i="4"/>
  <c r="I404" i="4"/>
  <c r="H404" i="4"/>
  <c r="Q403" i="4"/>
  <c r="M403" i="4"/>
  <c r="J403" i="4"/>
  <c r="I403" i="4"/>
  <c r="H403" i="4"/>
  <c r="Q402" i="4"/>
  <c r="M402" i="4"/>
  <c r="J402" i="4"/>
  <c r="I402" i="4"/>
  <c r="H402" i="4"/>
  <c r="Q401" i="4"/>
  <c r="M401" i="4"/>
  <c r="J401" i="4"/>
  <c r="I401" i="4"/>
  <c r="H401" i="4"/>
  <c r="Q400" i="4"/>
  <c r="M400" i="4"/>
  <c r="J400" i="4"/>
  <c r="I400" i="4"/>
  <c r="H400" i="4"/>
  <c r="Q399" i="4"/>
  <c r="M399" i="4"/>
  <c r="J399" i="4"/>
  <c r="I399" i="4"/>
  <c r="H399" i="4"/>
  <c r="Q398" i="4"/>
  <c r="M398" i="4"/>
  <c r="J398" i="4"/>
  <c r="I398" i="4"/>
  <c r="H398" i="4"/>
  <c r="Q397" i="4"/>
  <c r="M397" i="4"/>
  <c r="J397" i="4"/>
  <c r="I397" i="4"/>
  <c r="H397" i="4"/>
  <c r="Q396" i="4"/>
  <c r="M396" i="4"/>
  <c r="J396" i="4"/>
  <c r="I396" i="4"/>
  <c r="H396" i="4"/>
  <c r="Q395" i="4"/>
  <c r="M395" i="4"/>
  <c r="J395" i="4"/>
  <c r="I395" i="4"/>
  <c r="H395" i="4"/>
  <c r="Q394" i="4"/>
  <c r="M394" i="4"/>
  <c r="J394" i="4"/>
  <c r="I394" i="4"/>
  <c r="H394" i="4"/>
  <c r="Q393" i="4"/>
  <c r="M393" i="4"/>
  <c r="J393" i="4"/>
  <c r="I393" i="4"/>
  <c r="H393" i="4"/>
  <c r="Q392" i="4"/>
  <c r="M392" i="4"/>
  <c r="J392" i="4"/>
  <c r="I392" i="4"/>
  <c r="H392" i="4"/>
  <c r="Q391" i="4"/>
  <c r="M391" i="4"/>
  <c r="J391" i="4"/>
  <c r="I391" i="4"/>
  <c r="H391" i="4"/>
  <c r="Q390" i="4"/>
  <c r="M390" i="4"/>
  <c r="J390" i="4"/>
  <c r="I390" i="4"/>
  <c r="H390" i="4"/>
  <c r="Q389" i="4"/>
  <c r="M389" i="4"/>
  <c r="J389" i="4"/>
  <c r="I389" i="4"/>
  <c r="H389" i="4"/>
  <c r="Q388" i="4"/>
  <c r="M388" i="4"/>
  <c r="J388" i="4"/>
  <c r="I388" i="4"/>
  <c r="H388" i="4"/>
  <c r="Q387" i="4"/>
  <c r="M387" i="4"/>
  <c r="J387" i="4"/>
  <c r="I387" i="4"/>
  <c r="H387" i="4"/>
  <c r="Q386" i="4"/>
  <c r="M386" i="4"/>
  <c r="J386" i="4"/>
  <c r="I386" i="4"/>
  <c r="H386" i="4"/>
  <c r="Q385" i="4"/>
  <c r="M385" i="4"/>
  <c r="J385" i="4"/>
  <c r="I385" i="4"/>
  <c r="H385" i="4"/>
  <c r="Q384" i="4"/>
  <c r="M384" i="4"/>
  <c r="J384" i="4"/>
  <c r="I384" i="4"/>
  <c r="H384" i="4"/>
  <c r="Q383" i="4"/>
  <c r="M383" i="4"/>
  <c r="J383" i="4"/>
  <c r="I383" i="4"/>
  <c r="H383" i="4"/>
  <c r="Q382" i="4"/>
  <c r="M382" i="4"/>
  <c r="J382" i="4"/>
  <c r="I382" i="4"/>
  <c r="H382" i="4"/>
  <c r="Q381" i="4"/>
  <c r="M381" i="4"/>
  <c r="J381" i="4"/>
  <c r="I381" i="4"/>
  <c r="H381" i="4"/>
  <c r="Q380" i="4"/>
  <c r="M380" i="4"/>
  <c r="J380" i="4"/>
  <c r="I380" i="4"/>
  <c r="H380" i="4"/>
  <c r="Q379" i="4"/>
  <c r="M379" i="4"/>
  <c r="J379" i="4"/>
  <c r="I379" i="4"/>
  <c r="H379" i="4"/>
  <c r="Q378" i="4"/>
  <c r="M378" i="4"/>
  <c r="J378" i="4"/>
  <c r="I378" i="4"/>
  <c r="H378" i="4"/>
  <c r="Q377" i="4"/>
  <c r="M377" i="4"/>
  <c r="J377" i="4"/>
  <c r="I377" i="4"/>
  <c r="H377" i="4"/>
  <c r="Q376" i="4"/>
  <c r="M376" i="4"/>
  <c r="J376" i="4"/>
  <c r="I376" i="4"/>
  <c r="H376" i="4"/>
  <c r="Q375" i="4"/>
  <c r="M375" i="4"/>
  <c r="J375" i="4"/>
  <c r="I375" i="4"/>
  <c r="H375" i="4"/>
  <c r="Q374" i="4"/>
  <c r="M374" i="4"/>
  <c r="J374" i="4"/>
  <c r="I374" i="4"/>
  <c r="H374" i="4"/>
  <c r="Q373" i="4"/>
  <c r="M373" i="4"/>
  <c r="J373" i="4"/>
  <c r="I373" i="4"/>
  <c r="H373" i="4"/>
  <c r="Q372" i="4"/>
  <c r="M372" i="4"/>
  <c r="J372" i="4"/>
  <c r="I372" i="4"/>
  <c r="H372" i="4"/>
  <c r="Q371" i="4"/>
  <c r="M371" i="4"/>
  <c r="J371" i="4"/>
  <c r="I371" i="4"/>
  <c r="H371" i="4"/>
  <c r="Q370" i="4"/>
  <c r="M370" i="4"/>
  <c r="J370" i="4"/>
  <c r="I370" i="4"/>
  <c r="H370" i="4"/>
  <c r="Q369" i="4"/>
  <c r="M369" i="4"/>
  <c r="J369" i="4"/>
  <c r="I369" i="4"/>
  <c r="H369" i="4"/>
  <c r="Q368" i="4"/>
  <c r="M368" i="4"/>
  <c r="J368" i="4"/>
  <c r="I368" i="4"/>
  <c r="H368" i="4"/>
  <c r="Q367" i="4"/>
  <c r="M367" i="4"/>
  <c r="J367" i="4"/>
  <c r="I367" i="4"/>
  <c r="H367" i="4"/>
  <c r="Q366" i="4"/>
  <c r="M366" i="4"/>
  <c r="J366" i="4"/>
  <c r="I366" i="4"/>
  <c r="H366" i="4"/>
  <c r="Q365" i="4"/>
  <c r="M365" i="4"/>
  <c r="J365" i="4"/>
  <c r="I365" i="4"/>
  <c r="H365" i="4"/>
  <c r="Q364" i="4"/>
  <c r="M364" i="4"/>
  <c r="J364" i="4"/>
  <c r="I364" i="4"/>
  <c r="H364" i="4"/>
  <c r="Q363" i="4"/>
  <c r="M363" i="4"/>
  <c r="J363" i="4"/>
  <c r="I363" i="4"/>
  <c r="H363" i="4"/>
  <c r="Q362" i="4"/>
  <c r="M362" i="4"/>
  <c r="J362" i="4"/>
  <c r="I362" i="4"/>
  <c r="H362" i="4"/>
  <c r="Q361" i="4"/>
  <c r="M361" i="4"/>
  <c r="J361" i="4"/>
  <c r="I361" i="4"/>
  <c r="H361" i="4"/>
  <c r="Q360" i="4"/>
  <c r="M360" i="4"/>
  <c r="J360" i="4"/>
  <c r="I360" i="4"/>
  <c r="H360" i="4"/>
  <c r="Q359" i="4"/>
  <c r="M359" i="4"/>
  <c r="J359" i="4"/>
  <c r="I359" i="4"/>
  <c r="H359" i="4"/>
  <c r="Q358" i="4"/>
  <c r="M358" i="4"/>
  <c r="J358" i="4"/>
  <c r="I358" i="4"/>
  <c r="H358" i="4"/>
  <c r="Q357" i="4"/>
  <c r="M357" i="4"/>
  <c r="J357" i="4"/>
  <c r="I357" i="4"/>
  <c r="H357" i="4"/>
  <c r="Q356" i="4"/>
  <c r="M356" i="4"/>
  <c r="J356" i="4"/>
  <c r="I356" i="4"/>
  <c r="H356" i="4"/>
  <c r="Q355" i="4"/>
  <c r="M355" i="4"/>
  <c r="J355" i="4"/>
  <c r="I355" i="4"/>
  <c r="H355" i="4"/>
  <c r="Q354" i="4"/>
  <c r="M354" i="4"/>
  <c r="J354" i="4"/>
  <c r="I354" i="4"/>
  <c r="H354" i="4"/>
  <c r="Q353" i="4"/>
  <c r="M353" i="4"/>
  <c r="J353" i="4"/>
  <c r="I353" i="4"/>
  <c r="H353" i="4"/>
  <c r="Q352" i="4"/>
  <c r="M352" i="4"/>
  <c r="J352" i="4"/>
  <c r="I352" i="4"/>
  <c r="H352" i="4"/>
  <c r="Q351" i="4"/>
  <c r="M351" i="4"/>
  <c r="J351" i="4"/>
  <c r="I351" i="4"/>
  <c r="H351" i="4"/>
  <c r="Q350" i="4"/>
  <c r="M350" i="4"/>
  <c r="J350" i="4"/>
  <c r="I350" i="4"/>
  <c r="H350" i="4"/>
  <c r="Q349" i="4"/>
  <c r="M349" i="4"/>
  <c r="J349" i="4"/>
  <c r="I349" i="4"/>
  <c r="H349" i="4"/>
  <c r="Q348" i="4"/>
  <c r="M348" i="4"/>
  <c r="J348" i="4"/>
  <c r="I348" i="4"/>
  <c r="H348" i="4"/>
  <c r="Q347" i="4"/>
  <c r="M347" i="4"/>
  <c r="J347" i="4"/>
  <c r="I347" i="4"/>
  <c r="H347" i="4"/>
  <c r="Q346" i="4"/>
  <c r="M346" i="4"/>
  <c r="J346" i="4"/>
  <c r="I346" i="4"/>
  <c r="H346" i="4"/>
  <c r="Q345" i="4"/>
  <c r="M345" i="4"/>
  <c r="J345" i="4"/>
  <c r="I345" i="4"/>
  <c r="H345" i="4"/>
  <c r="Q344" i="4"/>
  <c r="M344" i="4"/>
  <c r="J344" i="4"/>
  <c r="I344" i="4"/>
  <c r="H344" i="4"/>
  <c r="Q343" i="4"/>
  <c r="M343" i="4"/>
  <c r="J343" i="4"/>
  <c r="I343" i="4"/>
  <c r="H343" i="4"/>
  <c r="Q342" i="4"/>
  <c r="M342" i="4"/>
  <c r="J342" i="4"/>
  <c r="I342" i="4"/>
  <c r="H342" i="4"/>
  <c r="Q341" i="4"/>
  <c r="M341" i="4"/>
  <c r="J341" i="4"/>
  <c r="I341" i="4"/>
  <c r="H341" i="4"/>
  <c r="Q340" i="4"/>
  <c r="M340" i="4"/>
  <c r="J340" i="4"/>
  <c r="I340" i="4"/>
  <c r="H340" i="4"/>
  <c r="Q339" i="4"/>
  <c r="M339" i="4"/>
  <c r="J339" i="4"/>
  <c r="I339" i="4"/>
  <c r="H339" i="4"/>
  <c r="Q338" i="4"/>
  <c r="M338" i="4"/>
  <c r="J338" i="4"/>
  <c r="I338" i="4"/>
  <c r="H338" i="4"/>
  <c r="Q337" i="4"/>
  <c r="M337" i="4"/>
  <c r="J337" i="4"/>
  <c r="I337" i="4"/>
  <c r="H337" i="4"/>
  <c r="Q336" i="4"/>
  <c r="M336" i="4"/>
  <c r="J336" i="4"/>
  <c r="I336" i="4"/>
  <c r="H336" i="4"/>
  <c r="Q335" i="4"/>
  <c r="M335" i="4"/>
  <c r="J335" i="4"/>
  <c r="I335" i="4"/>
  <c r="H335" i="4"/>
  <c r="Q334" i="4"/>
  <c r="M334" i="4"/>
  <c r="J334" i="4"/>
  <c r="I334" i="4"/>
  <c r="H334" i="4"/>
  <c r="Q333" i="4"/>
  <c r="M333" i="4"/>
  <c r="J333" i="4"/>
  <c r="I333" i="4"/>
  <c r="H333" i="4"/>
  <c r="Q332" i="4"/>
  <c r="M332" i="4"/>
  <c r="J332" i="4"/>
  <c r="I332" i="4"/>
  <c r="H332" i="4"/>
  <c r="Q331" i="4"/>
  <c r="M331" i="4"/>
  <c r="J331" i="4"/>
  <c r="I331" i="4"/>
  <c r="H331" i="4"/>
  <c r="Q330" i="4"/>
  <c r="M330" i="4"/>
  <c r="J330" i="4"/>
  <c r="I330" i="4"/>
  <c r="H330" i="4"/>
  <c r="Q329" i="4"/>
  <c r="M329" i="4"/>
  <c r="J329" i="4"/>
  <c r="I329" i="4"/>
  <c r="H329" i="4"/>
  <c r="Q328" i="4"/>
  <c r="M328" i="4"/>
  <c r="J328" i="4"/>
  <c r="I328" i="4"/>
  <c r="H328" i="4"/>
  <c r="Q327" i="4"/>
  <c r="M327" i="4"/>
  <c r="J327" i="4"/>
  <c r="I327" i="4"/>
  <c r="H327" i="4"/>
  <c r="Q326" i="4"/>
  <c r="M326" i="4"/>
  <c r="J326" i="4"/>
  <c r="I326" i="4"/>
  <c r="H326" i="4"/>
  <c r="Q325" i="4"/>
  <c r="M325" i="4"/>
  <c r="J325" i="4"/>
  <c r="I325" i="4"/>
  <c r="H325" i="4"/>
  <c r="Q324" i="4"/>
  <c r="M324" i="4"/>
  <c r="J324" i="4"/>
  <c r="I324" i="4"/>
  <c r="H324" i="4"/>
  <c r="Q323" i="4"/>
  <c r="M323" i="4"/>
  <c r="J323" i="4"/>
  <c r="I323" i="4"/>
  <c r="H323" i="4"/>
  <c r="Q322" i="4"/>
  <c r="M322" i="4"/>
  <c r="J322" i="4"/>
  <c r="I322" i="4"/>
  <c r="H322" i="4"/>
  <c r="Q321" i="4"/>
  <c r="M321" i="4"/>
  <c r="J321" i="4"/>
  <c r="I321" i="4"/>
  <c r="H321" i="4"/>
  <c r="Q320" i="4"/>
  <c r="M320" i="4"/>
  <c r="J320" i="4"/>
  <c r="I320" i="4"/>
  <c r="H320" i="4"/>
  <c r="Q319" i="4"/>
  <c r="M319" i="4"/>
  <c r="J319" i="4"/>
  <c r="I319" i="4"/>
  <c r="H319" i="4"/>
  <c r="Q318" i="4"/>
  <c r="M318" i="4"/>
  <c r="J318" i="4"/>
  <c r="I318" i="4"/>
  <c r="H318" i="4"/>
  <c r="Q317" i="4"/>
  <c r="M317" i="4"/>
  <c r="J317" i="4"/>
  <c r="I317" i="4"/>
  <c r="H317" i="4"/>
  <c r="Q316" i="4"/>
  <c r="M316" i="4"/>
  <c r="J316" i="4"/>
  <c r="I316" i="4"/>
  <c r="H316" i="4"/>
  <c r="Q315" i="4"/>
  <c r="M315" i="4"/>
  <c r="J315" i="4"/>
  <c r="I315" i="4"/>
  <c r="H315" i="4"/>
  <c r="Q314" i="4"/>
  <c r="M314" i="4"/>
  <c r="J314" i="4"/>
  <c r="I314" i="4"/>
  <c r="H314" i="4"/>
  <c r="Q313" i="4"/>
  <c r="M313" i="4"/>
  <c r="J313" i="4"/>
  <c r="I313" i="4"/>
  <c r="H313" i="4"/>
  <c r="Q312" i="4"/>
  <c r="M312" i="4"/>
  <c r="J312" i="4"/>
  <c r="I312" i="4"/>
  <c r="H312" i="4"/>
  <c r="Q311" i="4"/>
  <c r="M311" i="4"/>
  <c r="J311" i="4"/>
  <c r="I311" i="4"/>
  <c r="H311" i="4"/>
  <c r="Q310" i="4"/>
  <c r="M310" i="4"/>
  <c r="J310" i="4"/>
  <c r="I310" i="4"/>
  <c r="H310" i="4"/>
  <c r="Q309" i="4"/>
  <c r="M309" i="4"/>
  <c r="J309" i="4"/>
  <c r="I309" i="4"/>
  <c r="H309" i="4"/>
  <c r="Q308" i="4"/>
  <c r="M308" i="4"/>
  <c r="J308" i="4"/>
  <c r="I308" i="4"/>
  <c r="H308" i="4"/>
  <c r="Q307" i="4"/>
  <c r="M307" i="4"/>
  <c r="J307" i="4"/>
  <c r="I307" i="4"/>
  <c r="H307" i="4"/>
  <c r="Q306" i="4"/>
  <c r="M306" i="4"/>
  <c r="J306" i="4"/>
  <c r="I306" i="4"/>
  <c r="H306" i="4"/>
  <c r="Q305" i="4"/>
  <c r="M305" i="4"/>
  <c r="J305" i="4"/>
  <c r="I305" i="4"/>
  <c r="H305" i="4"/>
  <c r="Q304" i="4"/>
  <c r="M304" i="4"/>
  <c r="J304" i="4"/>
  <c r="I304" i="4"/>
  <c r="H304" i="4"/>
  <c r="Q303" i="4"/>
  <c r="M303" i="4"/>
  <c r="J303" i="4"/>
  <c r="I303" i="4"/>
  <c r="H303" i="4"/>
  <c r="Q302" i="4"/>
  <c r="M302" i="4"/>
  <c r="J302" i="4"/>
  <c r="I302" i="4"/>
  <c r="H302" i="4"/>
  <c r="Q301" i="4"/>
  <c r="M301" i="4"/>
  <c r="J301" i="4"/>
  <c r="I301" i="4"/>
  <c r="H301" i="4"/>
  <c r="Q300" i="4"/>
  <c r="M300" i="4"/>
  <c r="J300" i="4"/>
  <c r="I300" i="4"/>
  <c r="H300" i="4"/>
  <c r="Q299" i="4"/>
  <c r="M299" i="4"/>
  <c r="J299" i="4"/>
  <c r="I299" i="4"/>
  <c r="H299" i="4"/>
  <c r="Q298" i="4"/>
  <c r="M298" i="4"/>
  <c r="J298" i="4"/>
  <c r="I298" i="4"/>
  <c r="H298" i="4"/>
  <c r="Q297" i="4"/>
  <c r="M297" i="4"/>
  <c r="J297" i="4"/>
  <c r="I297" i="4"/>
  <c r="H297" i="4"/>
  <c r="Q296" i="4"/>
  <c r="M296" i="4"/>
  <c r="J296" i="4"/>
  <c r="I296" i="4"/>
  <c r="H296" i="4"/>
  <c r="Q295" i="4"/>
  <c r="M295" i="4"/>
  <c r="J295" i="4"/>
  <c r="I295" i="4"/>
  <c r="H295" i="4"/>
  <c r="Q294" i="4"/>
  <c r="M294" i="4"/>
  <c r="J294" i="4"/>
  <c r="I294" i="4"/>
  <c r="H294" i="4"/>
  <c r="Q293" i="4"/>
  <c r="M293" i="4"/>
  <c r="J293" i="4"/>
  <c r="I293" i="4"/>
  <c r="H293" i="4"/>
  <c r="Q292" i="4"/>
  <c r="M292" i="4"/>
  <c r="J292" i="4"/>
  <c r="I292" i="4"/>
  <c r="H292" i="4"/>
  <c r="Q291" i="4"/>
  <c r="M291" i="4"/>
  <c r="J291" i="4"/>
  <c r="I291" i="4"/>
  <c r="H291" i="4"/>
  <c r="Q290" i="4"/>
  <c r="M290" i="4"/>
  <c r="J290" i="4"/>
  <c r="I290" i="4"/>
  <c r="H290" i="4"/>
  <c r="Q289" i="4"/>
  <c r="M289" i="4"/>
  <c r="J289" i="4"/>
  <c r="I289" i="4"/>
  <c r="H289" i="4"/>
  <c r="Q288" i="4"/>
  <c r="M288" i="4"/>
  <c r="J288" i="4"/>
  <c r="I288" i="4"/>
  <c r="H288" i="4"/>
  <c r="Q287" i="4"/>
  <c r="M287" i="4"/>
  <c r="J287" i="4"/>
  <c r="I287" i="4"/>
  <c r="H287" i="4"/>
  <c r="Q286" i="4"/>
  <c r="M286" i="4"/>
  <c r="J286" i="4"/>
  <c r="I286" i="4"/>
  <c r="H286" i="4"/>
  <c r="Q285" i="4"/>
  <c r="M285" i="4"/>
  <c r="J285" i="4"/>
  <c r="I285" i="4"/>
  <c r="H285" i="4"/>
  <c r="Q284" i="4"/>
  <c r="M284" i="4"/>
  <c r="J284" i="4"/>
  <c r="I284" i="4"/>
  <c r="H284" i="4"/>
  <c r="Q283" i="4"/>
  <c r="M283" i="4"/>
  <c r="J283" i="4"/>
  <c r="I283" i="4"/>
  <c r="H283" i="4"/>
  <c r="Q282" i="4"/>
  <c r="M282" i="4"/>
  <c r="J282" i="4"/>
  <c r="I282" i="4"/>
  <c r="H282" i="4"/>
  <c r="Q281" i="4"/>
  <c r="M281" i="4"/>
  <c r="J281" i="4"/>
  <c r="I281" i="4"/>
  <c r="H281" i="4"/>
  <c r="Q280" i="4"/>
  <c r="M280" i="4"/>
  <c r="J280" i="4"/>
  <c r="I280" i="4"/>
  <c r="H280" i="4"/>
  <c r="Q279" i="4"/>
  <c r="M279" i="4"/>
  <c r="J279" i="4"/>
  <c r="I279" i="4"/>
  <c r="H279" i="4"/>
  <c r="Q278" i="4"/>
  <c r="M278" i="4"/>
  <c r="J278" i="4"/>
  <c r="I278" i="4"/>
  <c r="H278" i="4"/>
  <c r="Q277" i="4"/>
  <c r="M277" i="4"/>
  <c r="J277" i="4"/>
  <c r="I277" i="4"/>
  <c r="H277" i="4"/>
  <c r="Q276" i="4"/>
  <c r="M276" i="4"/>
  <c r="J276" i="4"/>
  <c r="I276" i="4"/>
  <c r="H276" i="4"/>
  <c r="Q275" i="4"/>
  <c r="M275" i="4"/>
  <c r="J275" i="4"/>
  <c r="I275" i="4"/>
  <c r="H275" i="4"/>
  <c r="Q274" i="4"/>
  <c r="M274" i="4"/>
  <c r="J274" i="4"/>
  <c r="I274" i="4"/>
  <c r="H274" i="4"/>
  <c r="Q273" i="4"/>
  <c r="M273" i="4"/>
  <c r="J273" i="4"/>
  <c r="I273" i="4"/>
  <c r="H273" i="4"/>
  <c r="Q272" i="4"/>
  <c r="M272" i="4"/>
  <c r="J272" i="4"/>
  <c r="I272" i="4"/>
  <c r="H272" i="4"/>
  <c r="Q271" i="4"/>
  <c r="M271" i="4"/>
  <c r="J271" i="4"/>
  <c r="I271" i="4"/>
  <c r="H271" i="4"/>
  <c r="Q270" i="4"/>
  <c r="M270" i="4"/>
  <c r="J270" i="4"/>
  <c r="I270" i="4"/>
  <c r="H270" i="4"/>
  <c r="Q269" i="4"/>
  <c r="M269" i="4"/>
  <c r="J269" i="4"/>
  <c r="I269" i="4"/>
  <c r="H269" i="4"/>
  <c r="Q268" i="4"/>
  <c r="M268" i="4"/>
  <c r="J268" i="4"/>
  <c r="I268" i="4"/>
  <c r="H268" i="4"/>
  <c r="Q267" i="4"/>
  <c r="M267" i="4"/>
  <c r="J267" i="4"/>
  <c r="I267" i="4"/>
  <c r="H267" i="4"/>
  <c r="Q266" i="4"/>
  <c r="M266" i="4"/>
  <c r="J266" i="4"/>
  <c r="I266" i="4"/>
  <c r="H266" i="4"/>
  <c r="Q265" i="4"/>
  <c r="M265" i="4"/>
  <c r="J265" i="4"/>
  <c r="I265" i="4"/>
  <c r="H265" i="4"/>
  <c r="Q264" i="4"/>
  <c r="M264" i="4"/>
  <c r="J264" i="4"/>
  <c r="I264" i="4"/>
  <c r="H264" i="4"/>
  <c r="Q263" i="4"/>
  <c r="M263" i="4"/>
  <c r="J263" i="4"/>
  <c r="I263" i="4"/>
  <c r="H263" i="4"/>
  <c r="Q262" i="4"/>
  <c r="M262" i="4"/>
  <c r="J262" i="4"/>
  <c r="I262" i="4"/>
  <c r="H262" i="4"/>
  <c r="Q261" i="4"/>
  <c r="M261" i="4"/>
  <c r="J261" i="4"/>
  <c r="I261" i="4"/>
  <c r="H261" i="4"/>
  <c r="Q260" i="4"/>
  <c r="M260" i="4"/>
  <c r="J260" i="4"/>
  <c r="I260" i="4"/>
  <c r="H260" i="4"/>
  <c r="Q259" i="4"/>
  <c r="M259" i="4"/>
  <c r="J259" i="4"/>
  <c r="I259" i="4"/>
  <c r="H259" i="4"/>
  <c r="Q258" i="4"/>
  <c r="M258" i="4"/>
  <c r="J258" i="4"/>
  <c r="I258" i="4"/>
  <c r="H258" i="4"/>
  <c r="Q257" i="4"/>
  <c r="M257" i="4"/>
  <c r="J257" i="4"/>
  <c r="I257" i="4"/>
  <c r="H257" i="4"/>
  <c r="Q256" i="4"/>
  <c r="M256" i="4"/>
  <c r="J256" i="4"/>
  <c r="I256" i="4"/>
  <c r="H256" i="4"/>
  <c r="Q255" i="4"/>
  <c r="M255" i="4"/>
  <c r="J255" i="4"/>
  <c r="I255" i="4"/>
  <c r="H255" i="4"/>
  <c r="Q254" i="4"/>
  <c r="M254" i="4"/>
  <c r="J254" i="4"/>
  <c r="I254" i="4"/>
  <c r="H254" i="4"/>
  <c r="Q253" i="4"/>
  <c r="M253" i="4"/>
  <c r="J253" i="4"/>
  <c r="I253" i="4"/>
  <c r="H253" i="4"/>
  <c r="Q252" i="4"/>
  <c r="M252" i="4"/>
  <c r="J252" i="4"/>
  <c r="I252" i="4"/>
  <c r="H252" i="4"/>
  <c r="Q251" i="4"/>
  <c r="M251" i="4"/>
  <c r="J251" i="4"/>
  <c r="I251" i="4"/>
  <c r="H251" i="4"/>
  <c r="Q250" i="4"/>
  <c r="M250" i="4"/>
  <c r="J250" i="4"/>
  <c r="I250" i="4"/>
  <c r="H250" i="4"/>
  <c r="Q249" i="4"/>
  <c r="M249" i="4"/>
  <c r="J249" i="4"/>
  <c r="I249" i="4"/>
  <c r="H249" i="4"/>
  <c r="Q248" i="4"/>
  <c r="M248" i="4"/>
  <c r="J248" i="4"/>
  <c r="I248" i="4"/>
  <c r="H248" i="4"/>
  <c r="Q247" i="4"/>
  <c r="M247" i="4"/>
  <c r="J247" i="4"/>
  <c r="I247" i="4"/>
  <c r="H247" i="4"/>
  <c r="Q246" i="4"/>
  <c r="M246" i="4"/>
  <c r="J246" i="4"/>
  <c r="I246" i="4"/>
  <c r="H246" i="4"/>
  <c r="Q245" i="4"/>
  <c r="M245" i="4"/>
  <c r="J245" i="4"/>
  <c r="I245" i="4"/>
  <c r="H245" i="4"/>
  <c r="Q244" i="4"/>
  <c r="M244" i="4"/>
  <c r="J244" i="4"/>
  <c r="I244" i="4"/>
  <c r="H244" i="4"/>
  <c r="Q243" i="4"/>
  <c r="M243" i="4"/>
  <c r="J243" i="4"/>
  <c r="I243" i="4"/>
  <c r="H243" i="4"/>
  <c r="Q242" i="4"/>
  <c r="M242" i="4"/>
  <c r="J242" i="4"/>
  <c r="I242" i="4"/>
  <c r="H242" i="4"/>
  <c r="Q241" i="4"/>
  <c r="M241" i="4"/>
  <c r="J241" i="4"/>
  <c r="I241" i="4"/>
  <c r="H241" i="4"/>
  <c r="Q240" i="4"/>
  <c r="M240" i="4"/>
  <c r="J240" i="4"/>
  <c r="I240" i="4"/>
  <c r="H240" i="4"/>
  <c r="Q239" i="4"/>
  <c r="M239" i="4"/>
  <c r="J239" i="4"/>
  <c r="I239" i="4"/>
  <c r="H239" i="4"/>
  <c r="Q238" i="4"/>
  <c r="M238" i="4"/>
  <c r="J238" i="4"/>
  <c r="I238" i="4"/>
  <c r="H238" i="4"/>
  <c r="Q237" i="4"/>
  <c r="M237" i="4"/>
  <c r="J237" i="4"/>
  <c r="I237" i="4"/>
  <c r="H237" i="4"/>
  <c r="Q236" i="4"/>
  <c r="M236" i="4"/>
  <c r="J236" i="4"/>
  <c r="I236" i="4"/>
  <c r="H236" i="4"/>
  <c r="Q235" i="4"/>
  <c r="M235" i="4"/>
  <c r="J235" i="4"/>
  <c r="I235" i="4"/>
  <c r="H235" i="4"/>
  <c r="Q234" i="4"/>
  <c r="M234" i="4"/>
  <c r="J234" i="4"/>
  <c r="I234" i="4"/>
  <c r="H234" i="4"/>
  <c r="Q233" i="4"/>
  <c r="M233" i="4"/>
  <c r="J233" i="4"/>
  <c r="I233" i="4"/>
  <c r="H233" i="4"/>
  <c r="Q232" i="4"/>
  <c r="M232" i="4"/>
  <c r="J232" i="4"/>
  <c r="I232" i="4"/>
  <c r="H232" i="4"/>
  <c r="Q231" i="4"/>
  <c r="M231" i="4"/>
  <c r="J231" i="4"/>
  <c r="I231" i="4"/>
  <c r="H231" i="4"/>
  <c r="Q230" i="4"/>
  <c r="M230" i="4"/>
  <c r="J230" i="4"/>
  <c r="I230" i="4"/>
  <c r="H230" i="4"/>
  <c r="Q229" i="4"/>
  <c r="M229" i="4"/>
  <c r="J229" i="4"/>
  <c r="I229" i="4"/>
  <c r="H229" i="4"/>
  <c r="Q228" i="4"/>
  <c r="M228" i="4"/>
  <c r="J228" i="4"/>
  <c r="I228" i="4"/>
  <c r="H228" i="4"/>
  <c r="Q227" i="4"/>
  <c r="M227" i="4"/>
  <c r="J227" i="4"/>
  <c r="I227" i="4"/>
  <c r="H227" i="4"/>
  <c r="Q226" i="4"/>
  <c r="M226" i="4"/>
  <c r="J226" i="4"/>
  <c r="I226" i="4"/>
  <c r="H226" i="4"/>
  <c r="Q225" i="4"/>
  <c r="M225" i="4"/>
  <c r="J225" i="4"/>
  <c r="I225" i="4"/>
  <c r="H225" i="4"/>
  <c r="Q224" i="4"/>
  <c r="M224" i="4"/>
  <c r="J224" i="4"/>
  <c r="I224" i="4"/>
  <c r="H224" i="4"/>
  <c r="Q223" i="4"/>
  <c r="M223" i="4"/>
  <c r="J223" i="4"/>
  <c r="I223" i="4"/>
  <c r="H223" i="4"/>
  <c r="Q222" i="4"/>
  <c r="M222" i="4"/>
  <c r="J222" i="4"/>
  <c r="I222" i="4"/>
  <c r="H222" i="4"/>
  <c r="Q221" i="4"/>
  <c r="M221" i="4"/>
  <c r="J221" i="4"/>
  <c r="I221" i="4"/>
  <c r="H221" i="4"/>
  <c r="Q220" i="4"/>
  <c r="M220" i="4"/>
  <c r="J220" i="4"/>
  <c r="I220" i="4"/>
  <c r="H220" i="4"/>
  <c r="Q219" i="4"/>
  <c r="M219" i="4"/>
  <c r="J219" i="4"/>
  <c r="I219" i="4"/>
  <c r="H219" i="4"/>
  <c r="Q218" i="4"/>
  <c r="M218" i="4"/>
  <c r="J218" i="4"/>
  <c r="I218" i="4"/>
  <c r="H218" i="4"/>
  <c r="Q217" i="4"/>
  <c r="M217" i="4"/>
  <c r="J217" i="4"/>
  <c r="I217" i="4"/>
  <c r="H217" i="4"/>
  <c r="Q216" i="4"/>
  <c r="M216" i="4"/>
  <c r="J216" i="4"/>
  <c r="I216" i="4"/>
  <c r="H216" i="4"/>
  <c r="Q215" i="4"/>
  <c r="M215" i="4"/>
  <c r="J215" i="4"/>
  <c r="I215" i="4"/>
  <c r="H215" i="4"/>
  <c r="Q214" i="4"/>
  <c r="M214" i="4"/>
  <c r="J214" i="4"/>
  <c r="I214" i="4"/>
  <c r="H214" i="4"/>
  <c r="Q213" i="4"/>
  <c r="M213" i="4"/>
  <c r="J213" i="4"/>
  <c r="I213" i="4"/>
  <c r="H213" i="4"/>
  <c r="Q212" i="4"/>
  <c r="M212" i="4"/>
  <c r="J212" i="4"/>
  <c r="I212" i="4"/>
  <c r="H212" i="4"/>
  <c r="Q211" i="4"/>
  <c r="M211" i="4"/>
  <c r="J211" i="4"/>
  <c r="I211" i="4"/>
  <c r="H211" i="4"/>
  <c r="Q210" i="4"/>
  <c r="M210" i="4"/>
  <c r="J210" i="4"/>
  <c r="I210" i="4"/>
  <c r="H210" i="4"/>
  <c r="Q209" i="4"/>
  <c r="M209" i="4"/>
  <c r="J209" i="4"/>
  <c r="I209" i="4"/>
  <c r="H209" i="4"/>
  <c r="Q208" i="4"/>
  <c r="M208" i="4"/>
  <c r="J208" i="4"/>
  <c r="I208" i="4"/>
  <c r="H208" i="4"/>
  <c r="Q207" i="4"/>
  <c r="M207" i="4"/>
  <c r="J207" i="4"/>
  <c r="I207" i="4"/>
  <c r="H207" i="4"/>
  <c r="Q206" i="4"/>
  <c r="M206" i="4"/>
  <c r="J206" i="4"/>
  <c r="I206" i="4"/>
  <c r="H206" i="4"/>
  <c r="Q205" i="4"/>
  <c r="M205" i="4"/>
  <c r="J205" i="4"/>
  <c r="I205" i="4"/>
  <c r="H205" i="4"/>
  <c r="Q204" i="4"/>
  <c r="M204" i="4"/>
  <c r="J204" i="4"/>
  <c r="I204" i="4"/>
  <c r="H204" i="4"/>
  <c r="Q203" i="4"/>
  <c r="M203" i="4"/>
  <c r="J203" i="4"/>
  <c r="I203" i="4"/>
  <c r="H203" i="4"/>
  <c r="Q202" i="4"/>
  <c r="M202" i="4"/>
  <c r="J202" i="4"/>
  <c r="I202" i="4"/>
  <c r="H202" i="4"/>
  <c r="Q201" i="4"/>
  <c r="M201" i="4"/>
  <c r="J201" i="4"/>
  <c r="I201" i="4"/>
  <c r="H201" i="4"/>
  <c r="Q200" i="4"/>
  <c r="M200" i="4"/>
  <c r="J200" i="4"/>
  <c r="I200" i="4"/>
  <c r="H200" i="4"/>
  <c r="Q199" i="4"/>
  <c r="M199" i="4"/>
  <c r="J199" i="4"/>
  <c r="I199" i="4"/>
  <c r="H199" i="4"/>
  <c r="Q198" i="4"/>
  <c r="M198" i="4"/>
  <c r="J198" i="4"/>
  <c r="I198" i="4"/>
  <c r="H198" i="4"/>
  <c r="Q197" i="4"/>
  <c r="M197" i="4"/>
  <c r="J197" i="4"/>
  <c r="I197" i="4"/>
  <c r="H197" i="4"/>
  <c r="Q196" i="4"/>
  <c r="M196" i="4"/>
  <c r="J196" i="4"/>
  <c r="I196" i="4"/>
  <c r="H196" i="4"/>
  <c r="Q195" i="4"/>
  <c r="M195" i="4"/>
  <c r="J195" i="4"/>
  <c r="I195" i="4"/>
  <c r="H195" i="4"/>
  <c r="Q194" i="4"/>
  <c r="M194" i="4"/>
  <c r="J194" i="4"/>
  <c r="I194" i="4"/>
  <c r="H194" i="4"/>
  <c r="Q193" i="4"/>
  <c r="M193" i="4"/>
  <c r="J193" i="4"/>
  <c r="I193" i="4"/>
  <c r="H193" i="4"/>
  <c r="Q192" i="4"/>
  <c r="M192" i="4"/>
  <c r="J192" i="4"/>
  <c r="I192" i="4"/>
  <c r="H192" i="4"/>
  <c r="Q191" i="4"/>
  <c r="M191" i="4"/>
  <c r="J191" i="4"/>
  <c r="I191" i="4"/>
  <c r="H191" i="4"/>
  <c r="Q190" i="4"/>
  <c r="M190" i="4"/>
  <c r="J190" i="4"/>
  <c r="I190" i="4"/>
  <c r="H190" i="4"/>
  <c r="Q189" i="4"/>
  <c r="M189" i="4"/>
  <c r="J189" i="4"/>
  <c r="I189" i="4"/>
  <c r="H189" i="4"/>
  <c r="Q188" i="4"/>
  <c r="M188" i="4"/>
  <c r="J188" i="4"/>
  <c r="I188" i="4"/>
  <c r="H188" i="4"/>
  <c r="Q187" i="4"/>
  <c r="M187" i="4"/>
  <c r="J187" i="4"/>
  <c r="I187" i="4"/>
  <c r="H187" i="4"/>
  <c r="Q186" i="4"/>
  <c r="M186" i="4"/>
  <c r="J186" i="4"/>
  <c r="I186" i="4"/>
  <c r="H186" i="4"/>
  <c r="Q185" i="4"/>
  <c r="M185" i="4"/>
  <c r="J185" i="4"/>
  <c r="I185" i="4"/>
  <c r="H185" i="4"/>
  <c r="Q184" i="4"/>
  <c r="M184" i="4"/>
  <c r="J184" i="4"/>
  <c r="I184" i="4"/>
  <c r="H184" i="4"/>
  <c r="Q183" i="4"/>
  <c r="M183" i="4"/>
  <c r="J183" i="4"/>
  <c r="I183" i="4"/>
  <c r="H183" i="4"/>
  <c r="Q182" i="4"/>
  <c r="M182" i="4"/>
  <c r="J182" i="4"/>
  <c r="I182" i="4"/>
  <c r="H182" i="4"/>
  <c r="Q181" i="4"/>
  <c r="M181" i="4"/>
  <c r="J181" i="4"/>
  <c r="I181" i="4"/>
  <c r="H181" i="4"/>
  <c r="Q180" i="4"/>
  <c r="M180" i="4"/>
  <c r="J180" i="4"/>
  <c r="I180" i="4"/>
  <c r="H180" i="4"/>
  <c r="Q179" i="4"/>
  <c r="M179" i="4"/>
  <c r="J179" i="4"/>
  <c r="I179" i="4"/>
  <c r="H179" i="4"/>
  <c r="Q178" i="4"/>
  <c r="M178" i="4"/>
  <c r="J178" i="4"/>
  <c r="I178" i="4"/>
  <c r="H178" i="4"/>
  <c r="Q177" i="4"/>
  <c r="M177" i="4"/>
  <c r="J177" i="4"/>
  <c r="I177" i="4"/>
  <c r="H177" i="4"/>
  <c r="Q176" i="4"/>
  <c r="M176" i="4"/>
  <c r="J176" i="4"/>
  <c r="I176" i="4"/>
  <c r="H176" i="4"/>
  <c r="Q175" i="4"/>
  <c r="M175" i="4"/>
  <c r="J175" i="4"/>
  <c r="I175" i="4"/>
  <c r="H175" i="4"/>
  <c r="Q174" i="4"/>
  <c r="M174" i="4"/>
  <c r="J174" i="4"/>
  <c r="I174" i="4"/>
  <c r="H174" i="4"/>
  <c r="Q173" i="4"/>
  <c r="M173" i="4"/>
  <c r="J173" i="4"/>
  <c r="I173" i="4"/>
  <c r="H173" i="4"/>
  <c r="Q172" i="4"/>
  <c r="M172" i="4"/>
  <c r="J172" i="4"/>
  <c r="I172" i="4"/>
  <c r="H172" i="4"/>
  <c r="Q171" i="4"/>
  <c r="M171" i="4"/>
  <c r="J171" i="4"/>
  <c r="I171" i="4"/>
  <c r="H171" i="4"/>
  <c r="Q170" i="4"/>
  <c r="M170" i="4"/>
  <c r="J170" i="4"/>
  <c r="I170" i="4"/>
  <c r="H170" i="4"/>
  <c r="Q169" i="4"/>
  <c r="M169" i="4"/>
  <c r="J169" i="4"/>
  <c r="I169" i="4"/>
  <c r="H169" i="4"/>
  <c r="Q168" i="4"/>
  <c r="M168" i="4"/>
  <c r="J168" i="4"/>
  <c r="I168" i="4"/>
  <c r="H168" i="4"/>
  <c r="Q167" i="4"/>
  <c r="M167" i="4"/>
  <c r="J167" i="4"/>
  <c r="I167" i="4"/>
  <c r="H167" i="4"/>
  <c r="Q166" i="4"/>
  <c r="M166" i="4"/>
  <c r="J166" i="4"/>
  <c r="I166" i="4"/>
  <c r="H166" i="4"/>
  <c r="Q165" i="4"/>
  <c r="M165" i="4"/>
  <c r="J165" i="4"/>
  <c r="I165" i="4"/>
  <c r="H165" i="4"/>
  <c r="Q164" i="4"/>
  <c r="M164" i="4"/>
  <c r="J164" i="4"/>
  <c r="I164" i="4"/>
  <c r="H164" i="4"/>
  <c r="Q163" i="4"/>
  <c r="M163" i="4"/>
  <c r="J163" i="4"/>
  <c r="I163" i="4"/>
  <c r="H163" i="4"/>
  <c r="Q162" i="4"/>
  <c r="M162" i="4"/>
  <c r="J162" i="4"/>
  <c r="I162" i="4"/>
  <c r="H162" i="4"/>
  <c r="Q161" i="4"/>
  <c r="M161" i="4"/>
  <c r="J161" i="4"/>
  <c r="I161" i="4"/>
  <c r="H161" i="4"/>
  <c r="Q160" i="4"/>
  <c r="M160" i="4"/>
  <c r="J160" i="4"/>
  <c r="I160" i="4"/>
  <c r="H160" i="4"/>
  <c r="Q159" i="4"/>
  <c r="M159" i="4"/>
  <c r="J159" i="4"/>
  <c r="I159" i="4"/>
  <c r="H159" i="4"/>
  <c r="Q158" i="4"/>
  <c r="M158" i="4"/>
  <c r="J158" i="4"/>
  <c r="I158" i="4"/>
  <c r="H158" i="4"/>
  <c r="Q157" i="4"/>
  <c r="M157" i="4"/>
  <c r="J157" i="4"/>
  <c r="I157" i="4"/>
  <c r="H157" i="4"/>
  <c r="Q156" i="4"/>
  <c r="M156" i="4"/>
  <c r="J156" i="4"/>
  <c r="I156" i="4"/>
  <c r="H156" i="4"/>
  <c r="Q155" i="4"/>
  <c r="M155" i="4"/>
  <c r="J155" i="4"/>
  <c r="I155" i="4"/>
  <c r="H155" i="4"/>
  <c r="Q154" i="4"/>
  <c r="M154" i="4"/>
  <c r="J154" i="4"/>
  <c r="I154" i="4"/>
  <c r="H154" i="4"/>
  <c r="Q153" i="4"/>
  <c r="M153" i="4"/>
  <c r="J153" i="4"/>
  <c r="I153" i="4"/>
  <c r="H153" i="4"/>
  <c r="Q152" i="4"/>
  <c r="M152" i="4"/>
  <c r="J152" i="4"/>
  <c r="I152" i="4"/>
  <c r="H152" i="4"/>
  <c r="Q151" i="4"/>
  <c r="M151" i="4"/>
  <c r="J151" i="4"/>
  <c r="I151" i="4"/>
  <c r="H151" i="4"/>
  <c r="Q150" i="4"/>
  <c r="M150" i="4"/>
  <c r="J150" i="4"/>
  <c r="I150" i="4"/>
  <c r="H150" i="4"/>
  <c r="Q149" i="4"/>
  <c r="M149" i="4"/>
  <c r="J149" i="4"/>
  <c r="I149" i="4"/>
  <c r="H149" i="4"/>
  <c r="Q148" i="4"/>
  <c r="M148" i="4"/>
  <c r="J148" i="4"/>
  <c r="I148" i="4"/>
  <c r="H148" i="4"/>
  <c r="Q147" i="4"/>
  <c r="M147" i="4"/>
  <c r="J147" i="4"/>
  <c r="I147" i="4"/>
  <c r="H147" i="4"/>
  <c r="Q146" i="4"/>
  <c r="M146" i="4"/>
  <c r="J146" i="4"/>
  <c r="I146" i="4"/>
  <c r="H146" i="4"/>
  <c r="Q145" i="4"/>
  <c r="M145" i="4"/>
  <c r="J145" i="4"/>
  <c r="I145" i="4"/>
  <c r="H145" i="4"/>
  <c r="Q144" i="4"/>
  <c r="M144" i="4"/>
  <c r="J144" i="4"/>
  <c r="I144" i="4"/>
  <c r="H144" i="4"/>
  <c r="Q143" i="4"/>
  <c r="M143" i="4"/>
  <c r="J143" i="4"/>
  <c r="I143" i="4"/>
  <c r="H143" i="4"/>
  <c r="Q142" i="4"/>
  <c r="M142" i="4"/>
  <c r="J142" i="4"/>
  <c r="I142" i="4"/>
  <c r="H142" i="4"/>
  <c r="Q141" i="4"/>
  <c r="M141" i="4"/>
  <c r="J141" i="4"/>
  <c r="I141" i="4"/>
  <c r="H141" i="4"/>
  <c r="Q140" i="4"/>
  <c r="M140" i="4"/>
  <c r="J140" i="4"/>
  <c r="I140" i="4"/>
  <c r="H140" i="4"/>
  <c r="Q139" i="4"/>
  <c r="M139" i="4"/>
  <c r="J139" i="4"/>
  <c r="I139" i="4"/>
  <c r="H139" i="4"/>
  <c r="Q138" i="4"/>
  <c r="M138" i="4"/>
  <c r="J138" i="4"/>
  <c r="I138" i="4"/>
  <c r="H138" i="4"/>
  <c r="Q137" i="4"/>
  <c r="M137" i="4"/>
  <c r="J137" i="4"/>
  <c r="I137" i="4"/>
  <c r="H137" i="4"/>
  <c r="Q136" i="4"/>
  <c r="M136" i="4"/>
  <c r="J136" i="4"/>
  <c r="I136" i="4"/>
  <c r="H136" i="4"/>
  <c r="Q135" i="4"/>
  <c r="M135" i="4"/>
  <c r="J135" i="4"/>
  <c r="I135" i="4"/>
  <c r="H135" i="4"/>
  <c r="Q134" i="4"/>
  <c r="M134" i="4"/>
  <c r="J134" i="4"/>
  <c r="I134" i="4"/>
  <c r="H134" i="4"/>
  <c r="Q133" i="4"/>
  <c r="M133" i="4"/>
  <c r="J133" i="4"/>
  <c r="I133" i="4"/>
  <c r="H133" i="4"/>
  <c r="Q132" i="4"/>
  <c r="M132" i="4"/>
  <c r="J132" i="4"/>
  <c r="I132" i="4"/>
  <c r="H132" i="4"/>
  <c r="Q131" i="4"/>
  <c r="M131" i="4"/>
  <c r="J131" i="4"/>
  <c r="I131" i="4"/>
  <c r="H131" i="4"/>
  <c r="Q130" i="4"/>
  <c r="M130" i="4"/>
  <c r="J130" i="4"/>
  <c r="I130" i="4"/>
  <c r="H130" i="4"/>
  <c r="Q129" i="4"/>
  <c r="M129" i="4"/>
  <c r="J129" i="4"/>
  <c r="I129" i="4"/>
  <c r="H129" i="4"/>
  <c r="Q128" i="4"/>
  <c r="M128" i="4"/>
  <c r="J128" i="4"/>
  <c r="I128" i="4"/>
  <c r="H128" i="4"/>
  <c r="Q127" i="4"/>
  <c r="M127" i="4"/>
  <c r="J127" i="4"/>
  <c r="I127" i="4"/>
  <c r="H127" i="4"/>
  <c r="Q126" i="4"/>
  <c r="M126" i="4"/>
  <c r="J126" i="4"/>
  <c r="I126" i="4"/>
  <c r="H126" i="4"/>
  <c r="Q125" i="4"/>
  <c r="M125" i="4"/>
  <c r="J125" i="4"/>
  <c r="I125" i="4"/>
  <c r="H125" i="4"/>
  <c r="Q124" i="4"/>
  <c r="M124" i="4"/>
  <c r="J124" i="4"/>
  <c r="I124" i="4"/>
  <c r="H124" i="4"/>
  <c r="Q123" i="4"/>
  <c r="M123" i="4"/>
  <c r="J123" i="4"/>
  <c r="I123" i="4"/>
  <c r="H123" i="4"/>
  <c r="Q122" i="4"/>
  <c r="M122" i="4"/>
  <c r="J122" i="4"/>
  <c r="I122" i="4"/>
  <c r="H122" i="4"/>
  <c r="Q121" i="4"/>
  <c r="M121" i="4"/>
  <c r="J121" i="4"/>
  <c r="I121" i="4"/>
  <c r="H121" i="4"/>
  <c r="Q120" i="4"/>
  <c r="M120" i="4"/>
  <c r="J120" i="4"/>
  <c r="I120" i="4"/>
  <c r="H120" i="4"/>
  <c r="Q119" i="4"/>
  <c r="M119" i="4"/>
  <c r="J119" i="4"/>
  <c r="I119" i="4"/>
  <c r="H119" i="4"/>
  <c r="Q118" i="4"/>
  <c r="M118" i="4"/>
  <c r="J118" i="4"/>
  <c r="I118" i="4"/>
  <c r="H118" i="4"/>
  <c r="Q117" i="4"/>
  <c r="M117" i="4"/>
  <c r="J117" i="4"/>
  <c r="I117" i="4"/>
  <c r="H117" i="4"/>
  <c r="Q116" i="4"/>
  <c r="M116" i="4"/>
  <c r="J116" i="4"/>
  <c r="I116" i="4"/>
  <c r="H116" i="4"/>
  <c r="Q115" i="4"/>
  <c r="M115" i="4"/>
  <c r="J115" i="4"/>
  <c r="I115" i="4"/>
  <c r="H115" i="4"/>
  <c r="Q114" i="4"/>
  <c r="M114" i="4"/>
  <c r="J114" i="4"/>
  <c r="I114" i="4"/>
  <c r="H114" i="4"/>
  <c r="Q113" i="4"/>
  <c r="M113" i="4"/>
  <c r="J113" i="4"/>
  <c r="I113" i="4"/>
  <c r="H113" i="4"/>
  <c r="Q112" i="4"/>
  <c r="M112" i="4"/>
  <c r="J112" i="4"/>
  <c r="I112" i="4"/>
  <c r="H112" i="4"/>
  <c r="Q111" i="4"/>
  <c r="M111" i="4"/>
  <c r="J111" i="4"/>
  <c r="I111" i="4"/>
  <c r="H111" i="4"/>
  <c r="Q110" i="4"/>
  <c r="M110" i="4"/>
  <c r="J110" i="4"/>
  <c r="I110" i="4"/>
  <c r="H110" i="4"/>
  <c r="Q109" i="4"/>
  <c r="M109" i="4"/>
  <c r="J109" i="4"/>
  <c r="I109" i="4"/>
  <c r="H109" i="4"/>
  <c r="Q108" i="4"/>
  <c r="M108" i="4"/>
  <c r="J108" i="4"/>
  <c r="I108" i="4"/>
  <c r="H108" i="4"/>
  <c r="Q107" i="4"/>
  <c r="M107" i="4"/>
  <c r="J107" i="4"/>
  <c r="I107" i="4"/>
  <c r="H107" i="4"/>
  <c r="Q106" i="4"/>
  <c r="M106" i="4"/>
  <c r="J106" i="4"/>
  <c r="I106" i="4"/>
  <c r="H106" i="4"/>
  <c r="Q105" i="4"/>
  <c r="M105" i="4"/>
  <c r="J105" i="4"/>
  <c r="I105" i="4"/>
  <c r="H105" i="4"/>
  <c r="Q104" i="4"/>
  <c r="M104" i="4"/>
  <c r="J104" i="4"/>
  <c r="I104" i="4"/>
  <c r="H104" i="4"/>
  <c r="Q103" i="4"/>
  <c r="M103" i="4"/>
  <c r="J103" i="4"/>
  <c r="I103" i="4"/>
  <c r="H103" i="4"/>
  <c r="Q102" i="4"/>
  <c r="M102" i="4"/>
  <c r="J102" i="4"/>
  <c r="I102" i="4"/>
  <c r="H102" i="4"/>
  <c r="Q101" i="4"/>
  <c r="M101" i="4"/>
  <c r="J101" i="4"/>
  <c r="I101" i="4"/>
  <c r="H101" i="4"/>
  <c r="Q100" i="4"/>
  <c r="M100" i="4"/>
  <c r="J100" i="4"/>
  <c r="I100" i="4"/>
  <c r="H100" i="4"/>
  <c r="Q99" i="4"/>
  <c r="M99" i="4"/>
  <c r="J99" i="4"/>
  <c r="I99" i="4"/>
  <c r="H99" i="4"/>
  <c r="Q98" i="4"/>
  <c r="M98" i="4"/>
  <c r="J98" i="4"/>
  <c r="I98" i="4"/>
  <c r="H98" i="4"/>
  <c r="Q97" i="4"/>
  <c r="M97" i="4"/>
  <c r="J97" i="4"/>
  <c r="I97" i="4"/>
  <c r="H97" i="4"/>
  <c r="Q96" i="4"/>
  <c r="M96" i="4"/>
  <c r="J96" i="4"/>
  <c r="I96" i="4"/>
  <c r="H96" i="4"/>
  <c r="Q95" i="4"/>
  <c r="M95" i="4"/>
  <c r="J95" i="4"/>
  <c r="I95" i="4"/>
  <c r="H95" i="4"/>
  <c r="Q94" i="4"/>
  <c r="M94" i="4"/>
  <c r="J94" i="4"/>
  <c r="I94" i="4"/>
  <c r="H94" i="4"/>
  <c r="Q93" i="4"/>
  <c r="M93" i="4"/>
  <c r="J93" i="4"/>
  <c r="I93" i="4"/>
  <c r="H93" i="4"/>
  <c r="Q92" i="4"/>
  <c r="M92" i="4"/>
  <c r="J92" i="4"/>
  <c r="I92" i="4"/>
  <c r="H92" i="4"/>
  <c r="Q91" i="4"/>
  <c r="M91" i="4"/>
  <c r="J91" i="4"/>
  <c r="I91" i="4"/>
  <c r="H91" i="4"/>
  <c r="Q90" i="4"/>
  <c r="M90" i="4"/>
  <c r="J90" i="4"/>
  <c r="I90" i="4"/>
  <c r="H90" i="4"/>
  <c r="Q89" i="4"/>
  <c r="M89" i="4"/>
  <c r="J89" i="4"/>
  <c r="I89" i="4"/>
  <c r="H89" i="4"/>
  <c r="Q88" i="4"/>
  <c r="M88" i="4"/>
  <c r="J88" i="4"/>
  <c r="I88" i="4"/>
  <c r="H88" i="4"/>
  <c r="Q87" i="4"/>
  <c r="M87" i="4"/>
  <c r="J87" i="4"/>
  <c r="I87" i="4"/>
  <c r="H87" i="4"/>
  <c r="Q86" i="4"/>
  <c r="M86" i="4"/>
  <c r="J86" i="4"/>
  <c r="I86" i="4"/>
  <c r="H86" i="4"/>
  <c r="Q85" i="4"/>
  <c r="M85" i="4"/>
  <c r="J85" i="4"/>
  <c r="I85" i="4"/>
  <c r="H85" i="4"/>
  <c r="Q84" i="4"/>
  <c r="M84" i="4"/>
  <c r="J84" i="4"/>
  <c r="I84" i="4"/>
  <c r="H84" i="4"/>
  <c r="Q83" i="4"/>
  <c r="M83" i="4"/>
  <c r="J83" i="4"/>
  <c r="I83" i="4"/>
  <c r="H83" i="4"/>
  <c r="Q82" i="4"/>
  <c r="M82" i="4"/>
  <c r="J82" i="4"/>
  <c r="I82" i="4"/>
  <c r="H82" i="4"/>
  <c r="Q81" i="4"/>
  <c r="M81" i="4"/>
  <c r="J81" i="4"/>
  <c r="I81" i="4"/>
  <c r="H81" i="4"/>
  <c r="Q80" i="4"/>
  <c r="M80" i="4"/>
  <c r="J80" i="4"/>
  <c r="I80" i="4"/>
  <c r="H80" i="4"/>
  <c r="Q79" i="4"/>
  <c r="M79" i="4"/>
  <c r="J79" i="4"/>
  <c r="I79" i="4"/>
  <c r="H79" i="4"/>
  <c r="Q78" i="4"/>
  <c r="M78" i="4"/>
  <c r="J78" i="4"/>
  <c r="I78" i="4"/>
  <c r="H78" i="4"/>
  <c r="Q77" i="4"/>
  <c r="M77" i="4"/>
  <c r="J77" i="4"/>
  <c r="I77" i="4"/>
  <c r="H77" i="4"/>
  <c r="Q76" i="4"/>
  <c r="M76" i="4"/>
  <c r="J76" i="4"/>
  <c r="I76" i="4"/>
  <c r="H76" i="4"/>
  <c r="Q75" i="4"/>
  <c r="M75" i="4"/>
  <c r="J75" i="4"/>
  <c r="I75" i="4"/>
  <c r="H75" i="4"/>
  <c r="Q74" i="4"/>
  <c r="M74" i="4"/>
  <c r="J74" i="4"/>
  <c r="I74" i="4"/>
  <c r="H74" i="4"/>
  <c r="Q73" i="4"/>
  <c r="M73" i="4"/>
  <c r="J73" i="4"/>
  <c r="I73" i="4"/>
  <c r="H73" i="4"/>
  <c r="Q72" i="4"/>
  <c r="M72" i="4"/>
  <c r="J72" i="4"/>
  <c r="I72" i="4"/>
  <c r="H72" i="4"/>
  <c r="Q71" i="4"/>
  <c r="M71" i="4"/>
  <c r="J71" i="4"/>
  <c r="I71" i="4"/>
  <c r="H71" i="4"/>
  <c r="Q70" i="4"/>
  <c r="M70" i="4"/>
  <c r="J70" i="4"/>
  <c r="I70" i="4"/>
  <c r="H70" i="4"/>
  <c r="Q69" i="4"/>
  <c r="M69" i="4"/>
  <c r="J69" i="4"/>
  <c r="I69" i="4"/>
  <c r="H69" i="4"/>
  <c r="Q68" i="4"/>
  <c r="M68" i="4"/>
  <c r="J68" i="4"/>
  <c r="I68" i="4"/>
  <c r="H68" i="4"/>
  <c r="Q67" i="4"/>
  <c r="M67" i="4"/>
  <c r="J67" i="4"/>
  <c r="I67" i="4"/>
  <c r="H67" i="4"/>
  <c r="Q66" i="4"/>
  <c r="M66" i="4"/>
  <c r="J66" i="4"/>
  <c r="I66" i="4"/>
  <c r="H66" i="4"/>
  <c r="Q65" i="4"/>
  <c r="M65" i="4"/>
  <c r="J65" i="4"/>
  <c r="I65" i="4"/>
  <c r="H65" i="4"/>
  <c r="Q64" i="4"/>
  <c r="M64" i="4"/>
  <c r="J64" i="4"/>
  <c r="I64" i="4"/>
  <c r="H64" i="4"/>
  <c r="Q63" i="4"/>
  <c r="M63" i="4"/>
  <c r="J63" i="4"/>
  <c r="I63" i="4"/>
  <c r="H63" i="4"/>
  <c r="Q62" i="4"/>
  <c r="M62" i="4"/>
  <c r="J62" i="4"/>
  <c r="I62" i="4"/>
  <c r="H62" i="4"/>
  <c r="Q61" i="4"/>
  <c r="M61" i="4"/>
  <c r="J61" i="4"/>
  <c r="I61" i="4"/>
  <c r="H61" i="4"/>
  <c r="Q60" i="4"/>
  <c r="M60" i="4"/>
  <c r="J60" i="4"/>
  <c r="I60" i="4"/>
  <c r="H60" i="4"/>
  <c r="Q59" i="4"/>
  <c r="M59" i="4"/>
  <c r="J59" i="4"/>
  <c r="I59" i="4"/>
  <c r="H59" i="4"/>
  <c r="Q58" i="4"/>
  <c r="M58" i="4"/>
  <c r="J58" i="4"/>
  <c r="I58" i="4"/>
  <c r="H58" i="4"/>
  <c r="Q57" i="4"/>
  <c r="M57" i="4"/>
  <c r="J57" i="4"/>
  <c r="I57" i="4"/>
  <c r="H57" i="4"/>
  <c r="Q56" i="4"/>
  <c r="M56" i="4"/>
  <c r="J56" i="4"/>
  <c r="I56" i="4"/>
  <c r="H56" i="4"/>
  <c r="Q55" i="4"/>
  <c r="M55" i="4"/>
  <c r="J55" i="4"/>
  <c r="I55" i="4"/>
  <c r="H55" i="4"/>
  <c r="Q54" i="4"/>
  <c r="M54" i="4"/>
  <c r="J54" i="4"/>
  <c r="I54" i="4"/>
  <c r="H54" i="4"/>
  <c r="Q53" i="4"/>
  <c r="M53" i="4"/>
  <c r="J53" i="4"/>
  <c r="I53" i="4"/>
  <c r="H53" i="4"/>
  <c r="Q52" i="4"/>
  <c r="M52" i="4"/>
  <c r="J52" i="4"/>
  <c r="I52" i="4"/>
  <c r="H52" i="4"/>
  <c r="Q51" i="4"/>
  <c r="M51" i="4"/>
  <c r="J51" i="4"/>
  <c r="I51" i="4"/>
  <c r="H51" i="4"/>
  <c r="Q50" i="4"/>
  <c r="M50" i="4"/>
  <c r="J50" i="4"/>
  <c r="I50" i="4"/>
  <c r="H50" i="4"/>
  <c r="Q49" i="4"/>
  <c r="M49" i="4"/>
  <c r="J49" i="4"/>
  <c r="I49" i="4"/>
  <c r="H49" i="4"/>
  <c r="Q48" i="4"/>
  <c r="M48" i="4"/>
  <c r="J48" i="4"/>
  <c r="I48" i="4"/>
  <c r="H48" i="4"/>
  <c r="Q47" i="4"/>
  <c r="M47" i="4"/>
  <c r="J47" i="4"/>
  <c r="I47" i="4"/>
  <c r="H47" i="4"/>
  <c r="Q46" i="4"/>
  <c r="M46" i="4"/>
  <c r="J46" i="4"/>
  <c r="I46" i="4"/>
  <c r="H46" i="4"/>
  <c r="Q45" i="4"/>
  <c r="M45" i="4"/>
  <c r="J45" i="4"/>
  <c r="I45" i="4"/>
  <c r="H45" i="4"/>
  <c r="Q44" i="4"/>
  <c r="M44" i="4"/>
  <c r="J44" i="4"/>
  <c r="I44" i="4"/>
  <c r="H44" i="4"/>
  <c r="Q43" i="4"/>
  <c r="M43" i="4"/>
  <c r="J43" i="4"/>
  <c r="I43" i="4"/>
  <c r="H43" i="4"/>
  <c r="Q42" i="4"/>
  <c r="M42" i="4"/>
  <c r="J42" i="4"/>
  <c r="I42" i="4"/>
  <c r="H42" i="4"/>
  <c r="Q41" i="4"/>
  <c r="M41" i="4"/>
  <c r="J41" i="4"/>
  <c r="I41" i="4"/>
  <c r="H41" i="4"/>
  <c r="Q40" i="4"/>
  <c r="M40" i="4"/>
  <c r="J40" i="4"/>
  <c r="I40" i="4"/>
  <c r="H40" i="4"/>
  <c r="Q39" i="4"/>
  <c r="M39" i="4"/>
  <c r="J39" i="4"/>
  <c r="I39" i="4"/>
  <c r="H39" i="4"/>
  <c r="Q38" i="4"/>
  <c r="M38" i="4"/>
  <c r="J38" i="4"/>
  <c r="I38" i="4"/>
  <c r="H38" i="4"/>
  <c r="Q37" i="4"/>
  <c r="M37" i="4"/>
  <c r="J37" i="4"/>
  <c r="I37" i="4"/>
  <c r="H37" i="4"/>
  <c r="Q36" i="4"/>
  <c r="M36" i="4"/>
  <c r="J36" i="4"/>
  <c r="I36" i="4"/>
  <c r="H36" i="4"/>
  <c r="Q35" i="4"/>
  <c r="M35" i="4"/>
  <c r="J35" i="4"/>
  <c r="I35" i="4"/>
  <c r="H35" i="4"/>
  <c r="Q34" i="4"/>
  <c r="M34" i="4"/>
  <c r="J34" i="4"/>
  <c r="I34" i="4"/>
  <c r="H34" i="4"/>
  <c r="Q33" i="4"/>
  <c r="M33" i="4"/>
  <c r="J33" i="4"/>
  <c r="I33" i="4"/>
  <c r="H33" i="4"/>
  <c r="Q32" i="4"/>
  <c r="M32" i="4"/>
  <c r="J32" i="4"/>
  <c r="I32" i="4"/>
  <c r="H32" i="4"/>
  <c r="Q31" i="4"/>
  <c r="M31" i="4"/>
  <c r="J31" i="4"/>
  <c r="I31" i="4"/>
  <c r="H31" i="4"/>
  <c r="Q30" i="4"/>
  <c r="M30" i="4"/>
  <c r="J30" i="4"/>
  <c r="I30" i="4"/>
  <c r="H30" i="4"/>
  <c r="Q29" i="4"/>
  <c r="M29" i="4"/>
  <c r="J29" i="4"/>
  <c r="I29" i="4"/>
  <c r="H29" i="4"/>
  <c r="Q28" i="4"/>
  <c r="M28" i="4"/>
  <c r="J28" i="4"/>
  <c r="I28" i="4"/>
  <c r="H28" i="4"/>
  <c r="Q27" i="4"/>
  <c r="M27" i="4"/>
  <c r="J27" i="4"/>
  <c r="I27" i="4"/>
  <c r="H27" i="4"/>
  <c r="Q26" i="4"/>
  <c r="M26" i="4"/>
  <c r="J26" i="4"/>
  <c r="I26" i="4"/>
  <c r="H26" i="4"/>
  <c r="Q25" i="4"/>
  <c r="M25" i="4"/>
  <c r="J25" i="4"/>
  <c r="I25" i="4"/>
  <c r="H25" i="4"/>
  <c r="Q24" i="4"/>
  <c r="M24" i="4"/>
  <c r="J24" i="4"/>
  <c r="I24" i="4"/>
  <c r="H24" i="4"/>
  <c r="Q23" i="4"/>
  <c r="M23" i="4"/>
  <c r="J23" i="4"/>
  <c r="I23" i="4"/>
  <c r="H23" i="4"/>
  <c r="Q22" i="4"/>
  <c r="M22" i="4"/>
  <c r="J22" i="4"/>
  <c r="I22" i="4"/>
  <c r="H22" i="4"/>
  <c r="Q21" i="4"/>
  <c r="M21" i="4"/>
  <c r="J21" i="4"/>
  <c r="I21" i="4"/>
  <c r="H21" i="4"/>
  <c r="Q20" i="4"/>
  <c r="M20" i="4"/>
  <c r="J20" i="4"/>
  <c r="I20" i="4"/>
  <c r="H20" i="4"/>
  <c r="Q19" i="4"/>
  <c r="M19" i="4"/>
  <c r="J19" i="4"/>
  <c r="I19" i="4"/>
  <c r="H19" i="4"/>
  <c r="Q18" i="4"/>
  <c r="M18" i="4"/>
  <c r="J18" i="4"/>
  <c r="I18" i="4"/>
  <c r="H18" i="4"/>
  <c r="Q17" i="4"/>
  <c r="M17" i="4"/>
  <c r="J17" i="4"/>
  <c r="I17" i="4"/>
  <c r="H17" i="4"/>
  <c r="Q16" i="4"/>
  <c r="M16" i="4"/>
  <c r="J16" i="4"/>
  <c r="I16" i="4"/>
  <c r="H16" i="4"/>
  <c r="Q15" i="4"/>
  <c r="M15" i="4"/>
  <c r="J15" i="4"/>
  <c r="I15" i="4"/>
  <c r="H15" i="4"/>
  <c r="Q14" i="4"/>
  <c r="M14" i="4"/>
  <c r="J14" i="4"/>
  <c r="I14" i="4"/>
  <c r="H14" i="4"/>
  <c r="Q13" i="4"/>
  <c r="M13" i="4"/>
  <c r="J13" i="4"/>
  <c r="I13" i="4"/>
  <c r="H13" i="4"/>
  <c r="Q12" i="4"/>
  <c r="M12" i="4"/>
  <c r="J12" i="4"/>
  <c r="I12" i="4"/>
  <c r="H12" i="4"/>
  <c r="Q11" i="4"/>
  <c r="M11" i="4"/>
  <c r="J11" i="4"/>
  <c r="I11" i="4"/>
  <c r="H11" i="4"/>
  <c r="Q10" i="4"/>
  <c r="M10" i="4"/>
  <c r="J10" i="4"/>
  <c r="I10" i="4"/>
  <c r="H10" i="4"/>
  <c r="Q9" i="4"/>
  <c r="M9" i="4"/>
  <c r="J9" i="4"/>
  <c r="I9" i="4"/>
  <c r="H9" i="4"/>
  <c r="Q8" i="4"/>
  <c r="M8" i="4"/>
  <c r="J8" i="4"/>
  <c r="I8" i="4"/>
  <c r="H8" i="4"/>
  <c r="Q7" i="4"/>
  <c r="M7" i="4"/>
  <c r="J7" i="4"/>
  <c r="I7" i="4"/>
  <c r="H7" i="4"/>
  <c r="Q6" i="4"/>
  <c r="M6" i="4"/>
  <c r="J6" i="4"/>
  <c r="I6" i="4"/>
  <c r="H6" i="4"/>
  <c r="Q5" i="4"/>
  <c r="M5" i="4"/>
  <c r="J5" i="4"/>
  <c r="I5" i="4"/>
  <c r="H5" i="4"/>
  <c r="Q4" i="4"/>
  <c r="M4" i="4"/>
  <c r="J4" i="4"/>
  <c r="I4" i="4"/>
  <c r="H4" i="4"/>
  <c r="Q3" i="4"/>
  <c r="M3" i="4"/>
  <c r="J3" i="4"/>
  <c r="I3" i="4"/>
  <c r="H3" i="4"/>
  <c r="Q2" i="4"/>
  <c r="M2" i="4"/>
  <c r="J2" i="4"/>
  <c r="I2" i="4"/>
  <c r="H2" i="4"/>
  <c r="D1201" i="3"/>
  <c r="D1200" i="3"/>
  <c r="D1199" i="3"/>
  <c r="D1198" i="3"/>
  <c r="D1197" i="3"/>
  <c r="D1196" i="3"/>
  <c r="D1195" i="3"/>
  <c r="D1194" i="3"/>
  <c r="D1193" i="3"/>
  <c r="D1192" i="3"/>
  <c r="D1191" i="3"/>
  <c r="D1190" i="3"/>
  <c r="D1189" i="3"/>
  <c r="D1188" i="3"/>
  <c r="D1187" i="3"/>
  <c r="D1186" i="3"/>
  <c r="D1185" i="3"/>
  <c r="D1184" i="3"/>
  <c r="D1183" i="3"/>
  <c r="D1182" i="3"/>
  <c r="D1181" i="3"/>
  <c r="D1180" i="3"/>
  <c r="D1179" i="3"/>
  <c r="D1178" i="3"/>
  <c r="D1177" i="3"/>
  <c r="D1176" i="3"/>
  <c r="D1175" i="3"/>
  <c r="D1174" i="3"/>
  <c r="D1173" i="3"/>
  <c r="D1172" i="3"/>
  <c r="D1171" i="3"/>
  <c r="D1170" i="3"/>
  <c r="D1169" i="3"/>
  <c r="D1168" i="3"/>
  <c r="D1167" i="3"/>
  <c r="D1166" i="3"/>
  <c r="D1165" i="3"/>
  <c r="D1164" i="3"/>
  <c r="D1163" i="3"/>
  <c r="D1162" i="3"/>
  <c r="D1161" i="3"/>
  <c r="D1160" i="3"/>
  <c r="D1159" i="3"/>
  <c r="D1158" i="3"/>
  <c r="D1157" i="3"/>
  <c r="D1156" i="3"/>
  <c r="D1155" i="3"/>
  <c r="D1154" i="3"/>
  <c r="D1153" i="3"/>
  <c r="D1152" i="3"/>
  <c r="D1151" i="3"/>
  <c r="D1150" i="3"/>
  <c r="D1149" i="3"/>
  <c r="D1148" i="3"/>
  <c r="D1147" i="3"/>
  <c r="D1146" i="3"/>
  <c r="D1145" i="3"/>
  <c r="D1144" i="3"/>
  <c r="D1143" i="3"/>
  <c r="D1142" i="3"/>
  <c r="D1141" i="3"/>
  <c r="D1140" i="3"/>
  <c r="D1139" i="3"/>
  <c r="D1138" i="3"/>
  <c r="D1137" i="3"/>
  <c r="D1136" i="3"/>
  <c r="D1135" i="3"/>
  <c r="D1134" i="3"/>
  <c r="D1133" i="3"/>
  <c r="D1132" i="3"/>
  <c r="D1131" i="3"/>
  <c r="D1130" i="3"/>
  <c r="D1129" i="3"/>
  <c r="D1128" i="3"/>
  <c r="D1127" i="3"/>
  <c r="D1126" i="3"/>
  <c r="D1125" i="3"/>
  <c r="D1124" i="3"/>
  <c r="D1123" i="3"/>
  <c r="D1122" i="3"/>
  <c r="D1121" i="3"/>
  <c r="D1120" i="3"/>
  <c r="D1119" i="3"/>
  <c r="D1118" i="3"/>
  <c r="D1117" i="3"/>
  <c r="D1116" i="3"/>
  <c r="D1115" i="3"/>
  <c r="D1114" i="3"/>
  <c r="D1113" i="3"/>
  <c r="D1112" i="3"/>
  <c r="D1111" i="3"/>
  <c r="D1110" i="3"/>
  <c r="D1109" i="3"/>
  <c r="D1108" i="3"/>
  <c r="D1107" i="3"/>
  <c r="D1106" i="3"/>
  <c r="D1105" i="3"/>
  <c r="D1104" i="3"/>
  <c r="D1103" i="3"/>
  <c r="D1102" i="3"/>
  <c r="D1101" i="3"/>
  <c r="D1100" i="3"/>
  <c r="D1099" i="3"/>
  <c r="D1098" i="3"/>
  <c r="D1097" i="3"/>
  <c r="D1096" i="3"/>
  <c r="D1095" i="3"/>
  <c r="D1094" i="3"/>
  <c r="D1093" i="3"/>
  <c r="D1092" i="3"/>
  <c r="D1091" i="3"/>
  <c r="D1090" i="3"/>
  <c r="D1089" i="3"/>
  <c r="D1088" i="3"/>
  <c r="D1087" i="3"/>
  <c r="D1086" i="3"/>
  <c r="D1085" i="3"/>
  <c r="D1084" i="3"/>
  <c r="D1083" i="3"/>
  <c r="D1082" i="3"/>
  <c r="D1081" i="3"/>
  <c r="D1080" i="3"/>
  <c r="D1079" i="3"/>
  <c r="D1078" i="3"/>
  <c r="D1077" i="3"/>
  <c r="D1076" i="3"/>
  <c r="D1075" i="3"/>
  <c r="D1074" i="3"/>
  <c r="D1073" i="3"/>
  <c r="D1072" i="3"/>
  <c r="D1071" i="3"/>
  <c r="D1070" i="3"/>
  <c r="D1069" i="3"/>
  <c r="D1068" i="3"/>
  <c r="D1067" i="3"/>
  <c r="D1066" i="3"/>
  <c r="D1065" i="3"/>
  <c r="D1064" i="3"/>
  <c r="D1063" i="3"/>
  <c r="D1062" i="3"/>
  <c r="D1061" i="3"/>
  <c r="D1060" i="3"/>
  <c r="D1059" i="3"/>
  <c r="D1058" i="3"/>
  <c r="D1057" i="3"/>
  <c r="D1056" i="3"/>
  <c r="D1055" i="3"/>
  <c r="D1054" i="3"/>
  <c r="D1053" i="3"/>
  <c r="D1052" i="3"/>
  <c r="D1051" i="3"/>
  <c r="D1050" i="3"/>
  <c r="D1049" i="3"/>
  <c r="D1048" i="3"/>
  <c r="D1047" i="3"/>
  <c r="D1046" i="3"/>
  <c r="D1045" i="3"/>
  <c r="D1044" i="3"/>
  <c r="D1043" i="3"/>
  <c r="D1042" i="3"/>
  <c r="D1041" i="3"/>
  <c r="D1040" i="3"/>
  <c r="D1039" i="3"/>
  <c r="D1038" i="3"/>
  <c r="D1037" i="3"/>
  <c r="D1036" i="3"/>
  <c r="D1035" i="3"/>
  <c r="D1034" i="3"/>
  <c r="D1033" i="3"/>
  <c r="D1032" i="3"/>
  <c r="D1031" i="3"/>
  <c r="D1030" i="3"/>
  <c r="D1029" i="3"/>
  <c r="D1028" i="3"/>
  <c r="D1027" i="3"/>
  <c r="D1026" i="3"/>
  <c r="D1025" i="3"/>
  <c r="D1024" i="3"/>
  <c r="D1023" i="3"/>
  <c r="D1022" i="3"/>
  <c r="D1021" i="3"/>
  <c r="D1020" i="3"/>
  <c r="D1019" i="3"/>
  <c r="D1018" i="3"/>
  <c r="D1017" i="3"/>
  <c r="D1016" i="3"/>
  <c r="D1015" i="3"/>
  <c r="D1014" i="3"/>
  <c r="D1013" i="3"/>
  <c r="D1012" i="3"/>
  <c r="D1011" i="3"/>
  <c r="D1010" i="3"/>
  <c r="D1009" i="3"/>
  <c r="D1008" i="3"/>
  <c r="D1007" i="3"/>
  <c r="D1006" i="3"/>
  <c r="D1005" i="3"/>
  <c r="D1004" i="3"/>
  <c r="D1003" i="3"/>
  <c r="D1002" i="3"/>
  <c r="D1001" i="3"/>
  <c r="D1000" i="3"/>
  <c r="D999" i="3"/>
  <c r="D998" i="3"/>
  <c r="D997" i="3"/>
  <c r="D996" i="3"/>
  <c r="D995" i="3"/>
  <c r="D994" i="3"/>
  <c r="D993" i="3"/>
  <c r="D992" i="3"/>
  <c r="D991" i="3"/>
  <c r="D990" i="3"/>
  <c r="D989" i="3"/>
  <c r="D988" i="3"/>
  <c r="D987" i="3"/>
  <c r="D986" i="3"/>
  <c r="D985" i="3"/>
  <c r="D984" i="3"/>
  <c r="D983" i="3"/>
  <c r="D982" i="3"/>
  <c r="D981" i="3"/>
  <c r="D980" i="3"/>
  <c r="D979" i="3"/>
  <c r="D978" i="3"/>
  <c r="D977" i="3"/>
  <c r="D976" i="3"/>
  <c r="D975" i="3"/>
  <c r="D974" i="3"/>
  <c r="D973" i="3"/>
  <c r="D972" i="3"/>
  <c r="D971" i="3"/>
  <c r="D970" i="3"/>
  <c r="D969" i="3"/>
  <c r="D968" i="3"/>
  <c r="D967" i="3"/>
  <c r="D966" i="3"/>
  <c r="D965" i="3"/>
  <c r="D964" i="3"/>
  <c r="D963" i="3"/>
  <c r="D962" i="3"/>
  <c r="D961" i="3"/>
  <c r="D960" i="3"/>
  <c r="D959" i="3"/>
  <c r="D958" i="3"/>
  <c r="D957" i="3"/>
  <c r="D956" i="3"/>
  <c r="D955" i="3"/>
  <c r="D954" i="3"/>
  <c r="D953" i="3"/>
  <c r="D952" i="3"/>
  <c r="D951" i="3"/>
  <c r="D950" i="3"/>
  <c r="D949" i="3"/>
  <c r="D948" i="3"/>
  <c r="D947" i="3"/>
  <c r="D946" i="3"/>
  <c r="D945" i="3"/>
  <c r="D944" i="3"/>
  <c r="D943" i="3"/>
  <c r="D942" i="3"/>
  <c r="D941" i="3"/>
  <c r="D940" i="3"/>
  <c r="D939" i="3"/>
  <c r="D938" i="3"/>
  <c r="D937" i="3"/>
  <c r="D936" i="3"/>
  <c r="D935" i="3"/>
  <c r="D934" i="3"/>
  <c r="D933" i="3"/>
  <c r="D932" i="3"/>
  <c r="D931" i="3"/>
  <c r="D930" i="3"/>
  <c r="D929" i="3"/>
  <c r="D928" i="3"/>
  <c r="D927" i="3"/>
  <c r="D926" i="3"/>
  <c r="D925" i="3"/>
  <c r="D924" i="3"/>
  <c r="D923" i="3"/>
  <c r="D922" i="3"/>
  <c r="D921" i="3"/>
  <c r="D920" i="3"/>
  <c r="D919" i="3"/>
  <c r="D918" i="3"/>
  <c r="D917" i="3"/>
  <c r="D916" i="3"/>
  <c r="D915" i="3"/>
  <c r="D914" i="3"/>
  <c r="D913" i="3"/>
  <c r="D912" i="3"/>
  <c r="D911" i="3"/>
  <c r="D910" i="3"/>
  <c r="D909" i="3"/>
  <c r="D908" i="3"/>
  <c r="D907" i="3"/>
  <c r="D906" i="3"/>
  <c r="D905" i="3"/>
  <c r="D904" i="3"/>
  <c r="D903" i="3"/>
  <c r="D902" i="3"/>
  <c r="D901" i="3"/>
  <c r="D900" i="3"/>
  <c r="D899" i="3"/>
  <c r="D898" i="3"/>
  <c r="D897" i="3"/>
  <c r="D896" i="3"/>
  <c r="D895" i="3"/>
  <c r="D894" i="3"/>
  <c r="D893" i="3"/>
  <c r="D892" i="3"/>
  <c r="D891" i="3"/>
  <c r="D890" i="3"/>
  <c r="D889" i="3"/>
  <c r="D888" i="3"/>
  <c r="D887" i="3"/>
  <c r="D886" i="3"/>
  <c r="D885" i="3"/>
  <c r="D884" i="3"/>
  <c r="D883" i="3"/>
  <c r="D882" i="3"/>
  <c r="D881" i="3"/>
  <c r="D880" i="3"/>
  <c r="D879" i="3"/>
  <c r="D878" i="3"/>
  <c r="D877" i="3"/>
  <c r="D876" i="3"/>
  <c r="D875" i="3"/>
  <c r="D874" i="3"/>
  <c r="D873" i="3"/>
  <c r="D872" i="3"/>
  <c r="D871" i="3"/>
  <c r="D870" i="3"/>
  <c r="D869" i="3"/>
  <c r="D868" i="3"/>
  <c r="D867" i="3"/>
  <c r="D866" i="3"/>
  <c r="D865" i="3"/>
  <c r="D864" i="3"/>
  <c r="D863" i="3"/>
  <c r="D862" i="3"/>
  <c r="D861" i="3"/>
  <c r="D860" i="3"/>
  <c r="D859" i="3"/>
  <c r="D858" i="3"/>
  <c r="D857" i="3"/>
  <c r="D856" i="3"/>
  <c r="D855" i="3"/>
  <c r="D854" i="3"/>
  <c r="D853" i="3"/>
  <c r="D852" i="3"/>
  <c r="D851" i="3"/>
  <c r="D850" i="3"/>
  <c r="D849" i="3"/>
  <c r="D848" i="3"/>
  <c r="D847" i="3"/>
  <c r="D846" i="3"/>
  <c r="D845" i="3"/>
  <c r="D844" i="3"/>
  <c r="D843" i="3"/>
  <c r="D842" i="3"/>
  <c r="D841" i="3"/>
  <c r="D840" i="3"/>
  <c r="D839" i="3"/>
  <c r="D838" i="3"/>
  <c r="D837" i="3"/>
  <c r="D836" i="3"/>
  <c r="D835" i="3"/>
  <c r="D834" i="3"/>
  <c r="D833" i="3"/>
  <c r="D832" i="3"/>
  <c r="D831" i="3"/>
  <c r="D830" i="3"/>
  <c r="D829" i="3"/>
  <c r="D828" i="3"/>
  <c r="D827" i="3"/>
  <c r="D826" i="3"/>
  <c r="D825" i="3"/>
  <c r="D824" i="3"/>
  <c r="D823" i="3"/>
  <c r="D822" i="3"/>
  <c r="D821" i="3"/>
  <c r="D820" i="3"/>
  <c r="D819" i="3"/>
  <c r="D818" i="3"/>
  <c r="D817" i="3"/>
  <c r="D816" i="3"/>
  <c r="D815" i="3"/>
  <c r="D814" i="3"/>
  <c r="D813" i="3"/>
  <c r="D812" i="3"/>
  <c r="D811" i="3"/>
  <c r="D810" i="3"/>
  <c r="D809" i="3"/>
  <c r="D808" i="3"/>
  <c r="D807" i="3"/>
  <c r="D806" i="3"/>
  <c r="D805" i="3"/>
  <c r="D804" i="3"/>
  <c r="D803" i="3"/>
  <c r="D802" i="3"/>
  <c r="D801" i="3"/>
  <c r="D800" i="3"/>
  <c r="D799" i="3"/>
  <c r="D798" i="3"/>
  <c r="D797" i="3"/>
  <c r="D796" i="3"/>
  <c r="D795" i="3"/>
  <c r="D794" i="3"/>
  <c r="D793" i="3"/>
  <c r="D792" i="3"/>
  <c r="D791" i="3"/>
  <c r="D790" i="3"/>
  <c r="D789" i="3"/>
  <c r="D788" i="3"/>
  <c r="D787" i="3"/>
  <c r="D786" i="3"/>
  <c r="D785" i="3"/>
  <c r="D784" i="3"/>
  <c r="D783" i="3"/>
  <c r="D782" i="3"/>
  <c r="D781" i="3"/>
  <c r="D780" i="3"/>
  <c r="D779" i="3"/>
  <c r="D778" i="3"/>
  <c r="D777" i="3"/>
  <c r="D776" i="3"/>
  <c r="D775" i="3"/>
  <c r="D774" i="3"/>
  <c r="D773" i="3"/>
  <c r="D772" i="3"/>
  <c r="D771"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D735" i="3"/>
  <c r="D734" i="3"/>
  <c r="D733" i="3"/>
  <c r="D732" i="3"/>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B19" i="16"/>
  <c r="B15" i="16"/>
  <c r="B11" i="16"/>
  <c r="D9" i="16"/>
  <c r="B7" i="16"/>
  <c r="D6" i="16"/>
  <c r="U25" i="8"/>
  <c r="U21" i="8"/>
  <c r="S21" i="8"/>
  <c r="U17" i="8"/>
  <c r="S17" i="8"/>
  <c r="S13" i="8"/>
  <c r="U9" i="8"/>
  <c r="S9" i="8"/>
  <c r="W4" i="8"/>
  <c r="U4" i="8"/>
  <c r="U13" i="8" s="1"/>
  <c r="B22" i="16" s="1"/>
  <c r="S4" i="8"/>
  <c r="W9" i="8" l="1"/>
  <c r="D12" i="1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D9F8BB-E402-40A8-AD7A-B68EEB5253B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F60282E6-B1D1-46E0-802C-9F6B00B66849}" keepAlive="1" name="Query - inventory" description="Connection to the 'inventory' query in the workbook." type="5" refreshedVersion="8" background="1" saveData="1">
    <dbPr connection="Provider=Microsoft.Mashup.OleDb.1;Data Source=$Workbook$;Location=inventory;Extended Properties=&quot;&quot;" command="SELECT * FROM [inventory]"/>
  </connection>
  <connection id="3" xr16:uid="{FDF23CA5-85B9-43BC-8FDA-B76234828B1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5A7547B2-ED4A-4C6A-BBC5-584C768B1745}"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6E81135E-FE17-4F07-A2CE-FE437033D71E}" keepAlive="1" name="Query - sales_targets" description="Connection to the 'sales_targets' query in the workbook." type="5" refreshedVersion="8" background="1" saveData="1">
    <dbPr connection="Provider=Microsoft.Mashup.OleDb.1;Data Source=$Workbook$;Location=sales_targets;Extended Properties=&quot;&quot;" command="SELECT * FROM [sales_targets]"/>
  </connection>
  <connection id="6" xr16:uid="{8EE60BB4-2398-4D8D-AB8D-0198D09BDDD9}"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 id="7" xr16:uid="{219933AD-C60E-4640-8276-C8988852F2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E9592205-0D4F-4EB7-B166-FFD5DF26F5C9}" name="WorksheetConnection_project_excel.xlsx!customers" type="102" refreshedVersion="8" minRefreshableVersion="5">
    <extLst>
      <ext xmlns:x15="http://schemas.microsoft.com/office/spreadsheetml/2010/11/main" uri="{DE250136-89BD-433C-8126-D09CA5730AF9}">
        <x15:connection id="customers">
          <x15:rangePr sourceName="_xlcn.WorksheetConnection_project_excel.xlsxcustomers1"/>
        </x15:connection>
      </ext>
    </extLst>
  </connection>
  <connection id="9" xr16:uid="{A5860DA7-6396-40BC-8B69-004073B78102}" name="WorksheetConnection_project_excel.xlsx!inventory" type="102" refreshedVersion="8" minRefreshableVersion="5">
    <extLst>
      <ext xmlns:x15="http://schemas.microsoft.com/office/spreadsheetml/2010/11/main" uri="{DE250136-89BD-433C-8126-D09CA5730AF9}">
        <x15:connection id="inventory">
          <x15:rangePr sourceName="_xlcn.WorksheetConnection_project_excel.xlsxinventory1"/>
        </x15:connection>
      </ext>
    </extLst>
  </connection>
  <connection id="10" xr16:uid="{8E146860-1E40-4DA5-9322-2A9EF9F353F0}" name="WorksheetConnection_project_excel.xlsx!orders" type="102" refreshedVersion="8" minRefreshableVersion="5">
    <extLst>
      <ext xmlns:x15="http://schemas.microsoft.com/office/spreadsheetml/2010/11/main" uri="{DE250136-89BD-433C-8126-D09CA5730AF9}">
        <x15:connection id="orders">
          <x15:rangePr sourceName="_xlcn.WorksheetConnection_project_excel.xlsxorders1"/>
        </x15:connection>
      </ext>
    </extLst>
  </connection>
  <connection id="11" xr16:uid="{E8A939F9-E393-45B1-BDA3-1171B9B52BE8}" name="WorksheetConnection_project_excel.xlsx!orders[[CustomerID]:[Cost Price]]" type="102" refreshedVersion="8" minRefreshableVersion="5">
    <extLst>
      <ext xmlns:x15="http://schemas.microsoft.com/office/spreadsheetml/2010/11/main" uri="{DE250136-89BD-433C-8126-D09CA5730AF9}">
        <x15:connection id="orders  CustomerID   Cost Price" autoDelete="1">
          <x15:rangePr sourceName="_xlcn.WorksheetConnection_project_excel.xlsxordersCustomerIDCostPrice1"/>
        </x15:connection>
      </ext>
    </extLst>
  </connection>
  <connection id="12" xr16:uid="{6DDCB462-8E4C-4E86-A952-014E01F518E9}" name="WorksheetConnection_project_excel.xlsx!products" type="102" refreshedVersion="8" minRefreshableVersion="5">
    <extLst>
      <ext xmlns:x15="http://schemas.microsoft.com/office/spreadsheetml/2010/11/main" uri="{DE250136-89BD-433C-8126-D09CA5730AF9}">
        <x15:connection id="products">
          <x15:rangePr sourceName="_xlcn.WorksheetConnection_project_excel.xlsxproducts1"/>
        </x15:connection>
      </ext>
    </extLst>
  </connection>
  <connection id="13" xr16:uid="{A335D5ED-66E5-4E58-84B7-F009777E4276}" name="WorksheetConnection_project_excel.xlsx!sales_targets" type="102" refreshedVersion="8" minRefreshableVersion="5">
    <extLst>
      <ext xmlns:x15="http://schemas.microsoft.com/office/spreadsheetml/2010/11/main" uri="{DE250136-89BD-433C-8126-D09CA5730AF9}">
        <x15:connection id="sales_targets">
          <x15:rangePr sourceName="_xlcn.WorksheetConnection_project_excel.xlsxsales_targets1"/>
        </x15:connection>
      </ext>
    </extLst>
  </connection>
  <connection id="14" xr16:uid="{AEA7A2C0-D19E-4B7D-8167-AE3537102374}" name="WorksheetConnection_project_excel.xlsx!sales_targets[Target Sales]" type="102" refreshedVersion="8" minRefreshableVersion="5">
    <extLst>
      <ext xmlns:x15="http://schemas.microsoft.com/office/spreadsheetml/2010/11/main" uri="{DE250136-89BD-433C-8126-D09CA5730AF9}">
        <x15:connection id="sales_targets Target Sales" autoDelete="1">
          <x15:rangePr sourceName="_xlcn.WorksheetConnection_project_excel.xlsxsales_targetsTargetSales1"/>
        </x15:connection>
      </ext>
    </extLst>
  </connection>
</connections>
</file>

<file path=xl/sharedStrings.xml><?xml version="1.0" encoding="utf-8"?>
<sst xmlns="http://schemas.openxmlformats.org/spreadsheetml/2006/main" count="15529" uniqueCount="6131">
  <si>
    <t>CustomerID</t>
  </si>
  <si>
    <t>Name</t>
  </si>
  <si>
    <t>City</t>
  </si>
  <si>
    <t>State</t>
  </si>
  <si>
    <t>C0001</t>
  </si>
  <si>
    <t>Customer_1</t>
  </si>
  <si>
    <t>Bangalore</t>
  </si>
  <si>
    <t>Maharashtra</t>
  </si>
  <si>
    <t>Home Office</t>
  </si>
  <si>
    <t>C0002</t>
  </si>
  <si>
    <t>Customer_2</t>
  </si>
  <si>
    <t>Kolkata</t>
  </si>
  <si>
    <t>Telangana</t>
  </si>
  <si>
    <t>C0003</t>
  </si>
  <si>
    <t>Customer_3</t>
  </si>
  <si>
    <t>Delhi</t>
  </si>
  <si>
    <t>C0004</t>
  </si>
  <si>
    <t>Customer_4</t>
  </si>
  <si>
    <t>Mumbai</t>
  </si>
  <si>
    <t>Tamil Nadu</t>
  </si>
  <si>
    <t>C0005</t>
  </si>
  <si>
    <t>Customer_5</t>
  </si>
  <si>
    <t>C0006</t>
  </si>
  <si>
    <t>Customer_6</t>
  </si>
  <si>
    <t>Corporate</t>
  </si>
  <si>
    <t>C0007</t>
  </si>
  <si>
    <t>Customer_7</t>
  </si>
  <si>
    <t>Kerala</t>
  </si>
  <si>
    <t>C0008</t>
  </si>
  <si>
    <t>Customer_8</t>
  </si>
  <si>
    <t>C0009</t>
  </si>
  <si>
    <t>Customer_9</t>
  </si>
  <si>
    <t>Hyderabad</t>
  </si>
  <si>
    <t>C0010</t>
  </si>
  <si>
    <t>Customer_10</t>
  </si>
  <si>
    <t>C0011</t>
  </si>
  <si>
    <t>Customer_11</t>
  </si>
  <si>
    <t>Pune</t>
  </si>
  <si>
    <t>C0012</t>
  </si>
  <si>
    <t>Customer_12</t>
  </si>
  <si>
    <t>Kochi</t>
  </si>
  <si>
    <t>C0013</t>
  </si>
  <si>
    <t>Customer_13</t>
  </si>
  <si>
    <t>West Bengal</t>
  </si>
  <si>
    <t>Consumer</t>
  </si>
  <si>
    <t>C0014</t>
  </si>
  <si>
    <t>Customer_14</t>
  </si>
  <si>
    <t>C0015</t>
  </si>
  <si>
    <t>Customer_15</t>
  </si>
  <si>
    <t>C0016</t>
  </si>
  <si>
    <t>Customer_16</t>
  </si>
  <si>
    <t>C0017</t>
  </si>
  <si>
    <t>Customer_17</t>
  </si>
  <si>
    <t>C0018</t>
  </si>
  <si>
    <t>Customer_18</t>
  </si>
  <si>
    <t>Karnataka</t>
  </si>
  <si>
    <t>C0019</t>
  </si>
  <si>
    <t>Customer_19</t>
  </si>
  <si>
    <t>C0020</t>
  </si>
  <si>
    <t>Customer_20</t>
  </si>
  <si>
    <t>C0021</t>
  </si>
  <si>
    <t>Customer_21</t>
  </si>
  <si>
    <t>C0022</t>
  </si>
  <si>
    <t>Customer_22</t>
  </si>
  <si>
    <t>Chennai</t>
  </si>
  <si>
    <t>C0023</t>
  </si>
  <si>
    <t>Customer_23</t>
  </si>
  <si>
    <t>C0024</t>
  </si>
  <si>
    <t>Customer_24</t>
  </si>
  <si>
    <t>C0025</t>
  </si>
  <si>
    <t>Customer_25</t>
  </si>
  <si>
    <t>C0026</t>
  </si>
  <si>
    <t>Customer_26</t>
  </si>
  <si>
    <t>C0027</t>
  </si>
  <si>
    <t>Customer_27</t>
  </si>
  <si>
    <t>C0028</t>
  </si>
  <si>
    <t>Customer_28</t>
  </si>
  <si>
    <t>C0029</t>
  </si>
  <si>
    <t>Customer_29</t>
  </si>
  <si>
    <t>C0030</t>
  </si>
  <si>
    <t>Customer_30</t>
  </si>
  <si>
    <t>C0031</t>
  </si>
  <si>
    <t>Customer_31</t>
  </si>
  <si>
    <t>C0032</t>
  </si>
  <si>
    <t>Customer_32</t>
  </si>
  <si>
    <t>C0033</t>
  </si>
  <si>
    <t>Customer_33</t>
  </si>
  <si>
    <t>C0034</t>
  </si>
  <si>
    <t>Customer_34</t>
  </si>
  <si>
    <t>C0035</t>
  </si>
  <si>
    <t>Customer_35</t>
  </si>
  <si>
    <t>C0036</t>
  </si>
  <si>
    <t>Customer_36</t>
  </si>
  <si>
    <t>C0037</t>
  </si>
  <si>
    <t>Customer_37</t>
  </si>
  <si>
    <t>C0038</t>
  </si>
  <si>
    <t>Customer_38</t>
  </si>
  <si>
    <t>C0039</t>
  </si>
  <si>
    <t>Customer_39</t>
  </si>
  <si>
    <t>C0040</t>
  </si>
  <si>
    <t>Customer_40</t>
  </si>
  <si>
    <t>C0041</t>
  </si>
  <si>
    <t>Customer_41</t>
  </si>
  <si>
    <t>C0042</t>
  </si>
  <si>
    <t>Customer_42</t>
  </si>
  <si>
    <t>C0043</t>
  </si>
  <si>
    <t>Customer_43</t>
  </si>
  <si>
    <t>C0044</t>
  </si>
  <si>
    <t>Customer_44</t>
  </si>
  <si>
    <t>C0045</t>
  </si>
  <si>
    <t>Customer_45</t>
  </si>
  <si>
    <t>C0046</t>
  </si>
  <si>
    <t>Customer_46</t>
  </si>
  <si>
    <t>C0047</t>
  </si>
  <si>
    <t>Customer_47</t>
  </si>
  <si>
    <t>C0048</t>
  </si>
  <si>
    <t>Customer_48</t>
  </si>
  <si>
    <t>C0049</t>
  </si>
  <si>
    <t>Customer_49</t>
  </si>
  <si>
    <t>C0050</t>
  </si>
  <si>
    <t>Customer_50</t>
  </si>
  <si>
    <t>C0051</t>
  </si>
  <si>
    <t>Customer_51</t>
  </si>
  <si>
    <t>C0052</t>
  </si>
  <si>
    <t>Customer_52</t>
  </si>
  <si>
    <t>C0053</t>
  </si>
  <si>
    <t>Customer_53</t>
  </si>
  <si>
    <t>C0054</t>
  </si>
  <si>
    <t>Customer_54</t>
  </si>
  <si>
    <t>C0055</t>
  </si>
  <si>
    <t>Customer_55</t>
  </si>
  <si>
    <t>C0056</t>
  </si>
  <si>
    <t>Customer_56</t>
  </si>
  <si>
    <t>C0057</t>
  </si>
  <si>
    <t>Customer_57</t>
  </si>
  <si>
    <t>C0058</t>
  </si>
  <si>
    <t>Customer_58</t>
  </si>
  <si>
    <t>C0059</t>
  </si>
  <si>
    <t>Customer_59</t>
  </si>
  <si>
    <t>C0060</t>
  </si>
  <si>
    <t>Customer_60</t>
  </si>
  <si>
    <t>C0061</t>
  </si>
  <si>
    <t>Customer_61</t>
  </si>
  <si>
    <t>C0062</t>
  </si>
  <si>
    <t>Customer_62</t>
  </si>
  <si>
    <t>C0063</t>
  </si>
  <si>
    <t>Customer_63</t>
  </si>
  <si>
    <t>C0064</t>
  </si>
  <si>
    <t>Customer_64</t>
  </si>
  <si>
    <t>C0065</t>
  </si>
  <si>
    <t>Customer_65</t>
  </si>
  <si>
    <t>C0066</t>
  </si>
  <si>
    <t>Customer_66</t>
  </si>
  <si>
    <t>C0067</t>
  </si>
  <si>
    <t>Customer_67</t>
  </si>
  <si>
    <t>C0068</t>
  </si>
  <si>
    <t>Customer_68</t>
  </si>
  <si>
    <t>C0069</t>
  </si>
  <si>
    <t>Customer_69</t>
  </si>
  <si>
    <t>C0070</t>
  </si>
  <si>
    <t>Customer_70</t>
  </si>
  <si>
    <t>C0071</t>
  </si>
  <si>
    <t>Customer_71</t>
  </si>
  <si>
    <t>C0072</t>
  </si>
  <si>
    <t>Customer_72</t>
  </si>
  <si>
    <t>C0073</t>
  </si>
  <si>
    <t>Customer_73</t>
  </si>
  <si>
    <t>C0074</t>
  </si>
  <si>
    <t>Customer_74</t>
  </si>
  <si>
    <t>C0075</t>
  </si>
  <si>
    <t>Customer_75</t>
  </si>
  <si>
    <t>C0076</t>
  </si>
  <si>
    <t>Customer_76</t>
  </si>
  <si>
    <t>C0077</t>
  </si>
  <si>
    <t>Customer_77</t>
  </si>
  <si>
    <t>C0078</t>
  </si>
  <si>
    <t>Customer_78</t>
  </si>
  <si>
    <t>C0079</t>
  </si>
  <si>
    <t>Customer_79</t>
  </si>
  <si>
    <t>C0080</t>
  </si>
  <si>
    <t>Customer_80</t>
  </si>
  <si>
    <t>C0081</t>
  </si>
  <si>
    <t>Customer_81</t>
  </si>
  <si>
    <t>C0082</t>
  </si>
  <si>
    <t>Customer_82</t>
  </si>
  <si>
    <t>C0083</t>
  </si>
  <si>
    <t>Customer_83</t>
  </si>
  <si>
    <t>C0084</t>
  </si>
  <si>
    <t>Customer_84</t>
  </si>
  <si>
    <t>C0085</t>
  </si>
  <si>
    <t>Customer_85</t>
  </si>
  <si>
    <t>C0086</t>
  </si>
  <si>
    <t>Customer_86</t>
  </si>
  <si>
    <t>C0087</t>
  </si>
  <si>
    <t>Customer_87</t>
  </si>
  <si>
    <t>C0088</t>
  </si>
  <si>
    <t>Customer_88</t>
  </si>
  <si>
    <t>C0089</t>
  </si>
  <si>
    <t>Customer_89</t>
  </si>
  <si>
    <t>C0090</t>
  </si>
  <si>
    <t>Customer_90</t>
  </si>
  <si>
    <t>C0091</t>
  </si>
  <si>
    <t>Customer_91</t>
  </si>
  <si>
    <t>C0092</t>
  </si>
  <si>
    <t>Customer_92</t>
  </si>
  <si>
    <t>C0093</t>
  </si>
  <si>
    <t>Customer_93</t>
  </si>
  <si>
    <t>C0094</t>
  </si>
  <si>
    <t>Customer_94</t>
  </si>
  <si>
    <t>C0095</t>
  </si>
  <si>
    <t>Customer_95</t>
  </si>
  <si>
    <t>C0096</t>
  </si>
  <si>
    <t>Customer_96</t>
  </si>
  <si>
    <t>C0097</t>
  </si>
  <si>
    <t>Customer_97</t>
  </si>
  <si>
    <t>C0098</t>
  </si>
  <si>
    <t>Customer_98</t>
  </si>
  <si>
    <t>C0099</t>
  </si>
  <si>
    <t>Customer_99</t>
  </si>
  <si>
    <t>C0100</t>
  </si>
  <si>
    <t>Customer_100</t>
  </si>
  <si>
    <t>C0101</t>
  </si>
  <si>
    <t>Customer_101</t>
  </si>
  <si>
    <t>C0102</t>
  </si>
  <si>
    <t>Customer_102</t>
  </si>
  <si>
    <t>C0103</t>
  </si>
  <si>
    <t>Customer_103</t>
  </si>
  <si>
    <t>C0104</t>
  </si>
  <si>
    <t>Customer_104</t>
  </si>
  <si>
    <t>C0105</t>
  </si>
  <si>
    <t>Customer_105</t>
  </si>
  <si>
    <t>C0106</t>
  </si>
  <si>
    <t>Customer_106</t>
  </si>
  <si>
    <t>C0107</t>
  </si>
  <si>
    <t>Customer_107</t>
  </si>
  <si>
    <t>C0108</t>
  </si>
  <si>
    <t>Customer_108</t>
  </si>
  <si>
    <t>C0109</t>
  </si>
  <si>
    <t>Customer_109</t>
  </si>
  <si>
    <t>C0110</t>
  </si>
  <si>
    <t>Customer_110</t>
  </si>
  <si>
    <t>C0111</t>
  </si>
  <si>
    <t>Customer_111</t>
  </si>
  <si>
    <t>C0112</t>
  </si>
  <si>
    <t>Customer_112</t>
  </si>
  <si>
    <t>C0113</t>
  </si>
  <si>
    <t>Customer_113</t>
  </si>
  <si>
    <t>C0114</t>
  </si>
  <si>
    <t>Customer_114</t>
  </si>
  <si>
    <t>C0115</t>
  </si>
  <si>
    <t>Customer_115</t>
  </si>
  <si>
    <t>C0116</t>
  </si>
  <si>
    <t>Customer_116</t>
  </si>
  <si>
    <t>C0117</t>
  </si>
  <si>
    <t>Customer_117</t>
  </si>
  <si>
    <t>C0118</t>
  </si>
  <si>
    <t>Customer_118</t>
  </si>
  <si>
    <t>C0119</t>
  </si>
  <si>
    <t>Customer_119</t>
  </si>
  <si>
    <t>C0120</t>
  </si>
  <si>
    <t>Customer_120</t>
  </si>
  <si>
    <t>C0121</t>
  </si>
  <si>
    <t>Customer_121</t>
  </si>
  <si>
    <t>C0122</t>
  </si>
  <si>
    <t>Customer_122</t>
  </si>
  <si>
    <t>C0123</t>
  </si>
  <si>
    <t>Customer_123</t>
  </si>
  <si>
    <t>C0124</t>
  </si>
  <si>
    <t>Customer_124</t>
  </si>
  <si>
    <t>C0125</t>
  </si>
  <si>
    <t>Customer_125</t>
  </si>
  <si>
    <t>C0126</t>
  </si>
  <si>
    <t>Customer_126</t>
  </si>
  <si>
    <t>C0127</t>
  </si>
  <si>
    <t>Customer_127</t>
  </si>
  <si>
    <t>C0128</t>
  </si>
  <si>
    <t>Customer_128</t>
  </si>
  <si>
    <t>C0129</t>
  </si>
  <si>
    <t>Customer_129</t>
  </si>
  <si>
    <t>C0130</t>
  </si>
  <si>
    <t>Customer_130</t>
  </si>
  <si>
    <t>C0131</t>
  </si>
  <si>
    <t>Customer_131</t>
  </si>
  <si>
    <t>C0132</t>
  </si>
  <si>
    <t>Customer_132</t>
  </si>
  <si>
    <t>C0133</t>
  </si>
  <si>
    <t>Customer_133</t>
  </si>
  <si>
    <t>C0134</t>
  </si>
  <si>
    <t>Customer_134</t>
  </si>
  <si>
    <t>C0135</t>
  </si>
  <si>
    <t>Customer_135</t>
  </si>
  <si>
    <t>C0136</t>
  </si>
  <si>
    <t>Customer_136</t>
  </si>
  <si>
    <t>C0137</t>
  </si>
  <si>
    <t>Customer_137</t>
  </si>
  <si>
    <t>C0138</t>
  </si>
  <si>
    <t>Customer_138</t>
  </si>
  <si>
    <t>C0139</t>
  </si>
  <si>
    <t>Customer_139</t>
  </si>
  <si>
    <t>C0140</t>
  </si>
  <si>
    <t>Customer_140</t>
  </si>
  <si>
    <t>C0141</t>
  </si>
  <si>
    <t>Customer_141</t>
  </si>
  <si>
    <t>C0142</t>
  </si>
  <si>
    <t>Customer_142</t>
  </si>
  <si>
    <t>C0143</t>
  </si>
  <si>
    <t>Customer_143</t>
  </si>
  <si>
    <t>C0144</t>
  </si>
  <si>
    <t>Customer_144</t>
  </si>
  <si>
    <t>C0145</t>
  </si>
  <si>
    <t>Customer_145</t>
  </si>
  <si>
    <t>C0146</t>
  </si>
  <si>
    <t>Customer_146</t>
  </si>
  <si>
    <t>C0147</t>
  </si>
  <si>
    <t>Customer_147</t>
  </si>
  <si>
    <t>C0148</t>
  </si>
  <si>
    <t>Customer_148</t>
  </si>
  <si>
    <t>C0149</t>
  </si>
  <si>
    <t>Customer_149</t>
  </si>
  <si>
    <t>C0150</t>
  </si>
  <si>
    <t>Customer_150</t>
  </si>
  <si>
    <t>C0151</t>
  </si>
  <si>
    <t>Customer_151</t>
  </si>
  <si>
    <t>C0152</t>
  </si>
  <si>
    <t>Customer_152</t>
  </si>
  <si>
    <t>C0153</t>
  </si>
  <si>
    <t>Customer_153</t>
  </si>
  <si>
    <t>C0154</t>
  </si>
  <si>
    <t>Customer_154</t>
  </si>
  <si>
    <t>C0155</t>
  </si>
  <si>
    <t>Customer_155</t>
  </si>
  <si>
    <t>C0156</t>
  </si>
  <si>
    <t>Customer_156</t>
  </si>
  <si>
    <t>C0157</t>
  </si>
  <si>
    <t>Customer_157</t>
  </si>
  <si>
    <t>C0158</t>
  </si>
  <si>
    <t>Customer_158</t>
  </si>
  <si>
    <t>C0159</t>
  </si>
  <si>
    <t>Customer_159</t>
  </si>
  <si>
    <t>C0160</t>
  </si>
  <si>
    <t>Customer_160</t>
  </si>
  <si>
    <t>C0161</t>
  </si>
  <si>
    <t>Customer_161</t>
  </si>
  <si>
    <t>C0162</t>
  </si>
  <si>
    <t>Customer_162</t>
  </si>
  <si>
    <t>C0163</t>
  </si>
  <si>
    <t>Customer_163</t>
  </si>
  <si>
    <t>C0164</t>
  </si>
  <si>
    <t>Customer_164</t>
  </si>
  <si>
    <t>C0165</t>
  </si>
  <si>
    <t>Customer_165</t>
  </si>
  <si>
    <t>C0166</t>
  </si>
  <si>
    <t>Customer_166</t>
  </si>
  <si>
    <t>C0167</t>
  </si>
  <si>
    <t>Customer_167</t>
  </si>
  <si>
    <t>C0168</t>
  </si>
  <si>
    <t>Customer_168</t>
  </si>
  <si>
    <t>C0169</t>
  </si>
  <si>
    <t>Customer_169</t>
  </si>
  <si>
    <t>C0170</t>
  </si>
  <si>
    <t>Customer_170</t>
  </si>
  <si>
    <t>C0171</t>
  </si>
  <si>
    <t>Customer_171</t>
  </si>
  <si>
    <t>C0172</t>
  </si>
  <si>
    <t>Customer_172</t>
  </si>
  <si>
    <t>C0173</t>
  </si>
  <si>
    <t>Customer_173</t>
  </si>
  <si>
    <t>C0174</t>
  </si>
  <si>
    <t>Customer_174</t>
  </si>
  <si>
    <t>C0175</t>
  </si>
  <si>
    <t>Customer_175</t>
  </si>
  <si>
    <t>C0176</t>
  </si>
  <si>
    <t>Customer_176</t>
  </si>
  <si>
    <t>C0177</t>
  </si>
  <si>
    <t>Customer_177</t>
  </si>
  <si>
    <t>C0178</t>
  </si>
  <si>
    <t>Customer_178</t>
  </si>
  <si>
    <t>C0179</t>
  </si>
  <si>
    <t>Customer_179</t>
  </si>
  <si>
    <t>C0180</t>
  </si>
  <si>
    <t>Customer_180</t>
  </si>
  <si>
    <t>C0181</t>
  </si>
  <si>
    <t>Customer_181</t>
  </si>
  <si>
    <t>C0182</t>
  </si>
  <si>
    <t>Customer_182</t>
  </si>
  <si>
    <t>C0183</t>
  </si>
  <si>
    <t>Customer_183</t>
  </si>
  <si>
    <t>C0184</t>
  </si>
  <si>
    <t>Customer_184</t>
  </si>
  <si>
    <t>C0185</t>
  </si>
  <si>
    <t>Customer_185</t>
  </si>
  <si>
    <t>C0186</t>
  </si>
  <si>
    <t>Customer_186</t>
  </si>
  <si>
    <t>C0187</t>
  </si>
  <si>
    <t>Customer_187</t>
  </si>
  <si>
    <t>C0188</t>
  </si>
  <si>
    <t>Customer_188</t>
  </si>
  <si>
    <t>C0189</t>
  </si>
  <si>
    <t>Customer_189</t>
  </si>
  <si>
    <t>C0190</t>
  </si>
  <si>
    <t>Customer_190</t>
  </si>
  <si>
    <t>C0191</t>
  </si>
  <si>
    <t>Customer_191</t>
  </si>
  <si>
    <t>C0192</t>
  </si>
  <si>
    <t>Customer_192</t>
  </si>
  <si>
    <t>C0193</t>
  </si>
  <si>
    <t>Customer_193</t>
  </si>
  <si>
    <t>C0194</t>
  </si>
  <si>
    <t>Customer_194</t>
  </si>
  <si>
    <t>C0195</t>
  </si>
  <si>
    <t>Customer_195</t>
  </si>
  <si>
    <t>C0196</t>
  </si>
  <si>
    <t>Customer_196</t>
  </si>
  <si>
    <t>C0197</t>
  </si>
  <si>
    <t>Customer_197</t>
  </si>
  <si>
    <t>C0198</t>
  </si>
  <si>
    <t>Customer_198</t>
  </si>
  <si>
    <t>C0199</t>
  </si>
  <si>
    <t>Customer_199</t>
  </si>
  <si>
    <t>C0200</t>
  </si>
  <si>
    <t>Customer_200</t>
  </si>
  <si>
    <t>C0201</t>
  </si>
  <si>
    <t>Customer_201</t>
  </si>
  <si>
    <t>C0202</t>
  </si>
  <si>
    <t>Customer_202</t>
  </si>
  <si>
    <t>C0203</t>
  </si>
  <si>
    <t>Customer_203</t>
  </si>
  <si>
    <t>C0204</t>
  </si>
  <si>
    <t>Customer_204</t>
  </si>
  <si>
    <t>C0205</t>
  </si>
  <si>
    <t>Customer_205</t>
  </si>
  <si>
    <t>C0206</t>
  </si>
  <si>
    <t>Customer_206</t>
  </si>
  <si>
    <t>C0207</t>
  </si>
  <si>
    <t>Customer_207</t>
  </si>
  <si>
    <t>C0208</t>
  </si>
  <si>
    <t>Customer_208</t>
  </si>
  <si>
    <t>C0209</t>
  </si>
  <si>
    <t>Customer_209</t>
  </si>
  <si>
    <t>C0210</t>
  </si>
  <si>
    <t>Customer_210</t>
  </si>
  <si>
    <t>C0211</t>
  </si>
  <si>
    <t>Customer_211</t>
  </si>
  <si>
    <t>C0212</t>
  </si>
  <si>
    <t>Customer_212</t>
  </si>
  <si>
    <t>C0213</t>
  </si>
  <si>
    <t>Customer_213</t>
  </si>
  <si>
    <t>C0214</t>
  </si>
  <si>
    <t>Customer_214</t>
  </si>
  <si>
    <t>C0215</t>
  </si>
  <si>
    <t>Customer_215</t>
  </si>
  <si>
    <t>C0216</t>
  </si>
  <si>
    <t>Customer_216</t>
  </si>
  <si>
    <t>C0217</t>
  </si>
  <si>
    <t>Customer_217</t>
  </si>
  <si>
    <t>C0218</t>
  </si>
  <si>
    <t>Customer_218</t>
  </si>
  <si>
    <t>C0219</t>
  </si>
  <si>
    <t>Customer_219</t>
  </si>
  <si>
    <t>C0220</t>
  </si>
  <si>
    <t>Customer_220</t>
  </si>
  <si>
    <t>C0221</t>
  </si>
  <si>
    <t>Customer_221</t>
  </si>
  <si>
    <t>C0222</t>
  </si>
  <si>
    <t>Customer_222</t>
  </si>
  <si>
    <t>C0223</t>
  </si>
  <si>
    <t>Customer_223</t>
  </si>
  <si>
    <t>C0224</t>
  </si>
  <si>
    <t>Customer_224</t>
  </si>
  <si>
    <t>C0225</t>
  </si>
  <si>
    <t>Customer_225</t>
  </si>
  <si>
    <t>C0226</t>
  </si>
  <si>
    <t>Customer_226</t>
  </si>
  <si>
    <t>C0227</t>
  </si>
  <si>
    <t>Customer_227</t>
  </si>
  <si>
    <t>C0228</t>
  </si>
  <si>
    <t>Customer_228</t>
  </si>
  <si>
    <t>C0229</t>
  </si>
  <si>
    <t>Customer_229</t>
  </si>
  <si>
    <t>C0230</t>
  </si>
  <si>
    <t>Customer_230</t>
  </si>
  <si>
    <t>C0231</t>
  </si>
  <si>
    <t>Customer_231</t>
  </si>
  <si>
    <t>C0232</t>
  </si>
  <si>
    <t>Customer_232</t>
  </si>
  <si>
    <t>C0233</t>
  </si>
  <si>
    <t>Customer_233</t>
  </si>
  <si>
    <t>C0234</t>
  </si>
  <si>
    <t>Customer_234</t>
  </si>
  <si>
    <t>C0235</t>
  </si>
  <si>
    <t>Customer_235</t>
  </si>
  <si>
    <t>C0236</t>
  </si>
  <si>
    <t>Customer_236</t>
  </si>
  <si>
    <t>C0237</t>
  </si>
  <si>
    <t>Customer_237</t>
  </si>
  <si>
    <t>C0238</t>
  </si>
  <si>
    <t>Customer_238</t>
  </si>
  <si>
    <t>C0239</t>
  </si>
  <si>
    <t>Customer_239</t>
  </si>
  <si>
    <t>C0240</t>
  </si>
  <si>
    <t>Customer_240</t>
  </si>
  <si>
    <t>C0241</t>
  </si>
  <si>
    <t>Customer_241</t>
  </si>
  <si>
    <t>C0242</t>
  </si>
  <si>
    <t>Customer_242</t>
  </si>
  <si>
    <t>C0243</t>
  </si>
  <si>
    <t>Customer_243</t>
  </si>
  <si>
    <t>C0244</t>
  </si>
  <si>
    <t>Customer_244</t>
  </si>
  <si>
    <t>C0245</t>
  </si>
  <si>
    <t>Customer_245</t>
  </si>
  <si>
    <t>C0246</t>
  </si>
  <si>
    <t>Customer_246</t>
  </si>
  <si>
    <t>C0247</t>
  </si>
  <si>
    <t>Customer_247</t>
  </si>
  <si>
    <t>C0248</t>
  </si>
  <si>
    <t>Customer_248</t>
  </si>
  <si>
    <t>C0249</t>
  </si>
  <si>
    <t>Customer_249</t>
  </si>
  <si>
    <t>C0250</t>
  </si>
  <si>
    <t>Customer_250</t>
  </si>
  <si>
    <t>C0251</t>
  </si>
  <si>
    <t>Customer_251</t>
  </si>
  <si>
    <t>C0252</t>
  </si>
  <si>
    <t>Customer_252</t>
  </si>
  <si>
    <t>C0253</t>
  </si>
  <si>
    <t>Customer_253</t>
  </si>
  <si>
    <t>C0254</t>
  </si>
  <si>
    <t>Customer_254</t>
  </si>
  <si>
    <t>C0255</t>
  </si>
  <si>
    <t>Customer_255</t>
  </si>
  <si>
    <t>C0256</t>
  </si>
  <si>
    <t>Customer_256</t>
  </si>
  <si>
    <t>C0257</t>
  </si>
  <si>
    <t>Customer_257</t>
  </si>
  <si>
    <t>C0258</t>
  </si>
  <si>
    <t>Customer_258</t>
  </si>
  <si>
    <t>C0259</t>
  </si>
  <si>
    <t>Customer_259</t>
  </si>
  <si>
    <t>C0260</t>
  </si>
  <si>
    <t>Customer_260</t>
  </si>
  <si>
    <t>C0261</t>
  </si>
  <si>
    <t>Customer_261</t>
  </si>
  <si>
    <t>C0262</t>
  </si>
  <si>
    <t>Customer_262</t>
  </si>
  <si>
    <t>C0263</t>
  </si>
  <si>
    <t>Customer_263</t>
  </si>
  <si>
    <t>C0264</t>
  </si>
  <si>
    <t>Customer_264</t>
  </si>
  <si>
    <t>C0265</t>
  </si>
  <si>
    <t>Customer_265</t>
  </si>
  <si>
    <t>C0266</t>
  </si>
  <si>
    <t>Customer_266</t>
  </si>
  <si>
    <t>C0267</t>
  </si>
  <si>
    <t>Customer_267</t>
  </si>
  <si>
    <t>C0268</t>
  </si>
  <si>
    <t>Customer_268</t>
  </si>
  <si>
    <t>C0269</t>
  </si>
  <si>
    <t>Customer_269</t>
  </si>
  <si>
    <t>C0270</t>
  </si>
  <si>
    <t>Customer_270</t>
  </si>
  <si>
    <t>C0271</t>
  </si>
  <si>
    <t>Customer_271</t>
  </si>
  <si>
    <t>C0272</t>
  </si>
  <si>
    <t>Customer_272</t>
  </si>
  <si>
    <t>C0273</t>
  </si>
  <si>
    <t>Customer_273</t>
  </si>
  <si>
    <t>C0274</t>
  </si>
  <si>
    <t>Customer_274</t>
  </si>
  <si>
    <t>C0275</t>
  </si>
  <si>
    <t>Customer_275</t>
  </si>
  <si>
    <t>C0276</t>
  </si>
  <si>
    <t>Customer_276</t>
  </si>
  <si>
    <t>C0277</t>
  </si>
  <si>
    <t>Customer_277</t>
  </si>
  <si>
    <t>C0278</t>
  </si>
  <si>
    <t>Customer_278</t>
  </si>
  <si>
    <t>C0279</t>
  </si>
  <si>
    <t>Customer_279</t>
  </si>
  <si>
    <t>C0280</t>
  </si>
  <si>
    <t>Customer_280</t>
  </si>
  <si>
    <t>C0281</t>
  </si>
  <si>
    <t>Customer_281</t>
  </si>
  <si>
    <t>C0282</t>
  </si>
  <si>
    <t>Customer_282</t>
  </si>
  <si>
    <t>C0283</t>
  </si>
  <si>
    <t>Customer_283</t>
  </si>
  <si>
    <t>C0284</t>
  </si>
  <si>
    <t>Customer_284</t>
  </si>
  <si>
    <t>C0285</t>
  </si>
  <si>
    <t>Customer_285</t>
  </si>
  <si>
    <t>C0286</t>
  </si>
  <si>
    <t>Customer_286</t>
  </si>
  <si>
    <t>C0287</t>
  </si>
  <si>
    <t>Customer_287</t>
  </si>
  <si>
    <t>C0288</t>
  </si>
  <si>
    <t>Customer_288</t>
  </si>
  <si>
    <t>C0289</t>
  </si>
  <si>
    <t>Customer_289</t>
  </si>
  <si>
    <t>C0290</t>
  </si>
  <si>
    <t>Customer_290</t>
  </si>
  <si>
    <t>C0291</t>
  </si>
  <si>
    <t>Customer_291</t>
  </si>
  <si>
    <t>C0292</t>
  </si>
  <si>
    <t>Customer_292</t>
  </si>
  <si>
    <t>C0293</t>
  </si>
  <si>
    <t>Customer_293</t>
  </si>
  <si>
    <t>C0294</t>
  </si>
  <si>
    <t>Customer_294</t>
  </si>
  <si>
    <t>C0295</t>
  </si>
  <si>
    <t>Customer_295</t>
  </si>
  <si>
    <t>C0296</t>
  </si>
  <si>
    <t>Customer_296</t>
  </si>
  <si>
    <t>C0297</t>
  </si>
  <si>
    <t>Customer_297</t>
  </si>
  <si>
    <t>C0298</t>
  </si>
  <si>
    <t>Customer_298</t>
  </si>
  <si>
    <t>C0299</t>
  </si>
  <si>
    <t>Customer_299</t>
  </si>
  <si>
    <t>C0300</t>
  </si>
  <si>
    <t>Customer_300</t>
  </si>
  <si>
    <t>C0301</t>
  </si>
  <si>
    <t>Customer_301</t>
  </si>
  <si>
    <t>C0302</t>
  </si>
  <si>
    <t>Customer_302</t>
  </si>
  <si>
    <t>C0303</t>
  </si>
  <si>
    <t>Customer_303</t>
  </si>
  <si>
    <t>C0304</t>
  </si>
  <si>
    <t>Customer_304</t>
  </si>
  <si>
    <t>C0305</t>
  </si>
  <si>
    <t>Customer_305</t>
  </si>
  <si>
    <t>C0306</t>
  </si>
  <si>
    <t>Customer_306</t>
  </si>
  <si>
    <t>C0307</t>
  </si>
  <si>
    <t>Customer_307</t>
  </si>
  <si>
    <t>C0308</t>
  </si>
  <si>
    <t>Customer_308</t>
  </si>
  <si>
    <t>C0309</t>
  </si>
  <si>
    <t>Customer_309</t>
  </si>
  <si>
    <t>C0310</t>
  </si>
  <si>
    <t>Customer_310</t>
  </si>
  <si>
    <t>C0311</t>
  </si>
  <si>
    <t>Customer_311</t>
  </si>
  <si>
    <t>C0312</t>
  </si>
  <si>
    <t>Customer_312</t>
  </si>
  <si>
    <t>C0313</t>
  </si>
  <si>
    <t>Customer_313</t>
  </si>
  <si>
    <t>C0314</t>
  </si>
  <si>
    <t>Customer_314</t>
  </si>
  <si>
    <t>C0315</t>
  </si>
  <si>
    <t>Customer_315</t>
  </si>
  <si>
    <t>C0316</t>
  </si>
  <si>
    <t>Customer_316</t>
  </si>
  <si>
    <t>C0317</t>
  </si>
  <si>
    <t>Customer_317</t>
  </si>
  <si>
    <t>C0318</t>
  </si>
  <si>
    <t>Customer_318</t>
  </si>
  <si>
    <t>C0319</t>
  </si>
  <si>
    <t>Customer_319</t>
  </si>
  <si>
    <t>C0320</t>
  </si>
  <si>
    <t>Customer_320</t>
  </si>
  <si>
    <t>C0321</t>
  </si>
  <si>
    <t>Customer_321</t>
  </si>
  <si>
    <t>C0322</t>
  </si>
  <si>
    <t>Customer_322</t>
  </si>
  <si>
    <t>C0323</t>
  </si>
  <si>
    <t>Customer_323</t>
  </si>
  <si>
    <t>C0324</t>
  </si>
  <si>
    <t>Customer_324</t>
  </si>
  <si>
    <t>C0325</t>
  </si>
  <si>
    <t>Customer_325</t>
  </si>
  <si>
    <t>C0326</t>
  </si>
  <si>
    <t>Customer_326</t>
  </si>
  <si>
    <t>C0327</t>
  </si>
  <si>
    <t>Customer_327</t>
  </si>
  <si>
    <t>C0328</t>
  </si>
  <si>
    <t>Customer_328</t>
  </si>
  <si>
    <t>C0329</t>
  </si>
  <si>
    <t>Customer_329</t>
  </si>
  <si>
    <t>C0330</t>
  </si>
  <si>
    <t>Customer_330</t>
  </si>
  <si>
    <t>C0331</t>
  </si>
  <si>
    <t>Customer_331</t>
  </si>
  <si>
    <t>C0332</t>
  </si>
  <si>
    <t>Customer_332</t>
  </si>
  <si>
    <t>C0333</t>
  </si>
  <si>
    <t>Customer_333</t>
  </si>
  <si>
    <t>C0334</t>
  </si>
  <si>
    <t>Customer_334</t>
  </si>
  <si>
    <t>C0335</t>
  </si>
  <si>
    <t>Customer_335</t>
  </si>
  <si>
    <t>C0336</t>
  </si>
  <si>
    <t>Customer_336</t>
  </si>
  <si>
    <t>C0337</t>
  </si>
  <si>
    <t>Customer_337</t>
  </si>
  <si>
    <t>C0338</t>
  </si>
  <si>
    <t>Customer_338</t>
  </si>
  <si>
    <t>C0339</t>
  </si>
  <si>
    <t>Customer_339</t>
  </si>
  <si>
    <t>C0340</t>
  </si>
  <si>
    <t>Customer_340</t>
  </si>
  <si>
    <t>C0341</t>
  </si>
  <si>
    <t>Customer_341</t>
  </si>
  <si>
    <t>C0342</t>
  </si>
  <si>
    <t>Customer_342</t>
  </si>
  <si>
    <t>C0343</t>
  </si>
  <si>
    <t>Customer_343</t>
  </si>
  <si>
    <t>C0344</t>
  </si>
  <si>
    <t>Customer_344</t>
  </si>
  <si>
    <t>C0345</t>
  </si>
  <si>
    <t>Customer_345</t>
  </si>
  <si>
    <t>C0346</t>
  </si>
  <si>
    <t>Customer_346</t>
  </si>
  <si>
    <t>C0347</t>
  </si>
  <si>
    <t>Customer_347</t>
  </si>
  <si>
    <t>C0348</t>
  </si>
  <si>
    <t>Customer_348</t>
  </si>
  <si>
    <t>C0349</t>
  </si>
  <si>
    <t>Customer_349</t>
  </si>
  <si>
    <t>C0350</t>
  </si>
  <si>
    <t>Customer_350</t>
  </si>
  <si>
    <t>C0351</t>
  </si>
  <si>
    <t>Customer_351</t>
  </si>
  <si>
    <t>C0352</t>
  </si>
  <si>
    <t>Customer_352</t>
  </si>
  <si>
    <t>C0353</t>
  </si>
  <si>
    <t>Customer_353</t>
  </si>
  <si>
    <t>C0354</t>
  </si>
  <si>
    <t>Customer_354</t>
  </si>
  <si>
    <t>C0355</t>
  </si>
  <si>
    <t>Customer_355</t>
  </si>
  <si>
    <t>C0356</t>
  </si>
  <si>
    <t>Customer_356</t>
  </si>
  <si>
    <t>C0357</t>
  </si>
  <si>
    <t>Customer_357</t>
  </si>
  <si>
    <t>C0358</t>
  </si>
  <si>
    <t>Customer_358</t>
  </si>
  <si>
    <t>C0359</t>
  </si>
  <si>
    <t>Customer_359</t>
  </si>
  <si>
    <t>C0360</t>
  </si>
  <si>
    <t>Customer_360</t>
  </si>
  <si>
    <t>C0361</t>
  </si>
  <si>
    <t>Customer_361</t>
  </si>
  <si>
    <t>C0362</t>
  </si>
  <si>
    <t>Customer_362</t>
  </si>
  <si>
    <t>C0363</t>
  </si>
  <si>
    <t>Customer_363</t>
  </si>
  <si>
    <t>C0364</t>
  </si>
  <si>
    <t>Customer_364</t>
  </si>
  <si>
    <t>C0365</t>
  </si>
  <si>
    <t>Customer_365</t>
  </si>
  <si>
    <t>C0366</t>
  </si>
  <si>
    <t>Customer_366</t>
  </si>
  <si>
    <t>C0367</t>
  </si>
  <si>
    <t>Customer_367</t>
  </si>
  <si>
    <t>C0368</t>
  </si>
  <si>
    <t>Customer_368</t>
  </si>
  <si>
    <t>C0369</t>
  </si>
  <si>
    <t>Customer_369</t>
  </si>
  <si>
    <t>C0370</t>
  </si>
  <si>
    <t>Customer_370</t>
  </si>
  <si>
    <t>C0371</t>
  </si>
  <si>
    <t>Customer_371</t>
  </si>
  <si>
    <t>C0372</t>
  </si>
  <si>
    <t>Customer_372</t>
  </si>
  <si>
    <t>C0373</t>
  </si>
  <si>
    <t>Customer_373</t>
  </si>
  <si>
    <t>C0374</t>
  </si>
  <si>
    <t>Customer_374</t>
  </si>
  <si>
    <t>C0375</t>
  </si>
  <si>
    <t>Customer_375</t>
  </si>
  <si>
    <t>C0376</t>
  </si>
  <si>
    <t>Customer_376</t>
  </si>
  <si>
    <t>C0377</t>
  </si>
  <si>
    <t>Customer_377</t>
  </si>
  <si>
    <t>C0378</t>
  </si>
  <si>
    <t>Customer_378</t>
  </si>
  <si>
    <t>C0379</t>
  </si>
  <si>
    <t>Customer_379</t>
  </si>
  <si>
    <t>C0380</t>
  </si>
  <si>
    <t>Customer_380</t>
  </si>
  <si>
    <t>C0381</t>
  </si>
  <si>
    <t>Customer_381</t>
  </si>
  <si>
    <t>C0382</t>
  </si>
  <si>
    <t>Customer_382</t>
  </si>
  <si>
    <t>C0383</t>
  </si>
  <si>
    <t>Customer_383</t>
  </si>
  <si>
    <t>C0384</t>
  </si>
  <si>
    <t>Customer_384</t>
  </si>
  <si>
    <t>C0385</t>
  </si>
  <si>
    <t>Customer_385</t>
  </si>
  <si>
    <t>C0386</t>
  </si>
  <si>
    <t>Customer_386</t>
  </si>
  <si>
    <t>C0387</t>
  </si>
  <si>
    <t>Customer_387</t>
  </si>
  <si>
    <t>C0388</t>
  </si>
  <si>
    <t>Customer_388</t>
  </si>
  <si>
    <t>C0389</t>
  </si>
  <si>
    <t>Customer_389</t>
  </si>
  <si>
    <t>C0390</t>
  </si>
  <si>
    <t>Customer_390</t>
  </si>
  <si>
    <t>C0391</t>
  </si>
  <si>
    <t>Customer_391</t>
  </si>
  <si>
    <t>C0392</t>
  </si>
  <si>
    <t>Customer_392</t>
  </si>
  <si>
    <t>C0393</t>
  </si>
  <si>
    <t>Customer_393</t>
  </si>
  <si>
    <t>C0394</t>
  </si>
  <si>
    <t>Customer_394</t>
  </si>
  <si>
    <t>C0395</t>
  </si>
  <si>
    <t>Customer_395</t>
  </si>
  <si>
    <t>C0396</t>
  </si>
  <si>
    <t>Customer_396</t>
  </si>
  <si>
    <t>C0397</t>
  </si>
  <si>
    <t>Customer_397</t>
  </si>
  <si>
    <t>C0398</t>
  </si>
  <si>
    <t>Customer_398</t>
  </si>
  <si>
    <t>C0399</t>
  </si>
  <si>
    <t>Customer_399</t>
  </si>
  <si>
    <t>C0400</t>
  </si>
  <si>
    <t>Customer_400</t>
  </si>
  <si>
    <t>C0401</t>
  </si>
  <si>
    <t>Customer_401</t>
  </si>
  <si>
    <t>C0402</t>
  </si>
  <si>
    <t>Customer_402</t>
  </si>
  <si>
    <t>C0403</t>
  </si>
  <si>
    <t>Customer_403</t>
  </si>
  <si>
    <t>C0404</t>
  </si>
  <si>
    <t>Customer_404</t>
  </si>
  <si>
    <t>C0405</t>
  </si>
  <si>
    <t>Customer_405</t>
  </si>
  <si>
    <t>C0406</t>
  </si>
  <si>
    <t>Customer_406</t>
  </si>
  <si>
    <t>C0407</t>
  </si>
  <si>
    <t>Customer_407</t>
  </si>
  <si>
    <t>C0408</t>
  </si>
  <si>
    <t>Customer_408</t>
  </si>
  <si>
    <t>C0409</t>
  </si>
  <si>
    <t>Customer_409</t>
  </si>
  <si>
    <t>C0410</t>
  </si>
  <si>
    <t>Customer_410</t>
  </si>
  <si>
    <t>C0411</t>
  </si>
  <si>
    <t>Customer_411</t>
  </si>
  <si>
    <t>C0412</t>
  </si>
  <si>
    <t>Customer_412</t>
  </si>
  <si>
    <t>C0413</t>
  </si>
  <si>
    <t>Customer_413</t>
  </si>
  <si>
    <t>C0414</t>
  </si>
  <si>
    <t>Customer_414</t>
  </si>
  <si>
    <t>C0415</t>
  </si>
  <si>
    <t>Customer_415</t>
  </si>
  <si>
    <t>C0416</t>
  </si>
  <si>
    <t>Customer_416</t>
  </si>
  <si>
    <t>C0417</t>
  </si>
  <si>
    <t>Customer_417</t>
  </si>
  <si>
    <t>C0418</t>
  </si>
  <si>
    <t>Customer_418</t>
  </si>
  <si>
    <t>C0419</t>
  </si>
  <si>
    <t>Customer_419</t>
  </si>
  <si>
    <t>C0420</t>
  </si>
  <si>
    <t>Customer_420</t>
  </si>
  <si>
    <t>C0421</t>
  </si>
  <si>
    <t>Customer_421</t>
  </si>
  <si>
    <t>C0422</t>
  </si>
  <si>
    <t>Customer_422</t>
  </si>
  <si>
    <t>C0423</t>
  </si>
  <si>
    <t>Customer_423</t>
  </si>
  <si>
    <t>C0424</t>
  </si>
  <si>
    <t>Customer_424</t>
  </si>
  <si>
    <t>C0425</t>
  </si>
  <si>
    <t>Customer_425</t>
  </si>
  <si>
    <t>C0426</t>
  </si>
  <si>
    <t>Customer_426</t>
  </si>
  <si>
    <t>C0427</t>
  </si>
  <si>
    <t>Customer_427</t>
  </si>
  <si>
    <t>C0428</t>
  </si>
  <si>
    <t>Customer_428</t>
  </si>
  <si>
    <t>C0429</t>
  </si>
  <si>
    <t>Customer_429</t>
  </si>
  <si>
    <t>C0430</t>
  </si>
  <si>
    <t>Customer_430</t>
  </si>
  <si>
    <t>C0431</t>
  </si>
  <si>
    <t>Customer_431</t>
  </si>
  <si>
    <t>C0432</t>
  </si>
  <si>
    <t>Customer_432</t>
  </si>
  <si>
    <t>C0433</t>
  </si>
  <si>
    <t>Customer_433</t>
  </si>
  <si>
    <t>C0434</t>
  </si>
  <si>
    <t>Customer_434</t>
  </si>
  <si>
    <t>C0435</t>
  </si>
  <si>
    <t>Customer_435</t>
  </si>
  <si>
    <t>C0436</t>
  </si>
  <si>
    <t>Customer_436</t>
  </si>
  <si>
    <t>C0437</t>
  </si>
  <si>
    <t>Customer_437</t>
  </si>
  <si>
    <t>C0438</t>
  </si>
  <si>
    <t>Customer_438</t>
  </si>
  <si>
    <t>C0439</t>
  </si>
  <si>
    <t>Customer_439</t>
  </si>
  <si>
    <t>C0440</t>
  </si>
  <si>
    <t>Customer_440</t>
  </si>
  <si>
    <t>C0441</t>
  </si>
  <si>
    <t>Customer_441</t>
  </si>
  <si>
    <t>C0442</t>
  </si>
  <si>
    <t>Customer_442</t>
  </si>
  <si>
    <t>C0443</t>
  </si>
  <si>
    <t>Customer_443</t>
  </si>
  <si>
    <t>C0444</t>
  </si>
  <si>
    <t>Customer_444</t>
  </si>
  <si>
    <t>C0445</t>
  </si>
  <si>
    <t>Customer_445</t>
  </si>
  <si>
    <t>C0446</t>
  </si>
  <si>
    <t>Customer_446</t>
  </si>
  <si>
    <t>C0447</t>
  </si>
  <si>
    <t>Customer_447</t>
  </si>
  <si>
    <t>C0448</t>
  </si>
  <si>
    <t>Customer_448</t>
  </si>
  <si>
    <t>C0449</t>
  </si>
  <si>
    <t>Customer_449</t>
  </si>
  <si>
    <t>C0450</t>
  </si>
  <si>
    <t>Customer_450</t>
  </si>
  <si>
    <t>C0451</t>
  </si>
  <si>
    <t>Customer_451</t>
  </si>
  <si>
    <t>C0452</t>
  </si>
  <si>
    <t>Customer_452</t>
  </si>
  <si>
    <t>C0453</t>
  </si>
  <si>
    <t>Customer_453</t>
  </si>
  <si>
    <t>C0454</t>
  </si>
  <si>
    <t>Customer_454</t>
  </si>
  <si>
    <t>C0455</t>
  </si>
  <si>
    <t>Customer_455</t>
  </si>
  <si>
    <t>C0456</t>
  </si>
  <si>
    <t>Customer_456</t>
  </si>
  <si>
    <t>C0457</t>
  </si>
  <si>
    <t>Customer_457</t>
  </si>
  <si>
    <t>C0458</t>
  </si>
  <si>
    <t>Customer_458</t>
  </si>
  <si>
    <t>C0459</t>
  </si>
  <si>
    <t>Customer_459</t>
  </si>
  <si>
    <t>C0460</t>
  </si>
  <si>
    <t>Customer_460</t>
  </si>
  <si>
    <t>C0461</t>
  </si>
  <si>
    <t>Customer_461</t>
  </si>
  <si>
    <t>C0462</t>
  </si>
  <si>
    <t>Customer_462</t>
  </si>
  <si>
    <t>C0463</t>
  </si>
  <si>
    <t>Customer_463</t>
  </si>
  <si>
    <t>C0464</t>
  </si>
  <si>
    <t>Customer_464</t>
  </si>
  <si>
    <t>C0465</t>
  </si>
  <si>
    <t>Customer_465</t>
  </si>
  <si>
    <t>C0466</t>
  </si>
  <si>
    <t>Customer_466</t>
  </si>
  <si>
    <t>C0467</t>
  </si>
  <si>
    <t>Customer_467</t>
  </si>
  <si>
    <t>C0468</t>
  </si>
  <si>
    <t>Customer_468</t>
  </si>
  <si>
    <t>C0469</t>
  </si>
  <si>
    <t>Customer_469</t>
  </si>
  <si>
    <t>C0470</t>
  </si>
  <si>
    <t>Customer_470</t>
  </si>
  <si>
    <t>C0471</t>
  </si>
  <si>
    <t>Customer_471</t>
  </si>
  <si>
    <t>C0472</t>
  </si>
  <si>
    <t>Customer_472</t>
  </si>
  <si>
    <t>C0473</t>
  </si>
  <si>
    <t>Customer_473</t>
  </si>
  <si>
    <t>C0474</t>
  </si>
  <si>
    <t>Customer_474</t>
  </si>
  <si>
    <t>C0475</t>
  </si>
  <si>
    <t>Customer_475</t>
  </si>
  <si>
    <t>C0476</t>
  </si>
  <si>
    <t>Customer_476</t>
  </si>
  <si>
    <t>C0477</t>
  </si>
  <si>
    <t>Customer_477</t>
  </si>
  <si>
    <t>C0478</t>
  </si>
  <si>
    <t>Customer_478</t>
  </si>
  <si>
    <t>C0479</t>
  </si>
  <si>
    <t>Customer_479</t>
  </si>
  <si>
    <t>C0480</t>
  </si>
  <si>
    <t>Customer_480</t>
  </si>
  <si>
    <t>C0481</t>
  </si>
  <si>
    <t>Customer_481</t>
  </si>
  <si>
    <t>C0482</t>
  </si>
  <si>
    <t>Customer_482</t>
  </si>
  <si>
    <t>C0483</t>
  </si>
  <si>
    <t>Customer_483</t>
  </si>
  <si>
    <t>C0484</t>
  </si>
  <si>
    <t>Customer_484</t>
  </si>
  <si>
    <t>C0485</t>
  </si>
  <si>
    <t>Customer_485</t>
  </si>
  <si>
    <t>C0486</t>
  </si>
  <si>
    <t>Customer_486</t>
  </si>
  <si>
    <t>C0487</t>
  </si>
  <si>
    <t>Customer_487</t>
  </si>
  <si>
    <t>C0488</t>
  </si>
  <si>
    <t>Customer_488</t>
  </si>
  <si>
    <t>C0489</t>
  </si>
  <si>
    <t>Customer_489</t>
  </si>
  <si>
    <t>C0490</t>
  </si>
  <si>
    <t>Customer_490</t>
  </si>
  <si>
    <t>C0491</t>
  </si>
  <si>
    <t>Customer_491</t>
  </si>
  <si>
    <t>C0492</t>
  </si>
  <si>
    <t>Customer_492</t>
  </si>
  <si>
    <t>C0493</t>
  </si>
  <si>
    <t>Customer_493</t>
  </si>
  <si>
    <t>C0494</t>
  </si>
  <si>
    <t>Customer_494</t>
  </si>
  <si>
    <t>C0495</t>
  </si>
  <si>
    <t>Customer_495</t>
  </si>
  <si>
    <t>C0496</t>
  </si>
  <si>
    <t>Customer_496</t>
  </si>
  <si>
    <t>C0497</t>
  </si>
  <si>
    <t>Customer_497</t>
  </si>
  <si>
    <t>C0498</t>
  </si>
  <si>
    <t>Customer_498</t>
  </si>
  <si>
    <t>C0499</t>
  </si>
  <si>
    <t>Customer_499</t>
  </si>
  <si>
    <t>C0500</t>
  </si>
  <si>
    <t>Customer_500</t>
  </si>
  <si>
    <t>C0501</t>
  </si>
  <si>
    <t>Customer_501</t>
  </si>
  <si>
    <t>C0502</t>
  </si>
  <si>
    <t>Customer_502</t>
  </si>
  <si>
    <t>C0503</t>
  </si>
  <si>
    <t>Customer_503</t>
  </si>
  <si>
    <t>C0504</t>
  </si>
  <si>
    <t>Customer_504</t>
  </si>
  <si>
    <t>C0505</t>
  </si>
  <si>
    <t>Customer_505</t>
  </si>
  <si>
    <t>C0506</t>
  </si>
  <si>
    <t>Customer_506</t>
  </si>
  <si>
    <t>C0507</t>
  </si>
  <si>
    <t>Customer_507</t>
  </si>
  <si>
    <t>C0508</t>
  </si>
  <si>
    <t>Customer_508</t>
  </si>
  <si>
    <t>C0509</t>
  </si>
  <si>
    <t>Customer_509</t>
  </si>
  <si>
    <t>C0510</t>
  </si>
  <si>
    <t>Customer_510</t>
  </si>
  <si>
    <t>C0511</t>
  </si>
  <si>
    <t>Customer_511</t>
  </si>
  <si>
    <t>C0512</t>
  </si>
  <si>
    <t>Customer_512</t>
  </si>
  <si>
    <t>C0513</t>
  </si>
  <si>
    <t>Customer_513</t>
  </si>
  <si>
    <t>C0514</t>
  </si>
  <si>
    <t>Customer_514</t>
  </si>
  <si>
    <t>C0515</t>
  </si>
  <si>
    <t>Customer_515</t>
  </si>
  <si>
    <t>C0516</t>
  </si>
  <si>
    <t>Customer_516</t>
  </si>
  <si>
    <t>C0517</t>
  </si>
  <si>
    <t>Customer_517</t>
  </si>
  <si>
    <t>C0518</t>
  </si>
  <si>
    <t>Customer_518</t>
  </si>
  <si>
    <t>C0519</t>
  </si>
  <si>
    <t>Customer_519</t>
  </si>
  <si>
    <t>C0520</t>
  </si>
  <si>
    <t>Customer_520</t>
  </si>
  <si>
    <t>C0521</t>
  </si>
  <si>
    <t>Customer_521</t>
  </si>
  <si>
    <t>C0522</t>
  </si>
  <si>
    <t>Customer_522</t>
  </si>
  <si>
    <t>C0523</t>
  </si>
  <si>
    <t>Customer_523</t>
  </si>
  <si>
    <t>C0524</t>
  </si>
  <si>
    <t>Customer_524</t>
  </si>
  <si>
    <t>C0525</t>
  </si>
  <si>
    <t>Customer_525</t>
  </si>
  <si>
    <t>C0526</t>
  </si>
  <si>
    <t>Customer_526</t>
  </si>
  <si>
    <t>C0527</t>
  </si>
  <si>
    <t>Customer_527</t>
  </si>
  <si>
    <t>C0528</t>
  </si>
  <si>
    <t>Customer_528</t>
  </si>
  <si>
    <t>C0529</t>
  </si>
  <si>
    <t>Customer_529</t>
  </si>
  <si>
    <t>C0530</t>
  </si>
  <si>
    <t>Customer_530</t>
  </si>
  <si>
    <t>C0531</t>
  </si>
  <si>
    <t>Customer_531</t>
  </si>
  <si>
    <t>C0532</t>
  </si>
  <si>
    <t>Customer_532</t>
  </si>
  <si>
    <t>C0533</t>
  </si>
  <si>
    <t>Customer_533</t>
  </si>
  <si>
    <t>C0534</t>
  </si>
  <si>
    <t>Customer_534</t>
  </si>
  <si>
    <t>C0535</t>
  </si>
  <si>
    <t>Customer_535</t>
  </si>
  <si>
    <t>C0536</t>
  </si>
  <si>
    <t>Customer_536</t>
  </si>
  <si>
    <t>C0537</t>
  </si>
  <si>
    <t>Customer_537</t>
  </si>
  <si>
    <t>C0538</t>
  </si>
  <si>
    <t>Customer_538</t>
  </si>
  <si>
    <t>C0539</t>
  </si>
  <si>
    <t>Customer_539</t>
  </si>
  <si>
    <t>C0540</t>
  </si>
  <si>
    <t>Customer_540</t>
  </si>
  <si>
    <t>C0541</t>
  </si>
  <si>
    <t>Customer_541</t>
  </si>
  <si>
    <t>C0542</t>
  </si>
  <si>
    <t>Customer_542</t>
  </si>
  <si>
    <t>C0543</t>
  </si>
  <si>
    <t>Customer_543</t>
  </si>
  <si>
    <t>C0544</t>
  </si>
  <si>
    <t>Customer_544</t>
  </si>
  <si>
    <t>C0545</t>
  </si>
  <si>
    <t>Customer_545</t>
  </si>
  <si>
    <t>C0546</t>
  </si>
  <si>
    <t>Customer_546</t>
  </si>
  <si>
    <t>C0547</t>
  </si>
  <si>
    <t>Customer_547</t>
  </si>
  <si>
    <t>C0548</t>
  </si>
  <si>
    <t>Customer_548</t>
  </si>
  <si>
    <t>C0549</t>
  </si>
  <si>
    <t>Customer_549</t>
  </si>
  <si>
    <t>C0550</t>
  </si>
  <si>
    <t>Customer_550</t>
  </si>
  <si>
    <t>C0551</t>
  </si>
  <si>
    <t>Customer_551</t>
  </si>
  <si>
    <t>C0552</t>
  </si>
  <si>
    <t>Customer_552</t>
  </si>
  <si>
    <t>C0553</t>
  </si>
  <si>
    <t>Customer_553</t>
  </si>
  <si>
    <t>C0554</t>
  </si>
  <si>
    <t>Customer_554</t>
  </si>
  <si>
    <t>C0555</t>
  </si>
  <si>
    <t>Customer_555</t>
  </si>
  <si>
    <t>C0556</t>
  </si>
  <si>
    <t>Customer_556</t>
  </si>
  <si>
    <t>C0557</t>
  </si>
  <si>
    <t>Customer_557</t>
  </si>
  <si>
    <t>C0558</t>
  </si>
  <si>
    <t>Customer_558</t>
  </si>
  <si>
    <t>C0559</t>
  </si>
  <si>
    <t>Customer_559</t>
  </si>
  <si>
    <t>C0560</t>
  </si>
  <si>
    <t>Customer_560</t>
  </si>
  <si>
    <t>C0561</t>
  </si>
  <si>
    <t>Customer_561</t>
  </si>
  <si>
    <t>C0562</t>
  </si>
  <si>
    <t>Customer_562</t>
  </si>
  <si>
    <t>C0563</t>
  </si>
  <si>
    <t>Customer_563</t>
  </si>
  <si>
    <t>C0564</t>
  </si>
  <si>
    <t>Customer_564</t>
  </si>
  <si>
    <t>C0565</t>
  </si>
  <si>
    <t>Customer_565</t>
  </si>
  <si>
    <t>C0566</t>
  </si>
  <si>
    <t>Customer_566</t>
  </si>
  <si>
    <t>C0567</t>
  </si>
  <si>
    <t>Customer_567</t>
  </si>
  <si>
    <t>C0568</t>
  </si>
  <si>
    <t>Customer_568</t>
  </si>
  <si>
    <t>C0569</t>
  </si>
  <si>
    <t>Customer_569</t>
  </si>
  <si>
    <t>C0570</t>
  </si>
  <si>
    <t>Customer_570</t>
  </si>
  <si>
    <t>C0571</t>
  </si>
  <si>
    <t>Customer_571</t>
  </si>
  <si>
    <t>C0572</t>
  </si>
  <si>
    <t>Customer_572</t>
  </si>
  <si>
    <t>C0573</t>
  </si>
  <si>
    <t>Customer_573</t>
  </si>
  <si>
    <t>C0574</t>
  </si>
  <si>
    <t>Customer_574</t>
  </si>
  <si>
    <t>C0575</t>
  </si>
  <si>
    <t>Customer_575</t>
  </si>
  <si>
    <t>C0576</t>
  </si>
  <si>
    <t>Customer_576</t>
  </si>
  <si>
    <t>C0577</t>
  </si>
  <si>
    <t>Customer_577</t>
  </si>
  <si>
    <t>C0578</t>
  </si>
  <si>
    <t>Customer_578</t>
  </si>
  <si>
    <t>C0579</t>
  </si>
  <si>
    <t>Customer_579</t>
  </si>
  <si>
    <t>C0580</t>
  </si>
  <si>
    <t>Customer_580</t>
  </si>
  <si>
    <t>C0581</t>
  </si>
  <si>
    <t>Customer_581</t>
  </si>
  <si>
    <t>C0582</t>
  </si>
  <si>
    <t>Customer_582</t>
  </si>
  <si>
    <t>C0583</t>
  </si>
  <si>
    <t>Customer_583</t>
  </si>
  <si>
    <t>C0584</t>
  </si>
  <si>
    <t>Customer_584</t>
  </si>
  <si>
    <t>C0585</t>
  </si>
  <si>
    <t>Customer_585</t>
  </si>
  <si>
    <t>C0586</t>
  </si>
  <si>
    <t>Customer_586</t>
  </si>
  <si>
    <t>C0587</t>
  </si>
  <si>
    <t>Customer_587</t>
  </si>
  <si>
    <t>C0588</t>
  </si>
  <si>
    <t>Customer_588</t>
  </si>
  <si>
    <t>C0589</t>
  </si>
  <si>
    <t>Customer_589</t>
  </si>
  <si>
    <t>C0590</t>
  </si>
  <si>
    <t>Customer_590</t>
  </si>
  <si>
    <t>C0591</t>
  </si>
  <si>
    <t>Customer_591</t>
  </si>
  <si>
    <t>C0592</t>
  </si>
  <si>
    <t>Customer_592</t>
  </si>
  <si>
    <t>C0593</t>
  </si>
  <si>
    <t>Customer_593</t>
  </si>
  <si>
    <t>C0594</t>
  </si>
  <si>
    <t>Customer_594</t>
  </si>
  <si>
    <t>C0595</t>
  </si>
  <si>
    <t>Customer_595</t>
  </si>
  <si>
    <t>C0596</t>
  </si>
  <si>
    <t>Customer_596</t>
  </si>
  <si>
    <t>C0597</t>
  </si>
  <si>
    <t>Customer_597</t>
  </si>
  <si>
    <t>C0598</t>
  </si>
  <si>
    <t>Customer_598</t>
  </si>
  <si>
    <t>C0599</t>
  </si>
  <si>
    <t>Customer_599</t>
  </si>
  <si>
    <t>C0600</t>
  </si>
  <si>
    <t>Customer_600</t>
  </si>
  <si>
    <t>C0601</t>
  </si>
  <si>
    <t>Customer_601</t>
  </si>
  <si>
    <t>C0602</t>
  </si>
  <si>
    <t>Customer_602</t>
  </si>
  <si>
    <t>C0603</t>
  </si>
  <si>
    <t>Customer_603</t>
  </si>
  <si>
    <t>C0604</t>
  </si>
  <si>
    <t>Customer_604</t>
  </si>
  <si>
    <t>C0605</t>
  </si>
  <si>
    <t>Customer_605</t>
  </si>
  <si>
    <t>C0606</t>
  </si>
  <si>
    <t>Customer_606</t>
  </si>
  <si>
    <t>C0607</t>
  </si>
  <si>
    <t>Customer_607</t>
  </si>
  <si>
    <t>C0608</t>
  </si>
  <si>
    <t>Customer_608</t>
  </si>
  <si>
    <t>C0609</t>
  </si>
  <si>
    <t>Customer_609</t>
  </si>
  <si>
    <t>C0610</t>
  </si>
  <si>
    <t>Customer_610</t>
  </si>
  <si>
    <t>C0611</t>
  </si>
  <si>
    <t>Customer_611</t>
  </si>
  <si>
    <t>C0612</t>
  </si>
  <si>
    <t>Customer_612</t>
  </si>
  <si>
    <t>C0613</t>
  </si>
  <si>
    <t>Customer_613</t>
  </si>
  <si>
    <t>C0614</t>
  </si>
  <si>
    <t>Customer_614</t>
  </si>
  <si>
    <t>C0615</t>
  </si>
  <si>
    <t>Customer_615</t>
  </si>
  <si>
    <t>C0616</t>
  </si>
  <si>
    <t>Customer_616</t>
  </si>
  <si>
    <t>C0617</t>
  </si>
  <si>
    <t>Customer_617</t>
  </si>
  <si>
    <t>C0618</t>
  </si>
  <si>
    <t>Customer_618</t>
  </si>
  <si>
    <t>C0619</t>
  </si>
  <si>
    <t>Customer_619</t>
  </si>
  <si>
    <t>C0620</t>
  </si>
  <si>
    <t>Customer_620</t>
  </si>
  <si>
    <t>C0621</t>
  </si>
  <si>
    <t>Customer_621</t>
  </si>
  <si>
    <t>C0622</t>
  </si>
  <si>
    <t>Customer_622</t>
  </si>
  <si>
    <t>C0623</t>
  </si>
  <si>
    <t>Customer_623</t>
  </si>
  <si>
    <t>C0624</t>
  </si>
  <si>
    <t>Customer_624</t>
  </si>
  <si>
    <t>C0625</t>
  </si>
  <si>
    <t>Customer_625</t>
  </si>
  <si>
    <t>C0626</t>
  </si>
  <si>
    <t>Customer_626</t>
  </si>
  <si>
    <t>C0627</t>
  </si>
  <si>
    <t>Customer_627</t>
  </si>
  <si>
    <t>C0628</t>
  </si>
  <si>
    <t>Customer_628</t>
  </si>
  <si>
    <t>C0629</t>
  </si>
  <si>
    <t>Customer_629</t>
  </si>
  <si>
    <t>C0630</t>
  </si>
  <si>
    <t>Customer_630</t>
  </si>
  <si>
    <t>C0631</t>
  </si>
  <si>
    <t>Customer_631</t>
  </si>
  <si>
    <t>C0632</t>
  </si>
  <si>
    <t>Customer_632</t>
  </si>
  <si>
    <t>C0633</t>
  </si>
  <si>
    <t>Customer_633</t>
  </si>
  <si>
    <t>C0634</t>
  </si>
  <si>
    <t>Customer_634</t>
  </si>
  <si>
    <t>C0635</t>
  </si>
  <si>
    <t>Customer_635</t>
  </si>
  <si>
    <t>C0636</t>
  </si>
  <si>
    <t>Customer_636</t>
  </si>
  <si>
    <t>C0637</t>
  </si>
  <si>
    <t>Customer_637</t>
  </si>
  <si>
    <t>C0638</t>
  </si>
  <si>
    <t>Customer_638</t>
  </si>
  <si>
    <t>C0639</t>
  </si>
  <si>
    <t>Customer_639</t>
  </si>
  <si>
    <t>C0640</t>
  </si>
  <si>
    <t>Customer_640</t>
  </si>
  <si>
    <t>C0641</t>
  </si>
  <si>
    <t>Customer_641</t>
  </si>
  <si>
    <t>C0642</t>
  </si>
  <si>
    <t>Customer_642</t>
  </si>
  <si>
    <t>C0643</t>
  </si>
  <si>
    <t>Customer_643</t>
  </si>
  <si>
    <t>C0644</t>
  </si>
  <si>
    <t>Customer_644</t>
  </si>
  <si>
    <t>C0645</t>
  </si>
  <si>
    <t>Customer_645</t>
  </si>
  <si>
    <t>C0646</t>
  </si>
  <si>
    <t>Customer_646</t>
  </si>
  <si>
    <t>C0647</t>
  </si>
  <si>
    <t>Customer_647</t>
  </si>
  <si>
    <t>C0648</t>
  </si>
  <si>
    <t>Customer_648</t>
  </si>
  <si>
    <t>C0649</t>
  </si>
  <si>
    <t>Customer_649</t>
  </si>
  <si>
    <t>C0650</t>
  </si>
  <si>
    <t>Customer_650</t>
  </si>
  <si>
    <t>C0651</t>
  </si>
  <si>
    <t>Customer_651</t>
  </si>
  <si>
    <t>C0652</t>
  </si>
  <si>
    <t>Customer_652</t>
  </si>
  <si>
    <t>C0653</t>
  </si>
  <si>
    <t>Customer_653</t>
  </si>
  <si>
    <t>C0654</t>
  </si>
  <si>
    <t>Customer_654</t>
  </si>
  <si>
    <t>C0655</t>
  </si>
  <si>
    <t>Customer_655</t>
  </si>
  <si>
    <t>C0656</t>
  </si>
  <si>
    <t>Customer_656</t>
  </si>
  <si>
    <t>C0657</t>
  </si>
  <si>
    <t>Customer_657</t>
  </si>
  <si>
    <t>C0658</t>
  </si>
  <si>
    <t>Customer_658</t>
  </si>
  <si>
    <t>C0659</t>
  </si>
  <si>
    <t>Customer_659</t>
  </si>
  <si>
    <t>C0660</t>
  </si>
  <si>
    <t>Customer_660</t>
  </si>
  <si>
    <t>C0661</t>
  </si>
  <si>
    <t>Customer_661</t>
  </si>
  <si>
    <t>C0662</t>
  </si>
  <si>
    <t>Customer_662</t>
  </si>
  <si>
    <t>C0663</t>
  </si>
  <si>
    <t>Customer_663</t>
  </si>
  <si>
    <t>C0664</t>
  </si>
  <si>
    <t>Customer_664</t>
  </si>
  <si>
    <t>C0665</t>
  </si>
  <si>
    <t>Customer_665</t>
  </si>
  <si>
    <t>C0666</t>
  </si>
  <si>
    <t>Customer_666</t>
  </si>
  <si>
    <t>C0667</t>
  </si>
  <si>
    <t>Customer_667</t>
  </si>
  <si>
    <t>C0668</t>
  </si>
  <si>
    <t>Customer_668</t>
  </si>
  <si>
    <t>C0669</t>
  </si>
  <si>
    <t>Customer_669</t>
  </si>
  <si>
    <t>C0670</t>
  </si>
  <si>
    <t>Customer_670</t>
  </si>
  <si>
    <t>C0671</t>
  </si>
  <si>
    <t>Customer_671</t>
  </si>
  <si>
    <t>C0672</t>
  </si>
  <si>
    <t>Customer_672</t>
  </si>
  <si>
    <t>C0673</t>
  </si>
  <si>
    <t>Customer_673</t>
  </si>
  <si>
    <t>C0674</t>
  </si>
  <si>
    <t>Customer_674</t>
  </si>
  <si>
    <t>C0675</t>
  </si>
  <si>
    <t>Customer_675</t>
  </si>
  <si>
    <t>C0676</t>
  </si>
  <si>
    <t>Customer_676</t>
  </si>
  <si>
    <t>C0677</t>
  </si>
  <si>
    <t>Customer_677</t>
  </si>
  <si>
    <t>C0678</t>
  </si>
  <si>
    <t>Customer_678</t>
  </si>
  <si>
    <t>C0679</t>
  </si>
  <si>
    <t>Customer_679</t>
  </si>
  <si>
    <t>C0680</t>
  </si>
  <si>
    <t>Customer_680</t>
  </si>
  <si>
    <t>C0681</t>
  </si>
  <si>
    <t>Customer_681</t>
  </si>
  <si>
    <t>C0682</t>
  </si>
  <si>
    <t>Customer_682</t>
  </si>
  <si>
    <t>C0683</t>
  </si>
  <si>
    <t>Customer_683</t>
  </si>
  <si>
    <t>C0684</t>
  </si>
  <si>
    <t>Customer_684</t>
  </si>
  <si>
    <t>C0685</t>
  </si>
  <si>
    <t>Customer_685</t>
  </si>
  <si>
    <t>C0686</t>
  </si>
  <si>
    <t>Customer_686</t>
  </si>
  <si>
    <t>C0687</t>
  </si>
  <si>
    <t>Customer_687</t>
  </si>
  <si>
    <t>C0688</t>
  </si>
  <si>
    <t>Customer_688</t>
  </si>
  <si>
    <t>C0689</t>
  </si>
  <si>
    <t>Customer_689</t>
  </si>
  <si>
    <t>C0690</t>
  </si>
  <si>
    <t>Customer_690</t>
  </si>
  <si>
    <t>C0691</t>
  </si>
  <si>
    <t>Customer_691</t>
  </si>
  <si>
    <t>C0692</t>
  </si>
  <si>
    <t>Customer_692</t>
  </si>
  <si>
    <t>C0693</t>
  </si>
  <si>
    <t>Customer_693</t>
  </si>
  <si>
    <t>C0694</t>
  </si>
  <si>
    <t>Customer_694</t>
  </si>
  <si>
    <t>C0695</t>
  </si>
  <si>
    <t>Customer_695</t>
  </si>
  <si>
    <t>C0696</t>
  </si>
  <si>
    <t>Customer_696</t>
  </si>
  <si>
    <t>C0697</t>
  </si>
  <si>
    <t>Customer_697</t>
  </si>
  <si>
    <t>C0698</t>
  </si>
  <si>
    <t>Customer_698</t>
  </si>
  <si>
    <t>C0699</t>
  </si>
  <si>
    <t>Customer_699</t>
  </si>
  <si>
    <t>C0700</t>
  </si>
  <si>
    <t>Customer_700</t>
  </si>
  <si>
    <t>C0701</t>
  </si>
  <si>
    <t>Customer_701</t>
  </si>
  <si>
    <t>C0702</t>
  </si>
  <si>
    <t>Customer_702</t>
  </si>
  <si>
    <t>C0703</t>
  </si>
  <si>
    <t>Customer_703</t>
  </si>
  <si>
    <t>C0704</t>
  </si>
  <si>
    <t>Customer_704</t>
  </si>
  <si>
    <t>C0705</t>
  </si>
  <si>
    <t>Customer_705</t>
  </si>
  <si>
    <t>C0706</t>
  </si>
  <si>
    <t>Customer_706</t>
  </si>
  <si>
    <t>C0707</t>
  </si>
  <si>
    <t>Customer_707</t>
  </si>
  <si>
    <t>C0708</t>
  </si>
  <si>
    <t>Customer_708</t>
  </si>
  <si>
    <t>C0709</t>
  </si>
  <si>
    <t>Customer_709</t>
  </si>
  <si>
    <t>C0710</t>
  </si>
  <si>
    <t>Customer_710</t>
  </si>
  <si>
    <t>C0711</t>
  </si>
  <si>
    <t>Customer_711</t>
  </si>
  <si>
    <t>C0712</t>
  </si>
  <si>
    <t>Customer_712</t>
  </si>
  <si>
    <t>C0713</t>
  </si>
  <si>
    <t>Customer_713</t>
  </si>
  <si>
    <t>C0714</t>
  </si>
  <si>
    <t>Customer_714</t>
  </si>
  <si>
    <t>C0715</t>
  </si>
  <si>
    <t>Customer_715</t>
  </si>
  <si>
    <t>C0716</t>
  </si>
  <si>
    <t>Customer_716</t>
  </si>
  <si>
    <t>C0717</t>
  </si>
  <si>
    <t>Customer_717</t>
  </si>
  <si>
    <t>C0718</t>
  </si>
  <si>
    <t>Customer_718</t>
  </si>
  <si>
    <t>C0719</t>
  </si>
  <si>
    <t>Customer_719</t>
  </si>
  <si>
    <t>C0720</t>
  </si>
  <si>
    <t>Customer_720</t>
  </si>
  <si>
    <t>C0721</t>
  </si>
  <si>
    <t>Customer_721</t>
  </si>
  <si>
    <t>C0722</t>
  </si>
  <si>
    <t>Customer_722</t>
  </si>
  <si>
    <t>C0723</t>
  </si>
  <si>
    <t>Customer_723</t>
  </si>
  <si>
    <t>C0724</t>
  </si>
  <si>
    <t>Customer_724</t>
  </si>
  <si>
    <t>C0725</t>
  </si>
  <si>
    <t>Customer_725</t>
  </si>
  <si>
    <t>C0726</t>
  </si>
  <si>
    <t>Customer_726</t>
  </si>
  <si>
    <t>C0727</t>
  </si>
  <si>
    <t>Customer_727</t>
  </si>
  <si>
    <t>C0728</t>
  </si>
  <si>
    <t>Customer_728</t>
  </si>
  <si>
    <t>C0729</t>
  </si>
  <si>
    <t>Customer_729</t>
  </si>
  <si>
    <t>C0730</t>
  </si>
  <si>
    <t>Customer_730</t>
  </si>
  <si>
    <t>C0731</t>
  </si>
  <si>
    <t>Customer_731</t>
  </si>
  <si>
    <t>C0732</t>
  </si>
  <si>
    <t>Customer_732</t>
  </si>
  <si>
    <t>C0733</t>
  </si>
  <si>
    <t>Customer_733</t>
  </si>
  <si>
    <t>C0734</t>
  </si>
  <si>
    <t>Customer_734</t>
  </si>
  <si>
    <t>C0735</t>
  </si>
  <si>
    <t>Customer_735</t>
  </si>
  <si>
    <t>C0736</t>
  </si>
  <si>
    <t>Customer_736</t>
  </si>
  <si>
    <t>C0737</t>
  </si>
  <si>
    <t>Customer_737</t>
  </si>
  <si>
    <t>C0738</t>
  </si>
  <si>
    <t>Customer_738</t>
  </si>
  <si>
    <t>C0739</t>
  </si>
  <si>
    <t>Customer_739</t>
  </si>
  <si>
    <t>C0740</t>
  </si>
  <si>
    <t>Customer_740</t>
  </si>
  <si>
    <t>C0741</t>
  </si>
  <si>
    <t>Customer_741</t>
  </si>
  <si>
    <t>C0742</t>
  </si>
  <si>
    <t>Customer_742</t>
  </si>
  <si>
    <t>C0743</t>
  </si>
  <si>
    <t>Customer_743</t>
  </si>
  <si>
    <t>C0744</t>
  </si>
  <si>
    <t>Customer_744</t>
  </si>
  <si>
    <t>C0745</t>
  </si>
  <si>
    <t>Customer_745</t>
  </si>
  <si>
    <t>C0746</t>
  </si>
  <si>
    <t>Customer_746</t>
  </si>
  <si>
    <t>C0747</t>
  </si>
  <si>
    <t>Customer_747</t>
  </si>
  <si>
    <t>C0748</t>
  </si>
  <si>
    <t>Customer_748</t>
  </si>
  <si>
    <t>C0749</t>
  </si>
  <si>
    <t>Customer_749</t>
  </si>
  <si>
    <t>C0750</t>
  </si>
  <si>
    <t>Customer_750</t>
  </si>
  <si>
    <t>C0751</t>
  </si>
  <si>
    <t>Customer_751</t>
  </si>
  <si>
    <t>C0752</t>
  </si>
  <si>
    <t>Customer_752</t>
  </si>
  <si>
    <t>C0753</t>
  </si>
  <si>
    <t>Customer_753</t>
  </si>
  <si>
    <t>C0754</t>
  </si>
  <si>
    <t>Customer_754</t>
  </si>
  <si>
    <t>C0755</t>
  </si>
  <si>
    <t>Customer_755</t>
  </si>
  <si>
    <t>C0756</t>
  </si>
  <si>
    <t>Customer_756</t>
  </si>
  <si>
    <t>C0757</t>
  </si>
  <si>
    <t>Customer_757</t>
  </si>
  <si>
    <t>C0758</t>
  </si>
  <si>
    <t>Customer_758</t>
  </si>
  <si>
    <t>C0759</t>
  </si>
  <si>
    <t>Customer_759</t>
  </si>
  <si>
    <t>C0760</t>
  </si>
  <si>
    <t>Customer_760</t>
  </si>
  <si>
    <t>C0761</t>
  </si>
  <si>
    <t>Customer_761</t>
  </si>
  <si>
    <t>C0762</t>
  </si>
  <si>
    <t>Customer_762</t>
  </si>
  <si>
    <t>C0763</t>
  </si>
  <si>
    <t>Customer_763</t>
  </si>
  <si>
    <t>C0764</t>
  </si>
  <si>
    <t>Customer_764</t>
  </si>
  <si>
    <t>C0765</t>
  </si>
  <si>
    <t>Customer_765</t>
  </si>
  <si>
    <t>C0766</t>
  </si>
  <si>
    <t>Customer_766</t>
  </si>
  <si>
    <t>C0767</t>
  </si>
  <si>
    <t>Customer_767</t>
  </si>
  <si>
    <t>C0768</t>
  </si>
  <si>
    <t>Customer_768</t>
  </si>
  <si>
    <t>C0769</t>
  </si>
  <si>
    <t>Customer_769</t>
  </si>
  <si>
    <t>C0770</t>
  </si>
  <si>
    <t>Customer_770</t>
  </si>
  <si>
    <t>C0771</t>
  </si>
  <si>
    <t>Customer_771</t>
  </si>
  <si>
    <t>C0772</t>
  </si>
  <si>
    <t>Customer_772</t>
  </si>
  <si>
    <t>C0773</t>
  </si>
  <si>
    <t>Customer_773</t>
  </si>
  <si>
    <t>C0774</t>
  </si>
  <si>
    <t>Customer_774</t>
  </si>
  <si>
    <t>C0775</t>
  </si>
  <si>
    <t>Customer_775</t>
  </si>
  <si>
    <t>C0776</t>
  </si>
  <si>
    <t>Customer_776</t>
  </si>
  <si>
    <t>C0777</t>
  </si>
  <si>
    <t>Customer_777</t>
  </si>
  <si>
    <t>C0778</t>
  </si>
  <si>
    <t>Customer_778</t>
  </si>
  <si>
    <t>C0779</t>
  </si>
  <si>
    <t>Customer_779</t>
  </si>
  <si>
    <t>C0780</t>
  </si>
  <si>
    <t>Customer_780</t>
  </si>
  <si>
    <t>C0781</t>
  </si>
  <si>
    <t>Customer_781</t>
  </si>
  <si>
    <t>C0782</t>
  </si>
  <si>
    <t>Customer_782</t>
  </si>
  <si>
    <t>C0783</t>
  </si>
  <si>
    <t>Customer_783</t>
  </si>
  <si>
    <t>C0784</t>
  </si>
  <si>
    <t>Customer_784</t>
  </si>
  <si>
    <t>C0785</t>
  </si>
  <si>
    <t>Customer_785</t>
  </si>
  <si>
    <t>C0786</t>
  </si>
  <si>
    <t>Customer_786</t>
  </si>
  <si>
    <t>C0787</t>
  </si>
  <si>
    <t>Customer_787</t>
  </si>
  <si>
    <t>C0788</t>
  </si>
  <si>
    <t>Customer_788</t>
  </si>
  <si>
    <t>C0789</t>
  </si>
  <si>
    <t>Customer_789</t>
  </si>
  <si>
    <t>C0790</t>
  </si>
  <si>
    <t>Customer_790</t>
  </si>
  <si>
    <t>C0791</t>
  </si>
  <si>
    <t>Customer_791</t>
  </si>
  <si>
    <t>C0792</t>
  </si>
  <si>
    <t>Customer_792</t>
  </si>
  <si>
    <t>C0793</t>
  </si>
  <si>
    <t>Customer_793</t>
  </si>
  <si>
    <t>C0794</t>
  </si>
  <si>
    <t>Customer_794</t>
  </si>
  <si>
    <t>C0795</t>
  </si>
  <si>
    <t>Customer_795</t>
  </si>
  <si>
    <t>C0796</t>
  </si>
  <si>
    <t>Customer_796</t>
  </si>
  <si>
    <t>C0797</t>
  </si>
  <si>
    <t>Customer_797</t>
  </si>
  <si>
    <t>C0798</t>
  </si>
  <si>
    <t>Customer_798</t>
  </si>
  <si>
    <t>C0799</t>
  </si>
  <si>
    <t>Customer_799</t>
  </si>
  <si>
    <t>C0800</t>
  </si>
  <si>
    <t>Customer_800</t>
  </si>
  <si>
    <t>C0801</t>
  </si>
  <si>
    <t>Customer_801</t>
  </si>
  <si>
    <t>C0802</t>
  </si>
  <si>
    <t>Customer_802</t>
  </si>
  <si>
    <t>C0803</t>
  </si>
  <si>
    <t>Customer_803</t>
  </si>
  <si>
    <t>C0804</t>
  </si>
  <si>
    <t>Customer_804</t>
  </si>
  <si>
    <t>C0805</t>
  </si>
  <si>
    <t>Customer_805</t>
  </si>
  <si>
    <t>C0806</t>
  </si>
  <si>
    <t>Customer_806</t>
  </si>
  <si>
    <t>C0807</t>
  </si>
  <si>
    <t>Customer_807</t>
  </si>
  <si>
    <t>C0808</t>
  </si>
  <si>
    <t>Customer_808</t>
  </si>
  <si>
    <t>C0809</t>
  </si>
  <si>
    <t>Customer_809</t>
  </si>
  <si>
    <t>C0810</t>
  </si>
  <si>
    <t>Customer_810</t>
  </si>
  <si>
    <t>C0811</t>
  </si>
  <si>
    <t>Customer_811</t>
  </si>
  <si>
    <t>C0812</t>
  </si>
  <si>
    <t>Customer_812</t>
  </si>
  <si>
    <t>C0813</t>
  </si>
  <si>
    <t>Customer_813</t>
  </si>
  <si>
    <t>C0814</t>
  </si>
  <si>
    <t>Customer_814</t>
  </si>
  <si>
    <t>C0815</t>
  </si>
  <si>
    <t>Customer_815</t>
  </si>
  <si>
    <t>C0816</t>
  </si>
  <si>
    <t>Customer_816</t>
  </si>
  <si>
    <t>C0817</t>
  </si>
  <si>
    <t>Customer_817</t>
  </si>
  <si>
    <t>C0818</t>
  </si>
  <si>
    <t>Customer_818</t>
  </si>
  <si>
    <t>C0819</t>
  </si>
  <si>
    <t>Customer_819</t>
  </si>
  <si>
    <t>C0820</t>
  </si>
  <si>
    <t>Customer_820</t>
  </si>
  <si>
    <t>C0821</t>
  </si>
  <si>
    <t>Customer_821</t>
  </si>
  <si>
    <t>C0822</t>
  </si>
  <si>
    <t>Customer_822</t>
  </si>
  <si>
    <t>C0823</t>
  </si>
  <si>
    <t>Customer_823</t>
  </si>
  <si>
    <t>C0824</t>
  </si>
  <si>
    <t>Customer_824</t>
  </si>
  <si>
    <t>C0825</t>
  </si>
  <si>
    <t>Customer_825</t>
  </si>
  <si>
    <t>C0826</t>
  </si>
  <si>
    <t>Customer_826</t>
  </si>
  <si>
    <t>C0827</t>
  </si>
  <si>
    <t>Customer_827</t>
  </si>
  <si>
    <t>C0828</t>
  </si>
  <si>
    <t>Customer_828</t>
  </si>
  <si>
    <t>C0829</t>
  </si>
  <si>
    <t>Customer_829</t>
  </si>
  <si>
    <t>C0830</t>
  </si>
  <si>
    <t>Customer_830</t>
  </si>
  <si>
    <t>C0831</t>
  </si>
  <si>
    <t>Customer_831</t>
  </si>
  <si>
    <t>C0832</t>
  </si>
  <si>
    <t>Customer_832</t>
  </si>
  <si>
    <t>C0833</t>
  </si>
  <si>
    <t>Customer_833</t>
  </si>
  <si>
    <t>C0834</t>
  </si>
  <si>
    <t>Customer_834</t>
  </si>
  <si>
    <t>C0835</t>
  </si>
  <si>
    <t>Customer_835</t>
  </si>
  <si>
    <t>C0836</t>
  </si>
  <si>
    <t>Customer_836</t>
  </si>
  <si>
    <t>C0837</t>
  </si>
  <si>
    <t>Customer_837</t>
  </si>
  <si>
    <t>C0838</t>
  </si>
  <si>
    <t>Customer_838</t>
  </si>
  <si>
    <t>C0839</t>
  </si>
  <si>
    <t>Customer_839</t>
  </si>
  <si>
    <t>C0840</t>
  </si>
  <si>
    <t>Customer_840</t>
  </si>
  <si>
    <t>C0841</t>
  </si>
  <si>
    <t>Customer_841</t>
  </si>
  <si>
    <t>C0842</t>
  </si>
  <si>
    <t>Customer_842</t>
  </si>
  <si>
    <t>C0843</t>
  </si>
  <si>
    <t>Customer_843</t>
  </si>
  <si>
    <t>C0844</t>
  </si>
  <si>
    <t>Customer_844</t>
  </si>
  <si>
    <t>C0845</t>
  </si>
  <si>
    <t>Customer_845</t>
  </si>
  <si>
    <t>C0846</t>
  </si>
  <si>
    <t>Customer_846</t>
  </si>
  <si>
    <t>C0847</t>
  </si>
  <si>
    <t>Customer_847</t>
  </si>
  <si>
    <t>C0848</t>
  </si>
  <si>
    <t>Customer_848</t>
  </si>
  <si>
    <t>C0849</t>
  </si>
  <si>
    <t>Customer_849</t>
  </si>
  <si>
    <t>C0850</t>
  </si>
  <si>
    <t>Customer_850</t>
  </si>
  <si>
    <t>C0851</t>
  </si>
  <si>
    <t>Customer_851</t>
  </si>
  <si>
    <t>C0852</t>
  </si>
  <si>
    <t>Customer_852</t>
  </si>
  <si>
    <t>C0853</t>
  </si>
  <si>
    <t>Customer_853</t>
  </si>
  <si>
    <t>C0854</t>
  </si>
  <si>
    <t>Customer_854</t>
  </si>
  <si>
    <t>C0855</t>
  </si>
  <si>
    <t>Customer_855</t>
  </si>
  <si>
    <t>C0856</t>
  </si>
  <si>
    <t>Customer_856</t>
  </si>
  <si>
    <t>C0857</t>
  </si>
  <si>
    <t>Customer_857</t>
  </si>
  <si>
    <t>C0858</t>
  </si>
  <si>
    <t>Customer_858</t>
  </si>
  <si>
    <t>C0859</t>
  </si>
  <si>
    <t>Customer_859</t>
  </si>
  <si>
    <t>C0860</t>
  </si>
  <si>
    <t>Customer_860</t>
  </si>
  <si>
    <t>C0861</t>
  </si>
  <si>
    <t>Customer_861</t>
  </si>
  <si>
    <t>C0862</t>
  </si>
  <si>
    <t>Customer_862</t>
  </si>
  <si>
    <t>C0863</t>
  </si>
  <si>
    <t>Customer_863</t>
  </si>
  <si>
    <t>C0864</t>
  </si>
  <si>
    <t>Customer_864</t>
  </si>
  <si>
    <t>C0865</t>
  </si>
  <si>
    <t>Customer_865</t>
  </si>
  <si>
    <t>C0866</t>
  </si>
  <si>
    <t>Customer_866</t>
  </si>
  <si>
    <t>C0867</t>
  </si>
  <si>
    <t>Customer_867</t>
  </si>
  <si>
    <t>C0868</t>
  </si>
  <si>
    <t>Customer_868</t>
  </si>
  <si>
    <t>C0869</t>
  </si>
  <si>
    <t>Customer_869</t>
  </si>
  <si>
    <t>C0870</t>
  </si>
  <si>
    <t>Customer_870</t>
  </si>
  <si>
    <t>C0871</t>
  </si>
  <si>
    <t>Customer_871</t>
  </si>
  <si>
    <t>C0872</t>
  </si>
  <si>
    <t>Customer_872</t>
  </si>
  <si>
    <t>C0873</t>
  </si>
  <si>
    <t>Customer_873</t>
  </si>
  <si>
    <t>C0874</t>
  </si>
  <si>
    <t>Customer_874</t>
  </si>
  <si>
    <t>C0875</t>
  </si>
  <si>
    <t>Customer_875</t>
  </si>
  <si>
    <t>C0876</t>
  </si>
  <si>
    <t>Customer_876</t>
  </si>
  <si>
    <t>C0877</t>
  </si>
  <si>
    <t>Customer_877</t>
  </si>
  <si>
    <t>C0878</t>
  </si>
  <si>
    <t>Customer_878</t>
  </si>
  <si>
    <t>C0879</t>
  </si>
  <si>
    <t>Customer_879</t>
  </si>
  <si>
    <t>C0880</t>
  </si>
  <si>
    <t>Customer_880</t>
  </si>
  <si>
    <t>C0881</t>
  </si>
  <si>
    <t>Customer_881</t>
  </si>
  <si>
    <t>C0882</t>
  </si>
  <si>
    <t>Customer_882</t>
  </si>
  <si>
    <t>C0883</t>
  </si>
  <si>
    <t>Customer_883</t>
  </si>
  <si>
    <t>C0884</t>
  </si>
  <si>
    <t>Customer_884</t>
  </si>
  <si>
    <t>C0885</t>
  </si>
  <si>
    <t>Customer_885</t>
  </si>
  <si>
    <t>C0886</t>
  </si>
  <si>
    <t>Customer_886</t>
  </si>
  <si>
    <t>C0887</t>
  </si>
  <si>
    <t>Customer_887</t>
  </si>
  <si>
    <t>C0888</t>
  </si>
  <si>
    <t>Customer_888</t>
  </si>
  <si>
    <t>C0889</t>
  </si>
  <si>
    <t>Customer_889</t>
  </si>
  <si>
    <t>C0890</t>
  </si>
  <si>
    <t>Customer_890</t>
  </si>
  <si>
    <t>C0891</t>
  </si>
  <si>
    <t>Customer_891</t>
  </si>
  <si>
    <t>C0892</t>
  </si>
  <si>
    <t>Customer_892</t>
  </si>
  <si>
    <t>C0893</t>
  </si>
  <si>
    <t>Customer_893</t>
  </si>
  <si>
    <t>C0894</t>
  </si>
  <si>
    <t>Customer_894</t>
  </si>
  <si>
    <t>C0895</t>
  </si>
  <si>
    <t>Customer_895</t>
  </si>
  <si>
    <t>C0896</t>
  </si>
  <si>
    <t>Customer_896</t>
  </si>
  <si>
    <t>C0897</t>
  </si>
  <si>
    <t>Customer_897</t>
  </si>
  <si>
    <t>C0898</t>
  </si>
  <si>
    <t>Customer_898</t>
  </si>
  <si>
    <t>C0899</t>
  </si>
  <si>
    <t>Customer_899</t>
  </si>
  <si>
    <t>C0900</t>
  </si>
  <si>
    <t>Customer_900</t>
  </si>
  <si>
    <t>C0901</t>
  </si>
  <si>
    <t>Customer_901</t>
  </si>
  <si>
    <t>C0902</t>
  </si>
  <si>
    <t>Customer_902</t>
  </si>
  <si>
    <t>C0903</t>
  </si>
  <si>
    <t>Customer_903</t>
  </si>
  <si>
    <t>C0904</t>
  </si>
  <si>
    <t>Customer_904</t>
  </si>
  <si>
    <t>C0905</t>
  </si>
  <si>
    <t>Customer_905</t>
  </si>
  <si>
    <t>C0906</t>
  </si>
  <si>
    <t>Customer_906</t>
  </si>
  <si>
    <t>C0907</t>
  </si>
  <si>
    <t>Customer_907</t>
  </si>
  <si>
    <t>C0908</t>
  </si>
  <si>
    <t>Customer_908</t>
  </si>
  <si>
    <t>C0909</t>
  </si>
  <si>
    <t>Customer_909</t>
  </si>
  <si>
    <t>C0910</t>
  </si>
  <si>
    <t>Customer_910</t>
  </si>
  <si>
    <t>C0911</t>
  </si>
  <si>
    <t>Customer_911</t>
  </si>
  <si>
    <t>C0912</t>
  </si>
  <si>
    <t>Customer_912</t>
  </si>
  <si>
    <t>C0913</t>
  </si>
  <si>
    <t>Customer_913</t>
  </si>
  <si>
    <t>C0914</t>
  </si>
  <si>
    <t>Customer_914</t>
  </si>
  <si>
    <t>C0915</t>
  </si>
  <si>
    <t>Customer_915</t>
  </si>
  <si>
    <t>C0916</t>
  </si>
  <si>
    <t>Customer_916</t>
  </si>
  <si>
    <t>C0917</t>
  </si>
  <si>
    <t>Customer_917</t>
  </si>
  <si>
    <t>C0918</t>
  </si>
  <si>
    <t>Customer_918</t>
  </si>
  <si>
    <t>C0919</t>
  </si>
  <si>
    <t>Customer_919</t>
  </si>
  <si>
    <t>C0920</t>
  </si>
  <si>
    <t>Customer_920</t>
  </si>
  <si>
    <t>C0921</t>
  </si>
  <si>
    <t>Customer_921</t>
  </si>
  <si>
    <t>C0922</t>
  </si>
  <si>
    <t>Customer_922</t>
  </si>
  <si>
    <t>C0923</t>
  </si>
  <si>
    <t>Customer_923</t>
  </si>
  <si>
    <t>C0924</t>
  </si>
  <si>
    <t>Customer_924</t>
  </si>
  <si>
    <t>C0925</t>
  </si>
  <si>
    <t>Customer_925</t>
  </si>
  <si>
    <t>C0926</t>
  </si>
  <si>
    <t>Customer_926</t>
  </si>
  <si>
    <t>C0927</t>
  </si>
  <si>
    <t>Customer_927</t>
  </si>
  <si>
    <t>C0928</t>
  </si>
  <si>
    <t>Customer_928</t>
  </si>
  <si>
    <t>C0929</t>
  </si>
  <si>
    <t>Customer_929</t>
  </si>
  <si>
    <t>C0930</t>
  </si>
  <si>
    <t>Customer_930</t>
  </si>
  <si>
    <t>C0931</t>
  </si>
  <si>
    <t>Customer_931</t>
  </si>
  <si>
    <t>C0932</t>
  </si>
  <si>
    <t>Customer_932</t>
  </si>
  <si>
    <t>C0933</t>
  </si>
  <si>
    <t>Customer_933</t>
  </si>
  <si>
    <t>C0934</t>
  </si>
  <si>
    <t>Customer_934</t>
  </si>
  <si>
    <t>C0935</t>
  </si>
  <si>
    <t>Customer_935</t>
  </si>
  <si>
    <t>C0936</t>
  </si>
  <si>
    <t>Customer_936</t>
  </si>
  <si>
    <t>C0937</t>
  </si>
  <si>
    <t>Customer_937</t>
  </si>
  <si>
    <t>C0938</t>
  </si>
  <si>
    <t>Customer_938</t>
  </si>
  <si>
    <t>C0939</t>
  </si>
  <si>
    <t>Customer_939</t>
  </si>
  <si>
    <t>C0940</t>
  </si>
  <si>
    <t>Customer_940</t>
  </si>
  <si>
    <t>C0941</t>
  </si>
  <si>
    <t>Customer_941</t>
  </si>
  <si>
    <t>C0942</t>
  </si>
  <si>
    <t>Customer_942</t>
  </si>
  <si>
    <t>C0943</t>
  </si>
  <si>
    <t>Customer_943</t>
  </si>
  <si>
    <t>C0944</t>
  </si>
  <si>
    <t>Customer_944</t>
  </si>
  <si>
    <t>C0945</t>
  </si>
  <si>
    <t>Customer_945</t>
  </si>
  <si>
    <t>C0946</t>
  </si>
  <si>
    <t>Customer_946</t>
  </si>
  <si>
    <t>C0947</t>
  </si>
  <si>
    <t>Customer_947</t>
  </si>
  <si>
    <t>C0948</t>
  </si>
  <si>
    <t>Customer_948</t>
  </si>
  <si>
    <t>C0949</t>
  </si>
  <si>
    <t>Customer_949</t>
  </si>
  <si>
    <t>C0950</t>
  </si>
  <si>
    <t>Customer_950</t>
  </si>
  <si>
    <t>C0951</t>
  </si>
  <si>
    <t>Customer_951</t>
  </si>
  <si>
    <t>C0952</t>
  </si>
  <si>
    <t>Customer_952</t>
  </si>
  <si>
    <t>C0953</t>
  </si>
  <si>
    <t>Customer_953</t>
  </si>
  <si>
    <t>C0954</t>
  </si>
  <si>
    <t>Customer_954</t>
  </si>
  <si>
    <t>C0955</t>
  </si>
  <si>
    <t>Customer_955</t>
  </si>
  <si>
    <t>C0956</t>
  </si>
  <si>
    <t>Customer_956</t>
  </si>
  <si>
    <t>C0957</t>
  </si>
  <si>
    <t>Customer_957</t>
  </si>
  <si>
    <t>C0958</t>
  </si>
  <si>
    <t>Customer_958</t>
  </si>
  <si>
    <t>C0959</t>
  </si>
  <si>
    <t>Customer_959</t>
  </si>
  <si>
    <t>C0960</t>
  </si>
  <si>
    <t>Customer_960</t>
  </si>
  <si>
    <t>C0961</t>
  </si>
  <si>
    <t>Customer_961</t>
  </si>
  <si>
    <t>C0962</t>
  </si>
  <si>
    <t>Customer_962</t>
  </si>
  <si>
    <t>C0963</t>
  </si>
  <si>
    <t>Customer_963</t>
  </si>
  <si>
    <t>C0964</t>
  </si>
  <si>
    <t>Customer_964</t>
  </si>
  <si>
    <t>C0965</t>
  </si>
  <si>
    <t>Customer_965</t>
  </si>
  <si>
    <t>C0966</t>
  </si>
  <si>
    <t>Customer_966</t>
  </si>
  <si>
    <t>C0967</t>
  </si>
  <si>
    <t>Customer_967</t>
  </si>
  <si>
    <t>C0968</t>
  </si>
  <si>
    <t>Customer_968</t>
  </si>
  <si>
    <t>C0969</t>
  </si>
  <si>
    <t>Customer_969</t>
  </si>
  <si>
    <t>C0970</t>
  </si>
  <si>
    <t>Customer_970</t>
  </si>
  <si>
    <t>C0971</t>
  </si>
  <si>
    <t>Customer_971</t>
  </si>
  <si>
    <t>C0972</t>
  </si>
  <si>
    <t>Customer_972</t>
  </si>
  <si>
    <t>C0973</t>
  </si>
  <si>
    <t>Customer_973</t>
  </si>
  <si>
    <t>C0974</t>
  </si>
  <si>
    <t>Customer_974</t>
  </si>
  <si>
    <t>C0975</t>
  </si>
  <si>
    <t>Customer_975</t>
  </si>
  <si>
    <t>C0976</t>
  </si>
  <si>
    <t>Customer_976</t>
  </si>
  <si>
    <t>C0977</t>
  </si>
  <si>
    <t>Customer_977</t>
  </si>
  <si>
    <t>C0978</t>
  </si>
  <si>
    <t>Customer_978</t>
  </si>
  <si>
    <t>C0979</t>
  </si>
  <si>
    <t>Customer_979</t>
  </si>
  <si>
    <t>C0980</t>
  </si>
  <si>
    <t>Customer_980</t>
  </si>
  <si>
    <t>C0981</t>
  </si>
  <si>
    <t>Customer_981</t>
  </si>
  <si>
    <t>C0982</t>
  </si>
  <si>
    <t>Customer_982</t>
  </si>
  <si>
    <t>C0983</t>
  </si>
  <si>
    <t>Customer_983</t>
  </si>
  <si>
    <t>C0984</t>
  </si>
  <si>
    <t>Customer_984</t>
  </si>
  <si>
    <t>C0985</t>
  </si>
  <si>
    <t>Customer_985</t>
  </si>
  <si>
    <t>C0986</t>
  </si>
  <si>
    <t>Customer_986</t>
  </si>
  <si>
    <t>C0987</t>
  </si>
  <si>
    <t>Customer_987</t>
  </si>
  <si>
    <t>C0988</t>
  </si>
  <si>
    <t>Customer_988</t>
  </si>
  <si>
    <t>C0989</t>
  </si>
  <si>
    <t>Customer_989</t>
  </si>
  <si>
    <t>C0990</t>
  </si>
  <si>
    <t>Customer_990</t>
  </si>
  <si>
    <t>C0991</t>
  </si>
  <si>
    <t>Customer_991</t>
  </si>
  <si>
    <t>C0992</t>
  </si>
  <si>
    <t>Customer_992</t>
  </si>
  <si>
    <t>C0993</t>
  </si>
  <si>
    <t>Customer_993</t>
  </si>
  <si>
    <t>C0994</t>
  </si>
  <si>
    <t>Customer_994</t>
  </si>
  <si>
    <t>C0995</t>
  </si>
  <si>
    <t>Customer_995</t>
  </si>
  <si>
    <t>C0996</t>
  </si>
  <si>
    <t>Customer_996</t>
  </si>
  <si>
    <t>C0997</t>
  </si>
  <si>
    <t>Customer_997</t>
  </si>
  <si>
    <t>C0998</t>
  </si>
  <si>
    <t>Customer_998</t>
  </si>
  <si>
    <t>C0999</t>
  </si>
  <si>
    <t>Customer_999</t>
  </si>
  <si>
    <t>C1000</t>
  </si>
  <si>
    <t>Customer_1000</t>
  </si>
  <si>
    <t>C1001</t>
  </si>
  <si>
    <t>Customer_1001</t>
  </si>
  <si>
    <t>C1002</t>
  </si>
  <si>
    <t>Customer_1002</t>
  </si>
  <si>
    <t>C1003</t>
  </si>
  <si>
    <t>Customer_1003</t>
  </si>
  <si>
    <t>C1004</t>
  </si>
  <si>
    <t>Customer_1004</t>
  </si>
  <si>
    <t>C1005</t>
  </si>
  <si>
    <t>Customer_1005</t>
  </si>
  <si>
    <t>C1006</t>
  </si>
  <si>
    <t>Customer_1006</t>
  </si>
  <si>
    <t>C1007</t>
  </si>
  <si>
    <t>Customer_1007</t>
  </si>
  <si>
    <t>C1008</t>
  </si>
  <si>
    <t>Customer_1008</t>
  </si>
  <si>
    <t>C1009</t>
  </si>
  <si>
    <t>Customer_1009</t>
  </si>
  <si>
    <t>C1010</t>
  </si>
  <si>
    <t>Customer_1010</t>
  </si>
  <si>
    <t>C1011</t>
  </si>
  <si>
    <t>Customer_1011</t>
  </si>
  <si>
    <t>C1012</t>
  </si>
  <si>
    <t>Customer_1012</t>
  </si>
  <si>
    <t>C1013</t>
  </si>
  <si>
    <t>Customer_1013</t>
  </si>
  <si>
    <t>C1014</t>
  </si>
  <si>
    <t>Customer_1014</t>
  </si>
  <si>
    <t>C1015</t>
  </si>
  <si>
    <t>Customer_1015</t>
  </si>
  <si>
    <t>C1016</t>
  </si>
  <si>
    <t>Customer_1016</t>
  </si>
  <si>
    <t>C1017</t>
  </si>
  <si>
    <t>Customer_1017</t>
  </si>
  <si>
    <t>C1018</t>
  </si>
  <si>
    <t>Customer_1018</t>
  </si>
  <si>
    <t>C1019</t>
  </si>
  <si>
    <t>Customer_1019</t>
  </si>
  <si>
    <t>C1020</t>
  </si>
  <si>
    <t>Customer_1020</t>
  </si>
  <si>
    <t>C1021</t>
  </si>
  <si>
    <t>Customer_1021</t>
  </si>
  <si>
    <t>C1022</t>
  </si>
  <si>
    <t>Customer_1022</t>
  </si>
  <si>
    <t>C1023</t>
  </si>
  <si>
    <t>Customer_1023</t>
  </si>
  <si>
    <t>C1024</t>
  </si>
  <si>
    <t>Customer_1024</t>
  </si>
  <si>
    <t>C1025</t>
  </si>
  <si>
    <t>Customer_1025</t>
  </si>
  <si>
    <t>C1026</t>
  </si>
  <si>
    <t>Customer_1026</t>
  </si>
  <si>
    <t>C1027</t>
  </si>
  <si>
    <t>Customer_1027</t>
  </si>
  <si>
    <t>C1028</t>
  </si>
  <si>
    <t>Customer_1028</t>
  </si>
  <si>
    <t>C1029</t>
  </si>
  <si>
    <t>Customer_1029</t>
  </si>
  <si>
    <t>C1030</t>
  </si>
  <si>
    <t>Customer_1030</t>
  </si>
  <si>
    <t>C1031</t>
  </si>
  <si>
    <t>Customer_1031</t>
  </si>
  <si>
    <t>C1032</t>
  </si>
  <si>
    <t>Customer_1032</t>
  </si>
  <si>
    <t>C1033</t>
  </si>
  <si>
    <t>Customer_1033</t>
  </si>
  <si>
    <t>C1034</t>
  </si>
  <si>
    <t>Customer_1034</t>
  </si>
  <si>
    <t>C1035</t>
  </si>
  <si>
    <t>Customer_1035</t>
  </si>
  <si>
    <t>C1036</t>
  </si>
  <si>
    <t>Customer_1036</t>
  </si>
  <si>
    <t>C1037</t>
  </si>
  <si>
    <t>Customer_1037</t>
  </si>
  <si>
    <t>C1038</t>
  </si>
  <si>
    <t>Customer_1038</t>
  </si>
  <si>
    <t>C1039</t>
  </si>
  <si>
    <t>Customer_1039</t>
  </si>
  <si>
    <t>C1040</t>
  </si>
  <si>
    <t>Customer_1040</t>
  </si>
  <si>
    <t>C1041</t>
  </si>
  <si>
    <t>Customer_1041</t>
  </si>
  <si>
    <t>C1042</t>
  </si>
  <si>
    <t>Customer_1042</t>
  </si>
  <si>
    <t>C1043</t>
  </si>
  <si>
    <t>Customer_1043</t>
  </si>
  <si>
    <t>C1044</t>
  </si>
  <si>
    <t>Customer_1044</t>
  </si>
  <si>
    <t>C1045</t>
  </si>
  <si>
    <t>Customer_1045</t>
  </si>
  <si>
    <t>C1046</t>
  </si>
  <si>
    <t>Customer_1046</t>
  </si>
  <si>
    <t>C1047</t>
  </si>
  <si>
    <t>Customer_1047</t>
  </si>
  <si>
    <t>C1048</t>
  </si>
  <si>
    <t>Customer_1048</t>
  </si>
  <si>
    <t>C1049</t>
  </si>
  <si>
    <t>Customer_1049</t>
  </si>
  <si>
    <t>C1050</t>
  </si>
  <si>
    <t>Customer_1050</t>
  </si>
  <si>
    <t>C1051</t>
  </si>
  <si>
    <t>Customer_1051</t>
  </si>
  <si>
    <t>C1052</t>
  </si>
  <si>
    <t>Customer_1052</t>
  </si>
  <si>
    <t>C1053</t>
  </si>
  <si>
    <t>Customer_1053</t>
  </si>
  <si>
    <t>C1054</t>
  </si>
  <si>
    <t>Customer_1054</t>
  </si>
  <si>
    <t>C1055</t>
  </si>
  <si>
    <t>Customer_1055</t>
  </si>
  <si>
    <t>C1056</t>
  </si>
  <si>
    <t>Customer_1056</t>
  </si>
  <si>
    <t>C1057</t>
  </si>
  <si>
    <t>Customer_1057</t>
  </si>
  <si>
    <t>C1058</t>
  </si>
  <si>
    <t>Customer_1058</t>
  </si>
  <si>
    <t>C1059</t>
  </si>
  <si>
    <t>Customer_1059</t>
  </si>
  <si>
    <t>C1060</t>
  </si>
  <si>
    <t>Customer_1060</t>
  </si>
  <si>
    <t>C1061</t>
  </si>
  <si>
    <t>Customer_1061</t>
  </si>
  <si>
    <t>C1062</t>
  </si>
  <si>
    <t>Customer_1062</t>
  </si>
  <si>
    <t>C1063</t>
  </si>
  <si>
    <t>Customer_1063</t>
  </si>
  <si>
    <t>C1064</t>
  </si>
  <si>
    <t>Customer_1064</t>
  </si>
  <si>
    <t>C1065</t>
  </si>
  <si>
    <t>Customer_1065</t>
  </si>
  <si>
    <t>C1066</t>
  </si>
  <si>
    <t>Customer_1066</t>
  </si>
  <si>
    <t>C1067</t>
  </si>
  <si>
    <t>Customer_1067</t>
  </si>
  <si>
    <t>C1068</t>
  </si>
  <si>
    <t>Customer_1068</t>
  </si>
  <si>
    <t>C1069</t>
  </si>
  <si>
    <t>Customer_1069</t>
  </si>
  <si>
    <t>C1070</t>
  </si>
  <si>
    <t>Customer_1070</t>
  </si>
  <si>
    <t>C1071</t>
  </si>
  <si>
    <t>Customer_1071</t>
  </si>
  <si>
    <t>C1072</t>
  </si>
  <si>
    <t>Customer_1072</t>
  </si>
  <si>
    <t>C1073</t>
  </si>
  <si>
    <t>Customer_1073</t>
  </si>
  <si>
    <t>C1074</t>
  </si>
  <si>
    <t>Customer_1074</t>
  </si>
  <si>
    <t>C1075</t>
  </si>
  <si>
    <t>Customer_1075</t>
  </si>
  <si>
    <t>C1076</t>
  </si>
  <si>
    <t>Customer_1076</t>
  </si>
  <si>
    <t>C1077</t>
  </si>
  <si>
    <t>Customer_1077</t>
  </si>
  <si>
    <t>C1078</t>
  </si>
  <si>
    <t>Customer_1078</t>
  </si>
  <si>
    <t>C1079</t>
  </si>
  <si>
    <t>Customer_1079</t>
  </si>
  <si>
    <t>C1080</t>
  </si>
  <si>
    <t>Customer_1080</t>
  </si>
  <si>
    <t>C1081</t>
  </si>
  <si>
    <t>Customer_1081</t>
  </si>
  <si>
    <t>C1082</t>
  </si>
  <si>
    <t>Customer_1082</t>
  </si>
  <si>
    <t>C1083</t>
  </si>
  <si>
    <t>Customer_1083</t>
  </si>
  <si>
    <t>C1084</t>
  </si>
  <si>
    <t>Customer_1084</t>
  </si>
  <si>
    <t>C1085</t>
  </si>
  <si>
    <t>Customer_1085</t>
  </si>
  <si>
    <t>C1086</t>
  </si>
  <si>
    <t>Customer_1086</t>
  </si>
  <si>
    <t>C1087</t>
  </si>
  <si>
    <t>Customer_1087</t>
  </si>
  <si>
    <t>C1088</t>
  </si>
  <si>
    <t>Customer_1088</t>
  </si>
  <si>
    <t>C1089</t>
  </si>
  <si>
    <t>Customer_1089</t>
  </si>
  <si>
    <t>C1090</t>
  </si>
  <si>
    <t>Customer_1090</t>
  </si>
  <si>
    <t>C1091</t>
  </si>
  <si>
    <t>Customer_1091</t>
  </si>
  <si>
    <t>C1092</t>
  </si>
  <si>
    <t>Customer_1092</t>
  </si>
  <si>
    <t>C1093</t>
  </si>
  <si>
    <t>Customer_1093</t>
  </si>
  <si>
    <t>C1094</t>
  </si>
  <si>
    <t>Customer_1094</t>
  </si>
  <si>
    <t>C1095</t>
  </si>
  <si>
    <t>Customer_1095</t>
  </si>
  <si>
    <t>C1096</t>
  </si>
  <si>
    <t>Customer_1096</t>
  </si>
  <si>
    <t>C1097</t>
  </si>
  <si>
    <t>Customer_1097</t>
  </si>
  <si>
    <t>C1098</t>
  </si>
  <si>
    <t>Customer_1098</t>
  </si>
  <si>
    <t>C1099</t>
  </si>
  <si>
    <t>Customer_1099</t>
  </si>
  <si>
    <t>C1100</t>
  </si>
  <si>
    <t>Customer_1100</t>
  </si>
  <si>
    <t>C1101</t>
  </si>
  <si>
    <t>Customer_1101</t>
  </si>
  <si>
    <t>C1102</t>
  </si>
  <si>
    <t>Customer_1102</t>
  </si>
  <si>
    <t>C1103</t>
  </si>
  <si>
    <t>Customer_1103</t>
  </si>
  <si>
    <t>C1104</t>
  </si>
  <si>
    <t>Customer_1104</t>
  </si>
  <si>
    <t>C1105</t>
  </si>
  <si>
    <t>Customer_1105</t>
  </si>
  <si>
    <t>C1106</t>
  </si>
  <si>
    <t>Customer_1106</t>
  </si>
  <si>
    <t>C1107</t>
  </si>
  <si>
    <t>Customer_1107</t>
  </si>
  <si>
    <t>C1108</t>
  </si>
  <si>
    <t>Customer_1108</t>
  </si>
  <si>
    <t>C1109</t>
  </si>
  <si>
    <t>Customer_1109</t>
  </si>
  <si>
    <t>C1110</t>
  </si>
  <si>
    <t>Customer_1110</t>
  </si>
  <si>
    <t>C1111</t>
  </si>
  <si>
    <t>Customer_1111</t>
  </si>
  <si>
    <t>C1112</t>
  </si>
  <si>
    <t>Customer_1112</t>
  </si>
  <si>
    <t>C1113</t>
  </si>
  <si>
    <t>Customer_1113</t>
  </si>
  <si>
    <t>C1114</t>
  </si>
  <si>
    <t>Customer_1114</t>
  </si>
  <si>
    <t>C1115</t>
  </si>
  <si>
    <t>Customer_1115</t>
  </si>
  <si>
    <t>C1116</t>
  </si>
  <si>
    <t>Customer_1116</t>
  </si>
  <si>
    <t>C1117</t>
  </si>
  <si>
    <t>Customer_1117</t>
  </si>
  <si>
    <t>C1118</t>
  </si>
  <si>
    <t>Customer_1118</t>
  </si>
  <si>
    <t>C1119</t>
  </si>
  <si>
    <t>Customer_1119</t>
  </si>
  <si>
    <t>C1120</t>
  </si>
  <si>
    <t>Customer_1120</t>
  </si>
  <si>
    <t>C1121</t>
  </si>
  <si>
    <t>Customer_1121</t>
  </si>
  <si>
    <t>C1122</t>
  </si>
  <si>
    <t>Customer_1122</t>
  </si>
  <si>
    <t>C1123</t>
  </si>
  <si>
    <t>Customer_1123</t>
  </si>
  <si>
    <t>C1124</t>
  </si>
  <si>
    <t>Customer_1124</t>
  </si>
  <si>
    <t>C1125</t>
  </si>
  <si>
    <t>Customer_1125</t>
  </si>
  <si>
    <t>C1126</t>
  </si>
  <si>
    <t>Customer_1126</t>
  </si>
  <si>
    <t>C1127</t>
  </si>
  <si>
    <t>Customer_1127</t>
  </si>
  <si>
    <t>C1128</t>
  </si>
  <si>
    <t>Customer_1128</t>
  </si>
  <si>
    <t>C1129</t>
  </si>
  <si>
    <t>Customer_1129</t>
  </si>
  <si>
    <t>C1130</t>
  </si>
  <si>
    <t>Customer_1130</t>
  </si>
  <si>
    <t>C1131</t>
  </si>
  <si>
    <t>Customer_1131</t>
  </si>
  <si>
    <t>C1132</t>
  </si>
  <si>
    <t>Customer_1132</t>
  </si>
  <si>
    <t>C1133</t>
  </si>
  <si>
    <t>Customer_1133</t>
  </si>
  <si>
    <t>C1134</t>
  </si>
  <si>
    <t>Customer_1134</t>
  </si>
  <si>
    <t>C1135</t>
  </si>
  <si>
    <t>Customer_1135</t>
  </si>
  <si>
    <t>C1136</t>
  </si>
  <si>
    <t>Customer_1136</t>
  </si>
  <si>
    <t>C1137</t>
  </si>
  <si>
    <t>Customer_1137</t>
  </si>
  <si>
    <t>C1138</t>
  </si>
  <si>
    <t>Customer_1138</t>
  </si>
  <si>
    <t>C1139</t>
  </si>
  <si>
    <t>Customer_1139</t>
  </si>
  <si>
    <t>C1140</t>
  </si>
  <si>
    <t>Customer_1140</t>
  </si>
  <si>
    <t>C1141</t>
  </si>
  <si>
    <t>Customer_1141</t>
  </si>
  <si>
    <t>C1142</t>
  </si>
  <si>
    <t>Customer_1142</t>
  </si>
  <si>
    <t>C1143</t>
  </si>
  <si>
    <t>Customer_1143</t>
  </si>
  <si>
    <t>C1144</t>
  </si>
  <si>
    <t>Customer_1144</t>
  </si>
  <si>
    <t>C1145</t>
  </si>
  <si>
    <t>Customer_1145</t>
  </si>
  <si>
    <t>C1146</t>
  </si>
  <si>
    <t>Customer_1146</t>
  </si>
  <si>
    <t>C1147</t>
  </si>
  <si>
    <t>Customer_1147</t>
  </si>
  <si>
    <t>C1148</t>
  </si>
  <si>
    <t>Customer_1148</t>
  </si>
  <si>
    <t>C1149</t>
  </si>
  <si>
    <t>Customer_1149</t>
  </si>
  <si>
    <t>C1150</t>
  </si>
  <si>
    <t>Customer_1150</t>
  </si>
  <si>
    <t>C1151</t>
  </si>
  <si>
    <t>Customer_1151</t>
  </si>
  <si>
    <t>C1152</t>
  </si>
  <si>
    <t>Customer_1152</t>
  </si>
  <si>
    <t>C1153</t>
  </si>
  <si>
    <t>Customer_1153</t>
  </si>
  <si>
    <t>C1154</t>
  </si>
  <si>
    <t>Customer_1154</t>
  </si>
  <si>
    <t>C1155</t>
  </si>
  <si>
    <t>Customer_1155</t>
  </si>
  <si>
    <t>C1156</t>
  </si>
  <si>
    <t>Customer_1156</t>
  </si>
  <si>
    <t>C1157</t>
  </si>
  <si>
    <t>Customer_1157</t>
  </si>
  <si>
    <t>C1158</t>
  </si>
  <si>
    <t>Customer_1158</t>
  </si>
  <si>
    <t>C1159</t>
  </si>
  <si>
    <t>Customer_1159</t>
  </si>
  <si>
    <t>C1160</t>
  </si>
  <si>
    <t>Customer_1160</t>
  </si>
  <si>
    <t>C1161</t>
  </si>
  <si>
    <t>Customer_1161</t>
  </si>
  <si>
    <t>C1162</t>
  </si>
  <si>
    <t>Customer_1162</t>
  </si>
  <si>
    <t>C1163</t>
  </si>
  <si>
    <t>Customer_1163</t>
  </si>
  <si>
    <t>C1164</t>
  </si>
  <si>
    <t>Customer_1164</t>
  </si>
  <si>
    <t>C1165</t>
  </si>
  <si>
    <t>Customer_1165</t>
  </si>
  <si>
    <t>C1166</t>
  </si>
  <si>
    <t>Customer_1166</t>
  </si>
  <si>
    <t>C1167</t>
  </si>
  <si>
    <t>Customer_1167</t>
  </si>
  <si>
    <t>C1168</t>
  </si>
  <si>
    <t>Customer_1168</t>
  </si>
  <si>
    <t>C1169</t>
  </si>
  <si>
    <t>Customer_1169</t>
  </si>
  <si>
    <t>C1170</t>
  </si>
  <si>
    <t>Customer_1170</t>
  </si>
  <si>
    <t>C1171</t>
  </si>
  <si>
    <t>Customer_1171</t>
  </si>
  <si>
    <t>C1172</t>
  </si>
  <si>
    <t>Customer_1172</t>
  </si>
  <si>
    <t>C1173</t>
  </si>
  <si>
    <t>Customer_1173</t>
  </si>
  <si>
    <t>C1174</t>
  </si>
  <si>
    <t>Customer_1174</t>
  </si>
  <si>
    <t>C1175</t>
  </si>
  <si>
    <t>Customer_1175</t>
  </si>
  <si>
    <t>C1176</t>
  </si>
  <si>
    <t>Customer_1176</t>
  </si>
  <si>
    <t>C1177</t>
  </si>
  <si>
    <t>Customer_1177</t>
  </si>
  <si>
    <t>C1178</t>
  </si>
  <si>
    <t>Customer_1178</t>
  </si>
  <si>
    <t>C1179</t>
  </si>
  <si>
    <t>Customer_1179</t>
  </si>
  <si>
    <t>C1180</t>
  </si>
  <si>
    <t>Customer_1180</t>
  </si>
  <si>
    <t>C1181</t>
  </si>
  <si>
    <t>Customer_1181</t>
  </si>
  <si>
    <t>C1182</t>
  </si>
  <si>
    <t>Customer_1182</t>
  </si>
  <si>
    <t>C1183</t>
  </si>
  <si>
    <t>Customer_1183</t>
  </si>
  <si>
    <t>C1184</t>
  </si>
  <si>
    <t>Customer_1184</t>
  </si>
  <si>
    <t>C1185</t>
  </si>
  <si>
    <t>Customer_1185</t>
  </si>
  <si>
    <t>C1186</t>
  </si>
  <si>
    <t>Customer_1186</t>
  </si>
  <si>
    <t>C1187</t>
  </si>
  <si>
    <t>Customer_1187</t>
  </si>
  <si>
    <t>C1188</t>
  </si>
  <si>
    <t>Customer_1188</t>
  </si>
  <si>
    <t>C1189</t>
  </si>
  <si>
    <t>Customer_1189</t>
  </si>
  <si>
    <t>C1190</t>
  </si>
  <si>
    <t>Customer_1190</t>
  </si>
  <si>
    <t>C1191</t>
  </si>
  <si>
    <t>Customer_1191</t>
  </si>
  <si>
    <t>C1192</t>
  </si>
  <si>
    <t>Customer_1192</t>
  </si>
  <si>
    <t>C1193</t>
  </si>
  <si>
    <t>Customer_1193</t>
  </si>
  <si>
    <t>C1194</t>
  </si>
  <si>
    <t>Customer_1194</t>
  </si>
  <si>
    <t>C1195</t>
  </si>
  <si>
    <t>Customer_1195</t>
  </si>
  <si>
    <t>C1196</t>
  </si>
  <si>
    <t>Customer_1196</t>
  </si>
  <si>
    <t>C1197</t>
  </si>
  <si>
    <t>Customer_1197</t>
  </si>
  <si>
    <t>C1198</t>
  </si>
  <si>
    <t>Customer_1198</t>
  </si>
  <si>
    <t>C1199</t>
  </si>
  <si>
    <t>Customer_1199</t>
  </si>
  <si>
    <t>C1200</t>
  </si>
  <si>
    <t>Customer_1200</t>
  </si>
  <si>
    <t>Customer_1207</t>
  </si>
  <si>
    <t>Customer_1218</t>
  </si>
  <si>
    <t>Customer_1219</t>
  </si>
  <si>
    <t>Customer_1221</t>
  </si>
  <si>
    <t>Customer_1222</t>
  </si>
  <si>
    <t>Customer_1226</t>
  </si>
  <si>
    <t>Customer_1229</t>
  </si>
  <si>
    <t>Customer_1237</t>
  </si>
  <si>
    <t>Customer_1253</t>
  </si>
  <si>
    <t>Customer_1254</t>
  </si>
  <si>
    <t>Customer_1258</t>
  </si>
  <si>
    <t>Customer_1271</t>
  </si>
  <si>
    <t>Customer_1274</t>
  </si>
  <si>
    <t>Customer_1299</t>
  </si>
  <si>
    <t>Customer_1317</t>
  </si>
  <si>
    <t>Customer_1320</t>
  </si>
  <si>
    <t>Customer_1325</t>
  </si>
  <si>
    <t>Customer_1329</t>
  </si>
  <si>
    <t>Customer_1342</t>
  </si>
  <si>
    <t>Customer_1364</t>
  </si>
  <si>
    <t>Customer_1377</t>
  </si>
  <si>
    <t>Customer_1397</t>
  </si>
  <si>
    <t>Customer_1398</t>
  </si>
  <si>
    <t>Customer_1404</t>
  </si>
  <si>
    <t>Customer_1405</t>
  </si>
  <si>
    <t>Customer_1407</t>
  </si>
  <si>
    <t>Customer_1417</t>
  </si>
  <si>
    <t>Customer_1427</t>
  </si>
  <si>
    <t>Customer_1430</t>
  </si>
  <si>
    <t>Customer_1432</t>
  </si>
  <si>
    <t>Customer_1447</t>
  </si>
  <si>
    <t>Customer_1466</t>
  </si>
  <si>
    <t>Customer_1470</t>
  </si>
  <si>
    <t>Customer_1471</t>
  </si>
  <si>
    <t>Customer_1473</t>
  </si>
  <si>
    <t>Customer_1486</t>
  </si>
  <si>
    <t>Customer_1492</t>
  </si>
  <si>
    <t>Customer_1496</t>
  </si>
  <si>
    <t>Customer_1500</t>
  </si>
  <si>
    <t>ProductID</t>
  </si>
  <si>
    <t>Current Stock</t>
  </si>
  <si>
    <t>Reorder Level</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</si>
  <si>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</si>
  <si>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</si>
  <si>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</si>
  <si>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</si>
  <si>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</si>
  <si>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</si>
  <si>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</si>
  <si>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</si>
  <si>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</si>
  <si>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</si>
  <si>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</si>
  <si>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</si>
  <si>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</si>
  <si>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</si>
  <si>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</si>
  <si>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</si>
  <si>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</si>
  <si>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</si>
  <si>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</si>
  <si>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</si>
  <si>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</si>
  <si>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</si>
  <si>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</si>
  <si>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</si>
  <si>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</si>
  <si>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</si>
  <si>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</si>
  <si>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</si>
  <si>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</si>
  <si>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</si>
  <si>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</si>
  <si>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</si>
  <si>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</si>
  <si>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</si>
  <si>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</si>
  <si>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</si>
  <si>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</si>
  <si>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</si>
  <si>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</si>
  <si>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</si>
  <si>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</si>
  <si>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</si>
  <si>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</si>
  <si>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</si>
  <si>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</si>
  <si>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</si>
  <si>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</si>
  <si>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</si>
  <si>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</si>
  <si>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</si>
  <si>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</si>
  <si>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</si>
  <si>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</si>
  <si>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</si>
  <si>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</si>
  <si>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</si>
  <si>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</si>
  <si>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</si>
  <si>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</si>
  <si>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</si>
  <si>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</si>
  <si>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</si>
  <si>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</si>
  <si>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</si>
  <si>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</si>
  <si>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</si>
  <si>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</si>
  <si>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</si>
  <si>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</si>
  <si>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</si>
  <si>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</si>
  <si>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</si>
  <si>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</si>
  <si>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</si>
  <si>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</si>
  <si>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</si>
  <si>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</si>
  <si>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</si>
  <si>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</si>
  <si>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</si>
  <si>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</si>
  <si>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</si>
  <si>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</si>
  <si>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</si>
  <si>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</si>
  <si>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</si>
  <si>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</si>
  <si>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</si>
  <si>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</si>
  <si>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</si>
  <si>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</si>
  <si>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</si>
  <si>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</si>
  <si>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</si>
  <si>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</si>
  <si>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</si>
  <si>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</si>
  <si>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</si>
  <si>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</si>
  <si>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</si>
  <si>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</si>
  <si>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</si>
  <si>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</si>
  <si>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</si>
  <si>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</si>
  <si>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</si>
  <si>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</si>
  <si>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</si>
  <si>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</si>
  <si>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</si>
  <si>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</si>
  <si>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</si>
  <si>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</si>
  <si>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</si>
  <si>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</si>
  <si>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</si>
  <si>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</si>
  <si>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</si>
  <si>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</si>
  <si>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</si>
  <si>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</si>
  <si>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</si>
  <si>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</si>
  <si>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</si>
  <si>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</si>
  <si>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</si>
  <si>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</si>
  <si>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</si>
  <si>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</si>
  <si>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</si>
  <si>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</si>
  <si>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</si>
  <si>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</si>
  <si>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</si>
  <si>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</si>
  <si>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</si>
  <si>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</si>
  <si>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</si>
  <si>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</si>
  <si>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</si>
  <si>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</si>
  <si>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</si>
  <si>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</si>
  <si>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</si>
  <si>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</si>
  <si>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</si>
  <si>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</si>
  <si>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</si>
  <si>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</si>
  <si>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</si>
  <si>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</si>
  <si>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</si>
  <si>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</si>
  <si>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</si>
  <si>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</si>
  <si>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</si>
  <si>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</si>
  <si>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</si>
  <si>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</si>
  <si>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</si>
  <si>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</si>
  <si>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</si>
  <si>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</si>
  <si>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</si>
  <si>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</si>
  <si>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</si>
  <si>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</si>
  <si>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</si>
  <si>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</si>
  <si>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</si>
  <si>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</si>
  <si>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</si>
  <si>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</si>
  <si>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</si>
  <si>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</si>
  <si>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</si>
  <si>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</si>
  <si>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</si>
  <si>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</si>
  <si>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</si>
  <si>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</si>
  <si>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</si>
  <si>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</si>
  <si>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</si>
  <si>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</si>
  <si>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</si>
  <si>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</si>
  <si>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</si>
  <si>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</si>
  <si>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</si>
  <si>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</si>
  <si>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</si>
  <si>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</si>
  <si>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</si>
  <si>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</si>
  <si>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</si>
  <si>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</si>
  <si>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</si>
  <si>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</si>
  <si>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</si>
  <si>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</si>
  <si>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</si>
  <si>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</si>
  <si>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</si>
  <si>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</si>
  <si>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</si>
  <si>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</si>
  <si>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</si>
  <si>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</si>
  <si>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</si>
  <si>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</si>
  <si>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</si>
  <si>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</si>
  <si>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</si>
  <si>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</si>
  <si>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</si>
  <si>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</si>
  <si>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</si>
  <si>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</si>
  <si>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</si>
  <si>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</si>
  <si>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</si>
  <si>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</si>
  <si>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</si>
  <si>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</si>
  <si>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</si>
  <si>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</si>
  <si>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</si>
  <si>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</si>
  <si>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</si>
  <si>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</si>
  <si>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</si>
  <si>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</si>
  <si>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</si>
  <si>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</si>
  <si>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</si>
  <si>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</si>
  <si>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</si>
  <si>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</si>
  <si>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</si>
  <si>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</si>
  <si>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</si>
  <si>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</si>
  <si>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</si>
  <si>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</si>
  <si>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</si>
  <si>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</si>
  <si>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</si>
  <si>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</si>
  <si>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</si>
  <si>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</si>
  <si>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</si>
  <si>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</si>
  <si>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</si>
  <si>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</si>
  <si>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</si>
  <si>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</si>
  <si>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</si>
  <si>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</si>
  <si>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</si>
  <si>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</si>
  <si>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</si>
  <si>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</si>
  <si>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</si>
  <si>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</si>
  <si>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</si>
  <si>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</si>
  <si>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</si>
  <si>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</si>
  <si>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</si>
  <si>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</si>
  <si>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</si>
  <si>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</si>
  <si>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</si>
  <si>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</si>
  <si>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</si>
  <si>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</si>
  <si>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</si>
  <si>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</si>
  <si>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</si>
  <si>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</si>
  <si>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</si>
  <si>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</si>
  <si>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</si>
  <si>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</si>
  <si>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</si>
  <si>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</si>
  <si>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</si>
  <si>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</si>
  <si>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</si>
  <si>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</si>
  <si>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</si>
  <si>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</si>
  <si>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</si>
  <si>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</si>
  <si>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</si>
  <si>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</si>
  <si>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</si>
  <si>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</si>
  <si>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</si>
  <si>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</si>
  <si>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</si>
  <si>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</si>
  <si>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</si>
  <si>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</si>
  <si>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</si>
  <si>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</si>
  <si>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</si>
  <si>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</si>
  <si>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</si>
  <si>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</si>
  <si>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</si>
  <si>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</si>
  <si>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</si>
  <si>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</si>
  <si>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</si>
  <si>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</si>
  <si>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</si>
  <si>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</si>
  <si>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</si>
  <si>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</si>
  <si>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</si>
  <si>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</si>
  <si>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</si>
  <si>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</si>
  <si>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</si>
  <si>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</si>
  <si>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</si>
  <si>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</si>
  <si>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</si>
  <si>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</si>
  <si>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</si>
  <si>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</si>
  <si>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</si>
  <si>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</si>
  <si>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</si>
  <si>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</si>
  <si>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</si>
  <si>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</si>
  <si>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</si>
  <si>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</si>
  <si>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</si>
  <si>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</si>
  <si>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</si>
  <si>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</si>
  <si>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</si>
  <si>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</si>
  <si>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</si>
  <si>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</si>
  <si>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</si>
  <si>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</si>
  <si>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</si>
  <si>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</si>
  <si>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</si>
  <si>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</si>
  <si>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</si>
  <si>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</si>
  <si>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</si>
  <si>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</si>
  <si>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</si>
  <si>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</si>
  <si>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</si>
  <si>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</si>
  <si>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</si>
  <si>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</si>
  <si>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</si>
  <si>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</si>
  <si>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</si>
  <si>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</si>
  <si>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</si>
  <si>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</si>
  <si>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</si>
  <si>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</si>
  <si>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</si>
  <si>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</si>
  <si>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</si>
  <si>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</si>
  <si>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</si>
  <si>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</si>
  <si>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</si>
  <si>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</si>
  <si>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</si>
  <si>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</si>
  <si>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</si>
  <si>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</si>
  <si>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</si>
  <si>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</si>
  <si>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</si>
  <si>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</si>
  <si>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</si>
  <si>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</si>
  <si>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</si>
  <si>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</si>
  <si>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</si>
  <si>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</si>
  <si>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</si>
  <si>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</si>
  <si>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</si>
  <si>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</si>
  <si>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</si>
  <si>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</si>
  <si>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</si>
  <si>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</si>
  <si>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</si>
  <si>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</si>
  <si>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</si>
  <si>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</si>
  <si>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</si>
  <si>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</si>
  <si>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</si>
  <si>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</si>
  <si>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</si>
  <si>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</si>
  <si>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</si>
  <si>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</si>
  <si>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</si>
  <si>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</si>
  <si>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</si>
  <si>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</si>
  <si>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</si>
  <si>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</si>
  <si>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</si>
  <si>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</si>
  <si>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</si>
  <si>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</si>
  <si>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</si>
  <si>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</si>
  <si>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</si>
  <si>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</si>
  <si>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</si>
  <si>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</si>
  <si>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</si>
  <si>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</si>
  <si>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</si>
  <si>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</si>
  <si>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</si>
  <si>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</si>
  <si>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</si>
  <si>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</si>
  <si>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</si>
  <si>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</si>
  <si>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</si>
  <si>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</si>
  <si>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</si>
  <si>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</si>
  <si>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</si>
  <si>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</si>
  <si>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</si>
  <si>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</si>
  <si>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</si>
  <si>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</si>
  <si>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</si>
  <si>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</si>
  <si>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</si>
  <si>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</si>
  <si>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</si>
  <si>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</si>
  <si>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</si>
  <si>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</si>
  <si>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</si>
  <si>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</si>
  <si>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</si>
  <si>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</si>
  <si>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</si>
  <si>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</si>
  <si>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</si>
  <si>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</si>
  <si>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</si>
  <si>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</si>
  <si>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</si>
  <si>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</si>
  <si>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</si>
  <si>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</si>
  <si>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</si>
  <si>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</si>
  <si>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</si>
  <si>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</si>
  <si>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</si>
  <si>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</si>
  <si>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</si>
  <si>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</si>
  <si>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</si>
  <si>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</si>
  <si>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</si>
  <si>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</si>
  <si>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</si>
  <si>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</si>
  <si>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</si>
  <si>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</si>
  <si>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</si>
  <si>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</si>
  <si>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</si>
  <si>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</si>
  <si>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</si>
  <si>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</si>
  <si>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</si>
  <si>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</si>
  <si>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</si>
  <si>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</si>
  <si>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</si>
  <si>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</si>
  <si>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</si>
  <si>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</si>
  <si>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</si>
  <si>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</si>
  <si>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</si>
  <si>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</si>
  <si>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</si>
  <si>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</si>
  <si>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</si>
  <si>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</si>
  <si>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</si>
  <si>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</si>
  <si>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</si>
  <si>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</si>
  <si>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</si>
  <si>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</si>
  <si>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</si>
  <si>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</si>
  <si>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</si>
  <si>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</si>
  <si>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</si>
  <si>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</si>
  <si>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</si>
  <si>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</si>
  <si>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</si>
  <si>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</si>
  <si>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</si>
  <si>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</si>
  <si>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</si>
  <si>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</si>
  <si>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</si>
  <si>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</si>
  <si>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</si>
  <si>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</si>
  <si>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</si>
  <si>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</si>
  <si>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</si>
  <si>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</si>
  <si>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</si>
  <si>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</si>
  <si>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</si>
  <si>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</si>
  <si>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</si>
  <si>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</si>
  <si>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</si>
  <si>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</si>
  <si>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</si>
  <si>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</si>
  <si>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</si>
  <si>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</si>
  <si>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</si>
  <si>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</si>
  <si>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</si>
  <si>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</si>
  <si>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</si>
  <si>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</si>
  <si>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</si>
  <si>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</si>
  <si>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</si>
  <si>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</si>
  <si>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</si>
  <si>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</si>
  <si>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</si>
  <si>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</si>
  <si>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</si>
  <si>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</si>
  <si>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</si>
  <si>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</si>
  <si>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</si>
  <si>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</si>
  <si>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</si>
  <si>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</si>
  <si>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</si>
  <si>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</si>
  <si>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</si>
  <si>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</si>
  <si>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</si>
  <si>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</si>
  <si>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</si>
  <si>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</si>
  <si>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</si>
  <si>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</si>
  <si>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</si>
  <si>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</si>
  <si>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</si>
  <si>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</si>
  <si>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</si>
  <si>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</si>
  <si>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</si>
  <si>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</si>
  <si>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</si>
  <si>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</si>
  <si>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</si>
  <si>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</si>
  <si>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</si>
  <si>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</si>
  <si>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</si>
  <si>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</si>
  <si>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</si>
  <si>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</si>
  <si>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</si>
  <si>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</si>
  <si>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</si>
  <si>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</si>
  <si>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</si>
  <si>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</si>
  <si>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</si>
  <si>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</si>
  <si>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</si>
  <si>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</si>
  <si>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</si>
  <si>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</si>
  <si>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</si>
  <si>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</si>
  <si>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</si>
  <si>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</si>
  <si>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</si>
  <si>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</si>
  <si>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</si>
  <si>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</si>
  <si>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</si>
  <si>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</si>
  <si>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</si>
  <si>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</si>
  <si>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</si>
  <si>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</si>
  <si>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</si>
  <si>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</si>
  <si>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</si>
  <si>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</si>
  <si>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</si>
  <si>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</si>
  <si>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</si>
  <si>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</si>
  <si>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</si>
  <si>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</si>
  <si>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</si>
  <si>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</si>
  <si>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</si>
  <si>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</si>
  <si>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</si>
  <si>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</si>
  <si>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</si>
  <si>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</si>
  <si>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</si>
  <si>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</si>
  <si>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</si>
  <si>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</si>
  <si>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</si>
  <si>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</si>
  <si>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</si>
  <si>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</si>
  <si>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</si>
  <si>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</si>
  <si>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</si>
  <si>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</si>
  <si>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</si>
  <si>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</si>
  <si>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</si>
  <si>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</si>
  <si>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</si>
  <si>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</si>
  <si>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</si>
  <si>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</si>
  <si>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</si>
  <si>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</si>
  <si>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</si>
  <si>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</si>
  <si>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</si>
  <si>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</si>
  <si>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</si>
  <si>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</si>
  <si>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</si>
  <si>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</si>
  <si>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</si>
  <si>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</si>
  <si>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</si>
  <si>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</si>
  <si>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</si>
  <si>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</si>
  <si>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</si>
  <si>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</si>
  <si>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</si>
  <si>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</si>
  <si>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</si>
  <si>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</si>
  <si>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</si>
  <si>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</si>
  <si>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</si>
  <si>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</si>
  <si>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</si>
  <si>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</si>
  <si>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</si>
  <si>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</si>
  <si>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</si>
  <si>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</si>
  <si>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</si>
  <si>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</si>
  <si>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</si>
  <si>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</si>
  <si>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</si>
  <si>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</si>
  <si>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</si>
  <si>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</si>
  <si>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</si>
  <si>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</si>
  <si>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</si>
  <si>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</si>
  <si>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</si>
  <si>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</si>
  <si>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</si>
  <si>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</si>
  <si>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</si>
  <si>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</si>
  <si>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</si>
  <si>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</si>
  <si>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</si>
  <si>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</si>
  <si>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</si>
  <si>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</si>
  <si>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</si>
  <si>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</si>
  <si>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</si>
  <si>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</si>
  <si>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</si>
  <si>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</si>
  <si>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</si>
  <si>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</si>
  <si>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</si>
  <si>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</si>
  <si>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</si>
  <si>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</si>
  <si>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</si>
  <si>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</si>
  <si>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</si>
  <si>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</si>
  <si>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</si>
  <si>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</si>
  <si>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</si>
  <si>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</si>
  <si>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</si>
  <si>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</si>
  <si>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</si>
  <si>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</si>
  <si>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</si>
  <si>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</si>
  <si>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</si>
  <si>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</si>
  <si>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</si>
  <si>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</si>
  <si>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</si>
  <si>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</si>
  <si>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</si>
  <si>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</si>
  <si>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</si>
  <si>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</si>
  <si>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</si>
  <si>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</si>
  <si>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</si>
  <si>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</si>
  <si>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</si>
  <si>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</si>
  <si>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</si>
  <si>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</si>
  <si>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</si>
  <si>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</si>
  <si>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</si>
  <si>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</si>
  <si>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</si>
  <si>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</si>
  <si>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</si>
  <si>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</si>
  <si>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</si>
  <si>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</si>
  <si>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</si>
  <si>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</si>
  <si>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</si>
  <si>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</si>
  <si>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</si>
  <si>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</si>
  <si>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</si>
  <si>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</si>
  <si>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</si>
  <si>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</si>
  <si>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</si>
  <si>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</si>
  <si>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</si>
  <si>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</si>
  <si>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</si>
  <si>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</si>
  <si>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</si>
  <si>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</si>
  <si>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</si>
  <si>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</si>
  <si>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</si>
  <si>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</si>
  <si>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</si>
  <si>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</si>
  <si>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</si>
  <si>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</si>
  <si>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</si>
  <si>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</si>
  <si>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</si>
  <si>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</si>
  <si>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</si>
  <si>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</si>
  <si>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</si>
  <si>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</si>
  <si>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</si>
  <si>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</si>
  <si>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</si>
  <si>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</si>
  <si>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</si>
  <si>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</si>
  <si>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</si>
  <si>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</si>
  <si>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</si>
  <si>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</si>
  <si>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</si>
  <si>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</si>
  <si>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</si>
  <si>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</si>
  <si>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</si>
  <si>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</si>
  <si>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</si>
  <si>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</si>
  <si>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</si>
  <si>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</si>
  <si>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</si>
  <si>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</si>
  <si>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</si>
  <si>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</si>
  <si>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</si>
  <si>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</si>
  <si>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</si>
  <si>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</si>
  <si>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</si>
  <si>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</si>
  <si>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</si>
  <si>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</si>
  <si>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</si>
  <si>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</si>
  <si>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</si>
  <si>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</si>
  <si>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</si>
  <si>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</si>
  <si>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</si>
  <si>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</si>
  <si>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</si>
  <si>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</si>
  <si>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</si>
  <si>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</si>
  <si>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</si>
  <si>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</si>
  <si>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</si>
  <si>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</si>
  <si>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</si>
  <si>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</si>
  <si>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</si>
  <si>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</si>
  <si>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</si>
  <si>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</si>
  <si>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</si>
  <si>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</si>
  <si>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</si>
  <si>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</si>
  <si>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</si>
  <si>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</si>
  <si>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</si>
  <si>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</si>
  <si>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</si>
  <si>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</si>
  <si>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</si>
  <si>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</si>
  <si>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</si>
  <si>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</si>
  <si>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</si>
  <si>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</si>
  <si>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</si>
  <si>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</si>
  <si>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</si>
  <si>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</si>
  <si>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</si>
  <si>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</si>
  <si>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</si>
  <si>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</si>
  <si>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</si>
  <si>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</si>
  <si>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</si>
  <si>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</si>
  <si>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</si>
  <si>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</si>
  <si>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</si>
  <si>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</si>
  <si>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</si>
  <si>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</si>
  <si>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</si>
  <si>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</si>
  <si>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</si>
  <si>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</si>
  <si>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</si>
  <si>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</si>
  <si>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</si>
  <si>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</si>
  <si>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</si>
  <si>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</si>
  <si>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</si>
  <si>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</si>
  <si>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</si>
  <si>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</si>
  <si>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</si>
  <si>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</si>
  <si>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</si>
  <si>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</si>
  <si>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</si>
  <si>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</si>
  <si>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</si>
  <si>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</si>
  <si>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</si>
  <si>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</si>
  <si>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</si>
  <si>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</si>
  <si>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</si>
  <si>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</si>
  <si>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</si>
  <si>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</si>
  <si>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</si>
  <si>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</si>
  <si>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</si>
  <si>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</si>
  <si>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</si>
  <si>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</si>
  <si>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</si>
  <si>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</si>
  <si>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</si>
  <si>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</si>
  <si>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</si>
  <si>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</si>
  <si>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</si>
  <si>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</si>
  <si>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</si>
  <si>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</si>
  <si>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</si>
  <si>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</si>
  <si>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</si>
  <si>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</si>
  <si>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</si>
  <si>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</si>
  <si>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</si>
  <si>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</si>
  <si>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</si>
  <si>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</si>
  <si>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</si>
  <si>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</si>
  <si>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</si>
  <si>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</si>
  <si>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</si>
  <si>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</si>
  <si>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</si>
  <si>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</si>
  <si>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</si>
  <si>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</si>
  <si>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</si>
  <si>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</si>
  <si>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</si>
  <si>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</si>
  <si>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</si>
  <si>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</si>
  <si>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</si>
  <si>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</si>
  <si>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</si>
  <si>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</si>
  <si>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</si>
  <si>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</si>
  <si>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</si>
  <si>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</si>
  <si>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</si>
  <si>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</si>
  <si>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</si>
  <si>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</si>
  <si>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</si>
  <si>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</si>
  <si>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</si>
  <si>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</si>
  <si>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</si>
  <si>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</si>
  <si>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</si>
  <si>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</si>
  <si>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</si>
  <si>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</si>
  <si>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</si>
  <si>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</si>
  <si>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</si>
  <si>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</si>
  <si>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</si>
  <si>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</si>
  <si>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</si>
  <si>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</si>
  <si>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</si>
  <si>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</si>
  <si>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</si>
  <si>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</si>
  <si>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</si>
  <si>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</si>
  <si>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</si>
  <si>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</si>
  <si>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</si>
  <si>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</si>
  <si>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</si>
  <si>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</si>
  <si>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</si>
  <si>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</si>
  <si>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</si>
  <si>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</si>
  <si>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</si>
  <si>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</si>
  <si>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</si>
  <si>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</si>
  <si>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</si>
  <si>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</si>
  <si>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</si>
  <si>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</si>
  <si>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</si>
  <si>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</si>
  <si>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</si>
  <si>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</si>
  <si>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</si>
  <si>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</si>
  <si>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</si>
  <si>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</si>
  <si>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</si>
  <si>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</si>
  <si>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</si>
  <si>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</si>
  <si>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</si>
  <si>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</si>
  <si>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</si>
  <si>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</si>
  <si>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</si>
  <si>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</si>
  <si>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</si>
  <si>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</si>
  <si>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</si>
  <si>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</si>
  <si>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</si>
  <si>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</si>
  <si>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</si>
  <si>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</si>
  <si>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</si>
  <si>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</si>
  <si>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</si>
  <si>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</si>
  <si>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</si>
  <si>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</si>
  <si>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</si>
  <si>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</si>
  <si>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</si>
  <si>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</si>
  <si>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</si>
  <si>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</si>
  <si>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</si>
  <si>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</si>
  <si>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</si>
  <si>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</si>
  <si>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</si>
  <si>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</si>
  <si>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</si>
  <si>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</si>
  <si>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</si>
  <si>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</si>
  <si>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</si>
  <si>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</si>
  <si>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</si>
  <si>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</si>
  <si>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</si>
  <si>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</si>
  <si>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</si>
  <si>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</si>
  <si>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</si>
  <si>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</si>
  <si>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</si>
  <si>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</si>
  <si>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</si>
  <si>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</si>
  <si>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</si>
  <si>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</si>
  <si>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</si>
  <si>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</si>
  <si>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</si>
  <si>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</si>
  <si>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</si>
  <si>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</si>
  <si>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</si>
  <si>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</si>
  <si>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</si>
  <si>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</si>
  <si>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</si>
  <si>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</si>
  <si>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</si>
  <si>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</si>
  <si>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</si>
  <si>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</si>
  <si>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</si>
  <si>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</si>
  <si>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</si>
  <si>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</si>
  <si>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</si>
  <si>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</si>
  <si>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</si>
  <si>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</si>
  <si>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</si>
  <si>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</si>
  <si>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</si>
  <si>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</si>
  <si>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</si>
  <si>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</si>
  <si>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</si>
  <si>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</si>
  <si>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</si>
  <si>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</si>
  <si>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</si>
  <si>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</si>
  <si>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</si>
  <si>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</si>
  <si>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</si>
  <si>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</si>
  <si>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</si>
  <si>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</si>
  <si>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</si>
  <si>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</si>
  <si>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</si>
  <si>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</si>
  <si>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</si>
  <si>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</si>
  <si>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</si>
  <si>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</si>
  <si>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</si>
  <si>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</si>
  <si>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</si>
  <si>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</si>
  <si>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</si>
  <si>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</si>
  <si>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</si>
  <si>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</si>
  <si>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</si>
  <si>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</si>
  <si>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</si>
  <si>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</si>
  <si>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</si>
  <si>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</si>
  <si>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</si>
  <si>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</si>
  <si>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</si>
  <si>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</si>
  <si>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</si>
  <si>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</si>
  <si>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</si>
  <si>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</si>
  <si>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</si>
  <si>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</si>
  <si>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</si>
  <si>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</si>
  <si>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</si>
  <si>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</si>
  <si>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</si>
  <si>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</si>
  <si>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</si>
  <si>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</si>
  <si>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</si>
  <si>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</si>
  <si>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</si>
  <si>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</si>
  <si>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</si>
  <si>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</si>
  <si>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</si>
  <si>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</si>
  <si>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</si>
  <si>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</si>
  <si>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</si>
  <si>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</si>
  <si>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</si>
  <si>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</si>
  <si>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</si>
  <si>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</si>
  <si>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</si>
  <si>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</si>
  <si>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</si>
  <si>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</si>
  <si>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</si>
  <si>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</si>
  <si>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</si>
  <si>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</si>
  <si>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</si>
  <si>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</si>
  <si>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</si>
  <si>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</si>
  <si>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</si>
  <si>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</si>
  <si>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</si>
  <si>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OrderID</t>
  </si>
  <si>
    <t>Date</t>
  </si>
  <si>
    <t>Quantity</t>
  </si>
  <si>
    <t>Sales</t>
  </si>
  <si>
    <t>Profit</t>
  </si>
  <si>
    <t>O000010</t>
  </si>
  <si>
    <t>O000016</t>
  </si>
  <si>
    <t>O000032</t>
  </si>
  <si>
    <t>O000035</t>
  </si>
  <si>
    <t>O000042</t>
  </si>
  <si>
    <t>O000043</t>
  </si>
  <si>
    <t>O000057</t>
  </si>
  <si>
    <t>O000067</t>
  </si>
  <si>
    <t>O000068</t>
  </si>
  <si>
    <t>O000070</t>
  </si>
  <si>
    <t>O000079</t>
  </si>
  <si>
    <t>O000112</t>
  </si>
  <si>
    <t>O000119</t>
  </si>
  <si>
    <t>O000129</t>
  </si>
  <si>
    <t>O000130</t>
  </si>
  <si>
    <t>O000133</t>
  </si>
  <si>
    <t>O000141</t>
  </si>
  <si>
    <t>O000146</t>
  </si>
  <si>
    <t>O000148</t>
  </si>
  <si>
    <t>O000164</t>
  </si>
  <si>
    <t>O000173</t>
  </si>
  <si>
    <t>O000193</t>
  </si>
  <si>
    <t>O000213</t>
  </si>
  <si>
    <t>O000216</t>
  </si>
  <si>
    <t>O000217</t>
  </si>
  <si>
    <t>O000221</t>
  </si>
  <si>
    <t>O000223</t>
  </si>
  <si>
    <t>O000224</t>
  </si>
  <si>
    <t>O000244</t>
  </si>
  <si>
    <t>O000249</t>
  </si>
  <si>
    <t>O000253</t>
  </si>
  <si>
    <t>O000258</t>
  </si>
  <si>
    <t>O000280</t>
  </si>
  <si>
    <t>O000283</t>
  </si>
  <si>
    <t>O000291</t>
  </si>
  <si>
    <t>O000296</t>
  </si>
  <si>
    <t>O000314</t>
  </si>
  <si>
    <t>O000331</t>
  </si>
  <si>
    <t>O000350</t>
  </si>
  <si>
    <t>O000365</t>
  </si>
  <si>
    <t>O000426</t>
  </si>
  <si>
    <t>O000440</t>
  </si>
  <si>
    <t>O000456</t>
  </si>
  <si>
    <t>O000457</t>
  </si>
  <si>
    <t>O000501</t>
  </si>
  <si>
    <t>O000503</t>
  </si>
  <si>
    <t>O000512</t>
  </si>
  <si>
    <t>O000576</t>
  </si>
  <si>
    <t>O000614</t>
  </si>
  <si>
    <t>O000615</t>
  </si>
  <si>
    <t>O000639</t>
  </si>
  <si>
    <t>O000641</t>
  </si>
  <si>
    <t>O000679</t>
  </si>
  <si>
    <t>O000697</t>
  </si>
  <si>
    <t>O000702</t>
  </si>
  <si>
    <t>O000720</t>
  </si>
  <si>
    <t>O000729</t>
  </si>
  <si>
    <t>O000735</t>
  </si>
  <si>
    <t>O000754</t>
  </si>
  <si>
    <t>O000776</t>
  </si>
  <si>
    <t>O000784</t>
  </si>
  <si>
    <t>O000790</t>
  </si>
  <si>
    <t>O000820</t>
  </si>
  <si>
    <t>O000848</t>
  </si>
  <si>
    <t>O000862</t>
  </si>
  <si>
    <t>O000877</t>
  </si>
  <si>
    <t>O000903</t>
  </si>
  <si>
    <t>O000906</t>
  </si>
  <si>
    <t>O000911</t>
  </si>
  <si>
    <t>O000930</t>
  </si>
  <si>
    <t>O000938</t>
  </si>
  <si>
    <t>O000939</t>
  </si>
  <si>
    <t>O000966</t>
  </si>
  <si>
    <t>O000967</t>
  </si>
  <si>
    <t>O001010</t>
  </si>
  <si>
    <t>O001013</t>
  </si>
  <si>
    <t>O001028</t>
  </si>
  <si>
    <t>O001045</t>
  </si>
  <si>
    <t>O001046</t>
  </si>
  <si>
    <t>O001121</t>
  </si>
  <si>
    <t>O001143</t>
  </si>
  <si>
    <t>O001147</t>
  </si>
  <si>
    <t>O001150</t>
  </si>
  <si>
    <t>O001158</t>
  </si>
  <si>
    <t>O001176</t>
  </si>
  <si>
    <t>O001179</t>
  </si>
  <si>
    <t>O001184</t>
  </si>
  <si>
    <t>O001192</t>
  </si>
  <si>
    <t>O001205</t>
  </si>
  <si>
    <t>O001222</t>
  </si>
  <si>
    <t>O001241</t>
  </si>
  <si>
    <t>O001276</t>
  </si>
  <si>
    <t>O001288</t>
  </si>
  <si>
    <t>O001293</t>
  </si>
  <si>
    <t>O001328</t>
  </si>
  <si>
    <t>O001335</t>
  </si>
  <si>
    <t>O001347</t>
  </si>
  <si>
    <t>O001355</t>
  </si>
  <si>
    <t>O001422</t>
  </si>
  <si>
    <t>O001468</t>
  </si>
  <si>
    <t>O001475</t>
  </si>
  <si>
    <t>O001505</t>
  </si>
  <si>
    <t>O001567</t>
  </si>
  <si>
    <t>O001580</t>
  </si>
  <si>
    <t>O001586</t>
  </si>
  <si>
    <t>O001593</t>
  </si>
  <si>
    <t>O001594</t>
  </si>
  <si>
    <t>O001705</t>
  </si>
  <si>
    <t>O001720</t>
  </si>
  <si>
    <t>O001733</t>
  </si>
  <si>
    <t>O001742</t>
  </si>
  <si>
    <t>O001745</t>
  </si>
  <si>
    <t>O001757</t>
  </si>
  <si>
    <t>O001782</t>
  </si>
  <si>
    <t>O001788</t>
  </si>
  <si>
    <t>O001791</t>
  </si>
  <si>
    <t>O001796</t>
  </si>
  <si>
    <t>O001808</t>
  </si>
  <si>
    <t>O001812</t>
  </si>
  <si>
    <t>O001830</t>
  </si>
  <si>
    <t>O001844</t>
  </si>
  <si>
    <t>O001873</t>
  </si>
  <si>
    <t>O001920</t>
  </si>
  <si>
    <t>O001986</t>
  </si>
  <si>
    <t>O001999</t>
  </si>
  <si>
    <t>O002093</t>
  </si>
  <si>
    <t>O002095</t>
  </si>
  <si>
    <t>O002105</t>
  </si>
  <si>
    <t>O002190</t>
  </si>
  <si>
    <t>O002195</t>
  </si>
  <si>
    <t>O002281</t>
  </si>
  <si>
    <t>O002353</t>
  </si>
  <si>
    <t>O002386</t>
  </si>
  <si>
    <t>O002446</t>
  </si>
  <si>
    <t>O002541</t>
  </si>
  <si>
    <t>O002580</t>
  </si>
  <si>
    <t>O002634</t>
  </si>
  <si>
    <t>O002656</t>
  </si>
  <si>
    <t>O002662</t>
  </si>
  <si>
    <t>O002681</t>
  </si>
  <si>
    <t>O002723</t>
  </si>
  <si>
    <t>O002734</t>
  </si>
  <si>
    <t>O002788</t>
  </si>
  <si>
    <t>O002803</t>
  </si>
  <si>
    <t>O002899</t>
  </si>
  <si>
    <t>O002908</t>
  </si>
  <si>
    <t>O002961</t>
  </si>
  <si>
    <t>O002999</t>
  </si>
  <si>
    <t>O003019</t>
  </si>
  <si>
    <t>O003042</t>
  </si>
  <si>
    <t>O003109</t>
  </si>
  <si>
    <t>O003222</t>
  </si>
  <si>
    <t>O003231</t>
  </si>
  <si>
    <t>O003513</t>
  </si>
  <si>
    <t>O003612</t>
  </si>
  <si>
    <t>O003766</t>
  </si>
  <si>
    <t>O003843</t>
  </si>
  <si>
    <t>O003928</t>
  </si>
  <si>
    <t>O003947</t>
  </si>
  <si>
    <t>O003978</t>
  </si>
  <si>
    <t>O004102</t>
  </si>
  <si>
    <t>O004104</t>
  </si>
  <si>
    <t>O004139</t>
  </si>
  <si>
    <t>O004173</t>
  </si>
  <si>
    <t>O004235</t>
  </si>
  <si>
    <t>O004447</t>
  </si>
  <si>
    <t>O004621</t>
  </si>
  <si>
    <t>O004645</t>
  </si>
  <si>
    <t>O004726</t>
  </si>
  <si>
    <t>O004877</t>
  </si>
  <si>
    <t>O004923</t>
  </si>
  <si>
    <t>O004963</t>
  </si>
  <si>
    <t>O005810</t>
  </si>
  <si>
    <t>O005987</t>
  </si>
  <si>
    <t>O006559</t>
  </si>
  <si>
    <t>O008515</t>
  </si>
  <si>
    <t>O009310</t>
  </si>
  <si>
    <t>Product Name</t>
  </si>
  <si>
    <t>Category</t>
  </si>
  <si>
    <t>Cost Price</t>
  </si>
  <si>
    <t>Product_1</t>
  </si>
  <si>
    <t>Stationery</t>
  </si>
  <si>
    <t>Product_2</t>
  </si>
  <si>
    <t>Product_3</t>
  </si>
  <si>
    <t>Accessories</t>
  </si>
  <si>
    <t>Product_4</t>
  </si>
  <si>
    <t>Product_5</t>
  </si>
  <si>
    <t>Electronics</t>
  </si>
  <si>
    <t>Product_6</t>
  </si>
  <si>
    <t>Furniture</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</si>
  <si>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</si>
  <si>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</si>
  <si>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</si>
  <si>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</si>
  <si>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</si>
  <si>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</si>
  <si>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</si>
  <si>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</si>
  <si>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</si>
  <si>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</si>
  <si>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</si>
  <si>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</si>
  <si>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</si>
  <si>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</si>
  <si>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</si>
  <si>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</si>
  <si>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</si>
  <si>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</si>
  <si>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</si>
  <si>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</si>
  <si>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</si>
  <si>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</si>
  <si>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</si>
  <si>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</si>
  <si>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</si>
  <si>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</si>
  <si>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</si>
  <si>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</si>
  <si>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</si>
  <si>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</si>
  <si>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</si>
  <si>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</si>
  <si>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</si>
  <si>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</si>
  <si>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</si>
  <si>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</si>
  <si>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</si>
  <si>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</si>
  <si>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</si>
  <si>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</si>
  <si>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</si>
  <si>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</si>
  <si>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</si>
  <si>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</si>
  <si>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</si>
  <si>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</si>
  <si>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</si>
  <si>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</si>
  <si>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</si>
  <si>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</si>
  <si>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</si>
  <si>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</si>
  <si>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</si>
  <si>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</si>
  <si>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</si>
  <si>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</si>
  <si>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</si>
  <si>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</si>
  <si>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</si>
  <si>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</si>
  <si>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</si>
  <si>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</si>
  <si>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</si>
  <si>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</si>
  <si>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</si>
  <si>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</si>
  <si>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</si>
  <si>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</si>
  <si>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</si>
  <si>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</si>
  <si>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</si>
  <si>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</si>
  <si>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</si>
  <si>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</si>
  <si>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</si>
  <si>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</si>
  <si>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</si>
  <si>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</si>
  <si>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</si>
  <si>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</si>
  <si>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</si>
  <si>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</si>
  <si>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</si>
  <si>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</si>
  <si>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</si>
  <si>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</si>
  <si>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</si>
  <si>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</si>
  <si>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</si>
  <si>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</si>
  <si>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</si>
  <si>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</si>
  <si>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</si>
  <si>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</si>
  <si>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</si>
  <si>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</si>
  <si>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</si>
  <si>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</si>
  <si>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</si>
  <si>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</si>
  <si>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</si>
  <si>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</si>
  <si>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</si>
  <si>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</si>
  <si>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</si>
  <si>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</si>
  <si>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</si>
  <si>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</si>
  <si>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</si>
  <si>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</si>
  <si>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</si>
  <si>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</si>
  <si>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</si>
  <si>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</si>
  <si>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</si>
  <si>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</si>
  <si>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</si>
  <si>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</si>
  <si>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</si>
  <si>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</si>
  <si>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</si>
  <si>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</si>
  <si>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</si>
  <si>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</si>
  <si>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</si>
  <si>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</si>
  <si>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</si>
  <si>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</si>
  <si>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</si>
  <si>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</si>
  <si>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</si>
  <si>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</si>
  <si>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</si>
  <si>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</si>
  <si>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</si>
  <si>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</si>
  <si>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</si>
  <si>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</si>
  <si>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</si>
  <si>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</si>
  <si>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</si>
  <si>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</si>
  <si>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</si>
  <si>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</si>
  <si>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</si>
  <si>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</si>
  <si>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</si>
  <si>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</si>
  <si>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</si>
  <si>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</si>
  <si>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</si>
  <si>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</si>
  <si>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</si>
  <si>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</si>
  <si>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</si>
  <si>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</si>
  <si>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</si>
  <si>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</si>
  <si>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</si>
  <si>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</si>
  <si>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</si>
  <si>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</si>
  <si>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</si>
  <si>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</si>
  <si>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</si>
  <si>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</si>
  <si>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</si>
  <si>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</si>
  <si>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</si>
  <si>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</si>
  <si>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</si>
  <si>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</si>
  <si>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</si>
  <si>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</si>
  <si>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</si>
  <si>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</si>
  <si>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</si>
  <si>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</si>
  <si>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</si>
  <si>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</si>
  <si>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</si>
  <si>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</si>
  <si>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</si>
  <si>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</si>
  <si>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</si>
  <si>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</si>
  <si>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</si>
  <si>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</si>
  <si>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</si>
  <si>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</si>
  <si>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</si>
  <si>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</si>
  <si>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</si>
  <si>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Product_200</t>
  </si>
  <si>
    <t>Product_201</t>
  </si>
  <si>
    <t>Product_202</t>
  </si>
  <si>
    <t>Product_203</t>
  </si>
  <si>
    <t>Product_204</t>
  </si>
  <si>
    <t>Product_205</t>
  </si>
  <si>
    <t>Product_206</t>
  </si>
  <si>
    <t>Product_207</t>
  </si>
  <si>
    <t>Product_208</t>
  </si>
  <si>
    <t>Product_209</t>
  </si>
  <si>
    <t>Product_210</t>
  </si>
  <si>
    <t>Product_211</t>
  </si>
  <si>
    <t>Product_212</t>
  </si>
  <si>
    <t>Product_213</t>
  </si>
  <si>
    <t>Product_214</t>
  </si>
  <si>
    <t>Product_215</t>
  </si>
  <si>
    <t>Product_216</t>
  </si>
  <si>
    <t>Product_217</t>
  </si>
  <si>
    <t>Product_218</t>
  </si>
  <si>
    <t>Product_219</t>
  </si>
  <si>
    <t>Product_220</t>
  </si>
  <si>
    <t>Product_221</t>
  </si>
  <si>
    <t>Product_222</t>
  </si>
  <si>
    <t>Product_223</t>
  </si>
  <si>
    <t>Product_224</t>
  </si>
  <si>
    <t>Product_225</t>
  </si>
  <si>
    <t>Product_226</t>
  </si>
  <si>
    <t>Product_227</t>
  </si>
  <si>
    <t>Product_228</t>
  </si>
  <si>
    <t>Product_229</t>
  </si>
  <si>
    <t>Product_230</t>
  </si>
  <si>
    <t>Product_231</t>
  </si>
  <si>
    <t>Product_232</t>
  </si>
  <si>
    <t>Product_233</t>
  </si>
  <si>
    <t>Product_234</t>
  </si>
  <si>
    <t>Product_235</t>
  </si>
  <si>
    <t>Product_236</t>
  </si>
  <si>
    <t>Product_237</t>
  </si>
  <si>
    <t>Product_238</t>
  </si>
  <si>
    <t>Product_239</t>
  </si>
  <si>
    <t>Product_240</t>
  </si>
  <si>
    <t>Product_241</t>
  </si>
  <si>
    <t>Product_242</t>
  </si>
  <si>
    <t>Product_243</t>
  </si>
  <si>
    <t>Product_244</t>
  </si>
  <si>
    <t>Product_245</t>
  </si>
  <si>
    <t>Product_246</t>
  </si>
  <si>
    <t>Product_247</t>
  </si>
  <si>
    <t>Product_248</t>
  </si>
  <si>
    <t>Product_249</t>
  </si>
  <si>
    <t>Product_250</t>
  </si>
  <si>
    <t>Product_251</t>
  </si>
  <si>
    <t>Product_252</t>
  </si>
  <si>
    <t>Product_253</t>
  </si>
  <si>
    <t>Product_254</t>
  </si>
  <si>
    <t>Product_255</t>
  </si>
  <si>
    <t>Product_256</t>
  </si>
  <si>
    <t>Product_257</t>
  </si>
  <si>
    <t>Product_258</t>
  </si>
  <si>
    <t>Product_259</t>
  </si>
  <si>
    <t>Product_260</t>
  </si>
  <si>
    <t>Product_261</t>
  </si>
  <si>
    <t>Product_262</t>
  </si>
  <si>
    <t>Product_263</t>
  </si>
  <si>
    <t>Product_264</t>
  </si>
  <si>
    <t>Product_265</t>
  </si>
  <si>
    <t>Product_266</t>
  </si>
  <si>
    <t>Product_267</t>
  </si>
  <si>
    <t>Product_268</t>
  </si>
  <si>
    <t>Product_269</t>
  </si>
  <si>
    <t>Product_270</t>
  </si>
  <si>
    <t>Product_271</t>
  </si>
  <si>
    <t>Product_272</t>
  </si>
  <si>
    <t>Product_273</t>
  </si>
  <si>
    <t>Product_274</t>
  </si>
  <si>
    <t>Product_275</t>
  </si>
  <si>
    <t>Product_276</t>
  </si>
  <si>
    <t>Product_277</t>
  </si>
  <si>
    <t>Product_278</t>
  </si>
  <si>
    <t>Product_279</t>
  </si>
  <si>
    <t>Product_280</t>
  </si>
  <si>
    <t>Product_281</t>
  </si>
  <si>
    <t>Product_282</t>
  </si>
  <si>
    <t>Product_283</t>
  </si>
  <si>
    <t>Product_284</t>
  </si>
  <si>
    <t>Product_285</t>
  </si>
  <si>
    <t>Product_286</t>
  </si>
  <si>
    <t>Product_287</t>
  </si>
  <si>
    <t>Product_288</t>
  </si>
  <si>
    <t>Product_289</t>
  </si>
  <si>
    <t>Product_290</t>
  </si>
  <si>
    <t>Product_291</t>
  </si>
  <si>
    <t>Product_292</t>
  </si>
  <si>
    <t>Product_293</t>
  </si>
  <si>
    <t>Product_294</t>
  </si>
  <si>
    <t>Product_295</t>
  </si>
  <si>
    <t>Product_296</t>
  </si>
  <si>
    <t>Product_297</t>
  </si>
  <si>
    <t>Product_298</t>
  </si>
  <si>
    <t>Product_299</t>
  </si>
  <si>
    <t>Product_300</t>
  </si>
  <si>
    <t>Product_301</t>
  </si>
  <si>
    <t>Product_302</t>
  </si>
  <si>
    <t>Product_303</t>
  </si>
  <si>
    <t>Product_304</t>
  </si>
  <si>
    <t>Product_305</t>
  </si>
  <si>
    <t>Product_306</t>
  </si>
  <si>
    <t>Product_307</t>
  </si>
  <si>
    <t>Product_308</t>
  </si>
  <si>
    <t>Product_309</t>
  </si>
  <si>
    <t>Product_310</t>
  </si>
  <si>
    <t>Product_311</t>
  </si>
  <si>
    <t>Product_312</t>
  </si>
  <si>
    <t>Product_313</t>
  </si>
  <si>
    <t>Product_314</t>
  </si>
  <si>
    <t>Product_315</t>
  </si>
  <si>
    <t>Product_316</t>
  </si>
  <si>
    <t>Product_317</t>
  </si>
  <si>
    <t>Product_318</t>
  </si>
  <si>
    <t>Product_319</t>
  </si>
  <si>
    <t>Product_320</t>
  </si>
  <si>
    <t>Product_321</t>
  </si>
  <si>
    <t>Product_322</t>
  </si>
  <si>
    <t>Product_323</t>
  </si>
  <si>
    <t>Product_324</t>
  </si>
  <si>
    <t>Product_325</t>
  </si>
  <si>
    <t>Product_326</t>
  </si>
  <si>
    <t>Product_327</t>
  </si>
  <si>
    <t>Product_328</t>
  </si>
  <si>
    <t>Product_329</t>
  </si>
  <si>
    <t>Product_330</t>
  </si>
  <si>
    <t>Product_331</t>
  </si>
  <si>
    <t>Product_332</t>
  </si>
  <si>
    <t>Product_333</t>
  </si>
  <si>
    <t>Product_334</t>
  </si>
  <si>
    <t>Product_335</t>
  </si>
  <si>
    <t>Product_336</t>
  </si>
  <si>
    <t>Product_337</t>
  </si>
  <si>
    <t>Product_338</t>
  </si>
  <si>
    <t>Product_339</t>
  </si>
  <si>
    <t>Product_340</t>
  </si>
  <si>
    <t>Product_341</t>
  </si>
  <si>
    <t>Product_342</t>
  </si>
  <si>
    <t>Product_343</t>
  </si>
  <si>
    <t>Product_344</t>
  </si>
  <si>
    <t>Product_345</t>
  </si>
  <si>
    <t>Product_346</t>
  </si>
  <si>
    <t>Product_347</t>
  </si>
  <si>
    <t>Product_348</t>
  </si>
  <si>
    <t>Product_349</t>
  </si>
  <si>
    <t>Product_350</t>
  </si>
  <si>
    <t>Product_351</t>
  </si>
  <si>
    <t>Product_352</t>
  </si>
  <si>
    <t>Product_353</t>
  </si>
  <si>
    <t>Product_354</t>
  </si>
  <si>
    <t>Product_355</t>
  </si>
  <si>
    <t>Product_356</t>
  </si>
  <si>
    <t>Product_357</t>
  </si>
  <si>
    <t>Product_358</t>
  </si>
  <si>
    <t>Product_359</t>
  </si>
  <si>
    <t>Product_360</t>
  </si>
  <si>
    <t>Product_361</t>
  </si>
  <si>
    <t>Product_362</t>
  </si>
  <si>
    <t>Product_363</t>
  </si>
  <si>
    <t>Product_364</t>
  </si>
  <si>
    <t>Product_365</t>
  </si>
  <si>
    <t>Product_366</t>
  </si>
  <si>
    <t>Product_367</t>
  </si>
  <si>
    <t>Product_368</t>
  </si>
  <si>
    <t>Product_369</t>
  </si>
  <si>
    <t>Product_370</t>
  </si>
  <si>
    <t>Product_371</t>
  </si>
  <si>
    <t>Product_372</t>
  </si>
  <si>
    <t>Product_373</t>
  </si>
  <si>
    <t>Product_374</t>
  </si>
  <si>
    <t>Product_375</t>
  </si>
  <si>
    <t>Product_376</t>
  </si>
  <si>
    <t>Product_377</t>
  </si>
  <si>
    <t>Product_378</t>
  </si>
  <si>
    <t>Product_379</t>
  </si>
  <si>
    <t>Product_380</t>
  </si>
  <si>
    <t>Product_381</t>
  </si>
  <si>
    <t>Product_382</t>
  </si>
  <si>
    <t>Product_383</t>
  </si>
  <si>
    <t>Product_384</t>
  </si>
  <si>
    <t>Product_385</t>
  </si>
  <si>
    <t>Product_386</t>
  </si>
  <si>
    <t>Product_387</t>
  </si>
  <si>
    <t>Product_388</t>
  </si>
  <si>
    <t>Product_389</t>
  </si>
  <si>
    <t>Product_390</t>
  </si>
  <si>
    <t>Product_391</t>
  </si>
  <si>
    <t>Product_392</t>
  </si>
  <si>
    <t>Product_393</t>
  </si>
  <si>
    <t>Product_394</t>
  </si>
  <si>
    <t>Product_395</t>
  </si>
  <si>
    <t>Product_396</t>
  </si>
  <si>
    <t>Product_397</t>
  </si>
  <si>
    <t>Product_398</t>
  </si>
  <si>
    <t>Product_399</t>
  </si>
  <si>
    <t>Product_400</t>
  </si>
  <si>
    <t>Product_401</t>
  </si>
  <si>
    <t>Product_402</t>
  </si>
  <si>
    <t>Product_403</t>
  </si>
  <si>
    <t>Product_404</t>
  </si>
  <si>
    <t>Product_405</t>
  </si>
  <si>
    <t>Product_406</t>
  </si>
  <si>
    <t>Product_407</t>
  </si>
  <si>
    <t>Product_408</t>
  </si>
  <si>
    <t>Product_409</t>
  </si>
  <si>
    <t>Product_410</t>
  </si>
  <si>
    <t>Product_411</t>
  </si>
  <si>
    <t>Product_412</t>
  </si>
  <si>
    <t>Product_413</t>
  </si>
  <si>
    <t>Product_414</t>
  </si>
  <si>
    <t>Product_415</t>
  </si>
  <si>
    <t>Product_416</t>
  </si>
  <si>
    <t>Product_417</t>
  </si>
  <si>
    <t>Product_418</t>
  </si>
  <si>
    <t>Product_419</t>
  </si>
  <si>
    <t>Product_420</t>
  </si>
  <si>
    <t>Product_421</t>
  </si>
  <si>
    <t>Product_422</t>
  </si>
  <si>
    <t>Product_423</t>
  </si>
  <si>
    <t>Product_424</t>
  </si>
  <si>
    <t>Product_425</t>
  </si>
  <si>
    <t>Product_426</t>
  </si>
  <si>
    <t>Product_427</t>
  </si>
  <si>
    <t>Product_428</t>
  </si>
  <si>
    <t>Product_429</t>
  </si>
  <si>
    <t>Product_430</t>
  </si>
  <si>
    <t>Product_431</t>
  </si>
  <si>
    <t>Product_432</t>
  </si>
  <si>
    <t>Product_433</t>
  </si>
  <si>
    <t>Product_434</t>
  </si>
  <si>
    <t>Product_435</t>
  </si>
  <si>
    <t>Product_436</t>
  </si>
  <si>
    <t>Product_437</t>
  </si>
  <si>
    <t>Product_438</t>
  </si>
  <si>
    <t>Product_439</t>
  </si>
  <si>
    <t>Product_440</t>
  </si>
  <si>
    <t>Product_441</t>
  </si>
  <si>
    <t>Product_442</t>
  </si>
  <si>
    <t>Product_443</t>
  </si>
  <si>
    <t>Product_444</t>
  </si>
  <si>
    <t>Product_445</t>
  </si>
  <si>
    <t>Product_446</t>
  </si>
  <si>
    <t>Product_447</t>
  </si>
  <si>
    <t>Product_448</t>
  </si>
  <si>
    <t>Product_449</t>
  </si>
  <si>
    <t>Product_450</t>
  </si>
  <si>
    <t>Product_451</t>
  </si>
  <si>
    <t>Product_452</t>
  </si>
  <si>
    <t>Product_453</t>
  </si>
  <si>
    <t>Product_454</t>
  </si>
  <si>
    <t>Product_455</t>
  </si>
  <si>
    <t>Product_456</t>
  </si>
  <si>
    <t>Product_457</t>
  </si>
  <si>
    <t>Product_458</t>
  </si>
  <si>
    <t>Product_459</t>
  </si>
  <si>
    <t>Product_460</t>
  </si>
  <si>
    <t>Product_461</t>
  </si>
  <si>
    <t>Product_462</t>
  </si>
  <si>
    <t>Product_463</t>
  </si>
  <si>
    <t>Product_464</t>
  </si>
  <si>
    <t>Product_465</t>
  </si>
  <si>
    <t>Product_466</t>
  </si>
  <si>
    <t>Product_467</t>
  </si>
  <si>
    <t>Product_468</t>
  </si>
  <si>
    <t>Product_469</t>
  </si>
  <si>
    <t>Product_470</t>
  </si>
  <si>
    <t>Product_471</t>
  </si>
  <si>
    <t>Product_472</t>
  </si>
  <si>
    <t>Product_473</t>
  </si>
  <si>
    <t>Product_474</t>
  </si>
  <si>
    <t>Product_475</t>
  </si>
  <si>
    <t>Product_476</t>
  </si>
  <si>
    <t>Product_477</t>
  </si>
  <si>
    <t>Product_478</t>
  </si>
  <si>
    <t>Product_479</t>
  </si>
  <si>
    <t>Product_480</t>
  </si>
  <si>
    <t>Product_481</t>
  </si>
  <si>
    <t>Product_482</t>
  </si>
  <si>
    <t>Product_483</t>
  </si>
  <si>
    <t>Product_484</t>
  </si>
  <si>
    <t>Product_485</t>
  </si>
  <si>
    <t>Product_486</t>
  </si>
  <si>
    <t>Product_487</t>
  </si>
  <si>
    <t>Product_488</t>
  </si>
  <si>
    <t>Product_489</t>
  </si>
  <si>
    <t>Product_490</t>
  </si>
  <si>
    <t>Product_491</t>
  </si>
  <si>
    <t>Product_492</t>
  </si>
  <si>
    <t>Product_493</t>
  </si>
  <si>
    <t>Product_494</t>
  </si>
  <si>
    <t>Product_495</t>
  </si>
  <si>
    <t>Product_496</t>
  </si>
  <si>
    <t>Product_497</t>
  </si>
  <si>
    <t>Product_498</t>
  </si>
  <si>
    <t>Product_499</t>
  </si>
  <si>
    <t>Product_500</t>
  </si>
  <si>
    <t>Product_501</t>
  </si>
  <si>
    <t>Product_502</t>
  </si>
  <si>
    <t>Product_503</t>
  </si>
  <si>
    <t>Product_504</t>
  </si>
  <si>
    <t>Product_505</t>
  </si>
  <si>
    <t>Product_506</t>
  </si>
  <si>
    <t>Product_507</t>
  </si>
  <si>
    <t>Product_508</t>
  </si>
  <si>
    <t>Product_509</t>
  </si>
  <si>
    <t>Product_510</t>
  </si>
  <si>
    <t>Product_511</t>
  </si>
  <si>
    <t>Product_512</t>
  </si>
  <si>
    <t>Product_513</t>
  </si>
  <si>
    <t>Product_514</t>
  </si>
  <si>
    <t>Product_515</t>
  </si>
  <si>
    <t>Product_516</t>
  </si>
  <si>
    <t>Product_517</t>
  </si>
  <si>
    <t>Product_518</t>
  </si>
  <si>
    <t>Product_519</t>
  </si>
  <si>
    <t>Product_520</t>
  </si>
  <si>
    <t>Product_521</t>
  </si>
  <si>
    <t>Product_522</t>
  </si>
  <si>
    <t>Product_523</t>
  </si>
  <si>
    <t>Product_524</t>
  </si>
  <si>
    <t>Product_525</t>
  </si>
  <si>
    <t>Product_526</t>
  </si>
  <si>
    <t>Product_527</t>
  </si>
  <si>
    <t>Product_528</t>
  </si>
  <si>
    <t>Product_529</t>
  </si>
  <si>
    <t>Product_530</t>
  </si>
  <si>
    <t>Product_531</t>
  </si>
  <si>
    <t>Product_532</t>
  </si>
  <si>
    <t>Product_533</t>
  </si>
  <si>
    <t>Product_534</t>
  </si>
  <si>
    <t>Product_535</t>
  </si>
  <si>
    <t>Product_536</t>
  </si>
  <si>
    <t>Product_537</t>
  </si>
  <si>
    <t>Product_538</t>
  </si>
  <si>
    <t>Product_539</t>
  </si>
  <si>
    <t>Product_540</t>
  </si>
  <si>
    <t>Product_541</t>
  </si>
  <si>
    <t>Product_542</t>
  </si>
  <si>
    <t>Product_543</t>
  </si>
  <si>
    <t>Product_544</t>
  </si>
  <si>
    <t>Product_545</t>
  </si>
  <si>
    <t>Product_546</t>
  </si>
  <si>
    <t>Product_547</t>
  </si>
  <si>
    <t>Product_548</t>
  </si>
  <si>
    <t>Product_549</t>
  </si>
  <si>
    <t>Product_550</t>
  </si>
  <si>
    <t>Product_551</t>
  </si>
  <si>
    <t>Product_552</t>
  </si>
  <si>
    <t>Product_553</t>
  </si>
  <si>
    <t>Product_554</t>
  </si>
  <si>
    <t>Product_555</t>
  </si>
  <si>
    <t>Product_556</t>
  </si>
  <si>
    <t>Product_557</t>
  </si>
  <si>
    <t>Product_558</t>
  </si>
  <si>
    <t>Product_559</t>
  </si>
  <si>
    <t>Product_560</t>
  </si>
  <si>
    <t>Product_561</t>
  </si>
  <si>
    <t>Product_562</t>
  </si>
  <si>
    <t>Product_563</t>
  </si>
  <si>
    <t>Product_564</t>
  </si>
  <si>
    <t>Product_565</t>
  </si>
  <si>
    <t>Product_566</t>
  </si>
  <si>
    <t>Product_567</t>
  </si>
  <si>
    <t>Product_568</t>
  </si>
  <si>
    <t>Product_569</t>
  </si>
  <si>
    <t>Product_570</t>
  </si>
  <si>
    <t>Product_571</t>
  </si>
  <si>
    <t>Product_572</t>
  </si>
  <si>
    <t>Product_573</t>
  </si>
  <si>
    <t>Product_574</t>
  </si>
  <si>
    <t>Product_575</t>
  </si>
  <si>
    <t>Product_576</t>
  </si>
  <si>
    <t>Product_577</t>
  </si>
  <si>
    <t>Product_578</t>
  </si>
  <si>
    <t>Product_579</t>
  </si>
  <si>
    <t>Product_580</t>
  </si>
  <si>
    <t>Product_581</t>
  </si>
  <si>
    <t>Product_582</t>
  </si>
  <si>
    <t>Product_583</t>
  </si>
  <si>
    <t>Product_584</t>
  </si>
  <si>
    <t>Product_585</t>
  </si>
  <si>
    <t>Product_586</t>
  </si>
  <si>
    <t>Product_587</t>
  </si>
  <si>
    <t>Product_588</t>
  </si>
  <si>
    <t>Product_589</t>
  </si>
  <si>
    <t>Product_590</t>
  </si>
  <si>
    <t>Product_591</t>
  </si>
  <si>
    <t>Product_592</t>
  </si>
  <si>
    <t>Product_593</t>
  </si>
  <si>
    <t>Product_594</t>
  </si>
  <si>
    <t>Product_595</t>
  </si>
  <si>
    <t>Product_596</t>
  </si>
  <si>
    <t>Product_597</t>
  </si>
  <si>
    <t>Product_598</t>
  </si>
  <si>
    <t>Product_599</t>
  </si>
  <si>
    <t>Product_600</t>
  </si>
  <si>
    <t>Product_601</t>
  </si>
  <si>
    <t>Product_602</t>
  </si>
  <si>
    <t>Product_603</t>
  </si>
  <si>
    <t>Product_604</t>
  </si>
  <si>
    <t>Product_605</t>
  </si>
  <si>
    <t>Product_606</t>
  </si>
  <si>
    <t>Product_607</t>
  </si>
  <si>
    <t>Product_608</t>
  </si>
  <si>
    <t>Product_609</t>
  </si>
  <si>
    <t>Product_610</t>
  </si>
  <si>
    <t>Product_611</t>
  </si>
  <si>
    <t>Product_612</t>
  </si>
  <si>
    <t>Product_613</t>
  </si>
  <si>
    <t>Product_614</t>
  </si>
  <si>
    <t>Product_615</t>
  </si>
  <si>
    <t>Product_616</t>
  </si>
  <si>
    <t>Product_617</t>
  </si>
  <si>
    <t>Product_618</t>
  </si>
  <si>
    <t>Product_619</t>
  </si>
  <si>
    <t>Product_620</t>
  </si>
  <si>
    <t>Product_621</t>
  </si>
  <si>
    <t>Product_622</t>
  </si>
  <si>
    <t>Product_623</t>
  </si>
  <si>
    <t>Product_624</t>
  </si>
  <si>
    <t>Product_625</t>
  </si>
  <si>
    <t>Product_626</t>
  </si>
  <si>
    <t>Product_627</t>
  </si>
  <si>
    <t>Product_628</t>
  </si>
  <si>
    <t>Product_629</t>
  </si>
  <si>
    <t>Product_630</t>
  </si>
  <si>
    <t>Product_631</t>
  </si>
  <si>
    <t>Product_632</t>
  </si>
  <si>
    <t>Product_633</t>
  </si>
  <si>
    <t>Product_634</t>
  </si>
  <si>
    <t>Product_635</t>
  </si>
  <si>
    <t>Product_636</t>
  </si>
  <si>
    <t>Product_637</t>
  </si>
  <si>
    <t>Product_638</t>
  </si>
  <si>
    <t>Product_639</t>
  </si>
  <si>
    <t>Product_640</t>
  </si>
  <si>
    <t>Product_641</t>
  </si>
  <si>
    <t>Product_642</t>
  </si>
  <si>
    <t>Product_643</t>
  </si>
  <si>
    <t>Product_644</t>
  </si>
  <si>
    <t>Product_645</t>
  </si>
  <si>
    <t>Product_646</t>
  </si>
  <si>
    <t>Product_647</t>
  </si>
  <si>
    <t>Product_648</t>
  </si>
  <si>
    <t>Product_649</t>
  </si>
  <si>
    <t>Product_650</t>
  </si>
  <si>
    <t>Product_651</t>
  </si>
  <si>
    <t>Product_652</t>
  </si>
  <si>
    <t>Product_653</t>
  </si>
  <si>
    <t>Product_654</t>
  </si>
  <si>
    <t>Product_655</t>
  </si>
  <si>
    <t>Product_656</t>
  </si>
  <si>
    <t>Product_657</t>
  </si>
  <si>
    <t>Product_658</t>
  </si>
  <si>
    <t>Product_659</t>
  </si>
  <si>
    <t>Product_660</t>
  </si>
  <si>
    <t>Product_661</t>
  </si>
  <si>
    <t>Product_662</t>
  </si>
  <si>
    <t>Product_663</t>
  </si>
  <si>
    <t>Product_664</t>
  </si>
  <si>
    <t>Product_665</t>
  </si>
  <si>
    <t>Product_666</t>
  </si>
  <si>
    <t>Product_667</t>
  </si>
  <si>
    <t>Product_668</t>
  </si>
  <si>
    <t>Product_669</t>
  </si>
  <si>
    <t>Product_670</t>
  </si>
  <si>
    <t>Product_671</t>
  </si>
  <si>
    <t>Product_672</t>
  </si>
  <si>
    <t>Product_673</t>
  </si>
  <si>
    <t>Product_674</t>
  </si>
  <si>
    <t>Product_675</t>
  </si>
  <si>
    <t>Product_676</t>
  </si>
  <si>
    <t>Product_677</t>
  </si>
  <si>
    <t>Product_678</t>
  </si>
  <si>
    <t>Product_679</t>
  </si>
  <si>
    <t>Product_680</t>
  </si>
  <si>
    <t>Product_681</t>
  </si>
  <si>
    <t>Product_682</t>
  </si>
  <si>
    <t>Product_683</t>
  </si>
  <si>
    <t>Product_684</t>
  </si>
  <si>
    <t>Product_685</t>
  </si>
  <si>
    <t>Product_686</t>
  </si>
  <si>
    <t>Product_687</t>
  </si>
  <si>
    <t>Product_688</t>
  </si>
  <si>
    <t>Product_689</t>
  </si>
  <si>
    <t>Product_690</t>
  </si>
  <si>
    <t>Product_691</t>
  </si>
  <si>
    <t>Product_692</t>
  </si>
  <si>
    <t>Product_693</t>
  </si>
  <si>
    <t>Product_694</t>
  </si>
  <si>
    <t>Product_695</t>
  </si>
  <si>
    <t>Product_696</t>
  </si>
  <si>
    <t>Product_697</t>
  </si>
  <si>
    <t>Product_698</t>
  </si>
  <si>
    <t>Product_699</t>
  </si>
  <si>
    <t>Product_700</t>
  </si>
  <si>
    <t>Product_701</t>
  </si>
  <si>
    <t>Product_702</t>
  </si>
  <si>
    <t>Product_703</t>
  </si>
  <si>
    <t>Product_704</t>
  </si>
  <si>
    <t>Product_705</t>
  </si>
  <si>
    <t>Product_706</t>
  </si>
  <si>
    <t>Product_707</t>
  </si>
  <si>
    <t>Product_708</t>
  </si>
  <si>
    <t>Product_709</t>
  </si>
  <si>
    <t>Product_710</t>
  </si>
  <si>
    <t>Product_711</t>
  </si>
  <si>
    <t>Product_712</t>
  </si>
  <si>
    <t>Product_713</t>
  </si>
  <si>
    <t>Product_714</t>
  </si>
  <si>
    <t>Product_715</t>
  </si>
  <si>
    <t>Product_716</t>
  </si>
  <si>
    <t>Product_717</t>
  </si>
  <si>
    <t>Product_718</t>
  </si>
  <si>
    <t>Product_719</t>
  </si>
  <si>
    <t>Product_720</t>
  </si>
  <si>
    <t>Product_721</t>
  </si>
  <si>
    <t>Product_722</t>
  </si>
  <si>
    <t>Product_723</t>
  </si>
  <si>
    <t>Product_724</t>
  </si>
  <si>
    <t>Product_725</t>
  </si>
  <si>
    <t>Product_726</t>
  </si>
  <si>
    <t>Product_727</t>
  </si>
  <si>
    <t>Product_728</t>
  </si>
  <si>
    <t>Product_729</t>
  </si>
  <si>
    <t>Product_730</t>
  </si>
  <si>
    <t>Product_731</t>
  </si>
  <si>
    <t>Product_732</t>
  </si>
  <si>
    <t>Product_733</t>
  </si>
  <si>
    <t>Product_734</t>
  </si>
  <si>
    <t>Product_735</t>
  </si>
  <si>
    <t>Product_736</t>
  </si>
  <si>
    <t>Product_737</t>
  </si>
  <si>
    <t>Product_738</t>
  </si>
  <si>
    <t>Product_739</t>
  </si>
  <si>
    <t>Product_740</t>
  </si>
  <si>
    <t>Product_741</t>
  </si>
  <si>
    <t>Product_742</t>
  </si>
  <si>
    <t>Product_743</t>
  </si>
  <si>
    <t>Product_744</t>
  </si>
  <si>
    <t>Product_745</t>
  </si>
  <si>
    <t>Product_746</t>
  </si>
  <si>
    <t>Product_747</t>
  </si>
  <si>
    <t>Product_748</t>
  </si>
  <si>
    <t>Product_749</t>
  </si>
  <si>
    <t>Product_750</t>
  </si>
  <si>
    <t>Product_751</t>
  </si>
  <si>
    <t>Product_752</t>
  </si>
  <si>
    <t>Product_753</t>
  </si>
  <si>
    <t>Product_754</t>
  </si>
  <si>
    <t>Product_755</t>
  </si>
  <si>
    <t>Product_756</t>
  </si>
  <si>
    <t>Product_757</t>
  </si>
  <si>
    <t>Product_758</t>
  </si>
  <si>
    <t>Product_759</t>
  </si>
  <si>
    <t>Product_760</t>
  </si>
  <si>
    <t>Product_761</t>
  </si>
  <si>
    <t>Product_762</t>
  </si>
  <si>
    <t>Product_763</t>
  </si>
  <si>
    <t>Product_764</t>
  </si>
  <si>
    <t>Product_765</t>
  </si>
  <si>
    <t>Product_766</t>
  </si>
  <si>
    <t>Product_767</t>
  </si>
  <si>
    <t>Product_768</t>
  </si>
  <si>
    <t>Product_769</t>
  </si>
  <si>
    <t>Product_770</t>
  </si>
  <si>
    <t>Product_771</t>
  </si>
  <si>
    <t>Product_772</t>
  </si>
  <si>
    <t>Product_773</t>
  </si>
  <si>
    <t>Product_774</t>
  </si>
  <si>
    <t>Product_775</t>
  </si>
  <si>
    <t>Product_776</t>
  </si>
  <si>
    <t>Product_777</t>
  </si>
  <si>
    <t>Product_778</t>
  </si>
  <si>
    <t>Product_779</t>
  </si>
  <si>
    <t>Product_780</t>
  </si>
  <si>
    <t>Product_781</t>
  </si>
  <si>
    <t>Product_782</t>
  </si>
  <si>
    <t>Product_783</t>
  </si>
  <si>
    <t>Product_784</t>
  </si>
  <si>
    <t>Product_785</t>
  </si>
  <si>
    <t>Product_786</t>
  </si>
  <si>
    <t>Product_787</t>
  </si>
  <si>
    <t>Product_788</t>
  </si>
  <si>
    <t>Product_789</t>
  </si>
  <si>
    <t>Product_790</t>
  </si>
  <si>
    <t>Product_791</t>
  </si>
  <si>
    <t>Product_792</t>
  </si>
  <si>
    <t>Product_793</t>
  </si>
  <si>
    <t>Product_794</t>
  </si>
  <si>
    <t>Product_795</t>
  </si>
  <si>
    <t>Product_796</t>
  </si>
  <si>
    <t>Product_797</t>
  </si>
  <si>
    <t>Product_798</t>
  </si>
  <si>
    <t>Product_799</t>
  </si>
  <si>
    <t>Product_800</t>
  </si>
  <si>
    <t>Product_801</t>
  </si>
  <si>
    <t>Product_802</t>
  </si>
  <si>
    <t>Product_803</t>
  </si>
  <si>
    <t>Product_804</t>
  </si>
  <si>
    <t>Product_805</t>
  </si>
  <si>
    <t>Product_806</t>
  </si>
  <si>
    <t>Product_807</t>
  </si>
  <si>
    <t>Product_808</t>
  </si>
  <si>
    <t>Product_809</t>
  </si>
  <si>
    <t>Product_810</t>
  </si>
  <si>
    <t>Product_811</t>
  </si>
  <si>
    <t>Product_812</t>
  </si>
  <si>
    <t>Product_813</t>
  </si>
  <si>
    <t>Product_814</t>
  </si>
  <si>
    <t>Product_815</t>
  </si>
  <si>
    <t>Product_816</t>
  </si>
  <si>
    <t>Product_817</t>
  </si>
  <si>
    <t>Product_818</t>
  </si>
  <si>
    <t>Product_819</t>
  </si>
  <si>
    <t>Product_820</t>
  </si>
  <si>
    <t>Product_821</t>
  </si>
  <si>
    <t>Product_822</t>
  </si>
  <si>
    <t>Product_823</t>
  </si>
  <si>
    <t>Product_824</t>
  </si>
  <si>
    <t>Product_825</t>
  </si>
  <si>
    <t>Product_826</t>
  </si>
  <si>
    <t>Product_827</t>
  </si>
  <si>
    <t>Product_828</t>
  </si>
  <si>
    <t>Product_829</t>
  </si>
  <si>
    <t>Product_830</t>
  </si>
  <si>
    <t>Product_831</t>
  </si>
  <si>
    <t>Product_832</t>
  </si>
  <si>
    <t>Product_833</t>
  </si>
  <si>
    <t>Product_834</t>
  </si>
  <si>
    <t>Product_835</t>
  </si>
  <si>
    <t>Product_836</t>
  </si>
  <si>
    <t>Product_837</t>
  </si>
  <si>
    <t>Product_838</t>
  </si>
  <si>
    <t>Product_839</t>
  </si>
  <si>
    <t>Product_840</t>
  </si>
  <si>
    <t>Product_841</t>
  </si>
  <si>
    <t>Product_842</t>
  </si>
  <si>
    <t>Product_843</t>
  </si>
  <si>
    <t>Product_844</t>
  </si>
  <si>
    <t>Product_845</t>
  </si>
  <si>
    <t>Product_846</t>
  </si>
  <si>
    <t>Product_847</t>
  </si>
  <si>
    <t>Product_848</t>
  </si>
  <si>
    <t>Product_849</t>
  </si>
  <si>
    <t>Product_850</t>
  </si>
  <si>
    <t>Product_851</t>
  </si>
  <si>
    <t>Product_852</t>
  </si>
  <si>
    <t>Product_853</t>
  </si>
  <si>
    <t>Product_854</t>
  </si>
  <si>
    <t>Product_855</t>
  </si>
  <si>
    <t>Product_856</t>
  </si>
  <si>
    <t>Product_857</t>
  </si>
  <si>
    <t>Product_858</t>
  </si>
  <si>
    <t>Product_859</t>
  </si>
  <si>
    <t>Product_860</t>
  </si>
  <si>
    <t>Product_861</t>
  </si>
  <si>
    <t>Product_862</t>
  </si>
  <si>
    <t>Product_863</t>
  </si>
  <si>
    <t>Product_864</t>
  </si>
  <si>
    <t>Product_865</t>
  </si>
  <si>
    <t>Product_866</t>
  </si>
  <si>
    <t>Product_867</t>
  </si>
  <si>
    <t>Product_868</t>
  </si>
  <si>
    <t>Product_869</t>
  </si>
  <si>
    <t>Product_870</t>
  </si>
  <si>
    <t>Product_871</t>
  </si>
  <si>
    <t>Product_872</t>
  </si>
  <si>
    <t>Product_873</t>
  </si>
  <si>
    <t>Product_874</t>
  </si>
  <si>
    <t>Product_875</t>
  </si>
  <si>
    <t>Product_876</t>
  </si>
  <si>
    <t>Product_877</t>
  </si>
  <si>
    <t>Product_878</t>
  </si>
  <si>
    <t>Product_879</t>
  </si>
  <si>
    <t>Product_880</t>
  </si>
  <si>
    <t>Product_881</t>
  </si>
  <si>
    <t>Product_882</t>
  </si>
  <si>
    <t>Product_883</t>
  </si>
  <si>
    <t>Product_884</t>
  </si>
  <si>
    <t>Product_885</t>
  </si>
  <si>
    <t>Product_886</t>
  </si>
  <si>
    <t>Product_887</t>
  </si>
  <si>
    <t>Product_888</t>
  </si>
  <si>
    <t>Product_889</t>
  </si>
  <si>
    <t>Product_890</t>
  </si>
  <si>
    <t>Product_891</t>
  </si>
  <si>
    <t>Product_892</t>
  </si>
  <si>
    <t>Product_893</t>
  </si>
  <si>
    <t>Product_894</t>
  </si>
  <si>
    <t>Product_895</t>
  </si>
  <si>
    <t>Product_896</t>
  </si>
  <si>
    <t>Product_897</t>
  </si>
  <si>
    <t>Product_898</t>
  </si>
  <si>
    <t>Product_899</t>
  </si>
  <si>
    <t>Product_900</t>
  </si>
  <si>
    <t>Product_901</t>
  </si>
  <si>
    <t>Product_902</t>
  </si>
  <si>
    <t>Product_903</t>
  </si>
  <si>
    <t>Product_904</t>
  </si>
  <si>
    <t>Product_905</t>
  </si>
  <si>
    <t>Product_906</t>
  </si>
  <si>
    <t>Product_907</t>
  </si>
  <si>
    <t>Product_908</t>
  </si>
  <si>
    <t>Product_909</t>
  </si>
  <si>
    <t>Product_910</t>
  </si>
  <si>
    <t>Product_911</t>
  </si>
  <si>
    <t>Product_912</t>
  </si>
  <si>
    <t>Product_913</t>
  </si>
  <si>
    <t>Product_914</t>
  </si>
  <si>
    <t>Product_915</t>
  </si>
  <si>
    <t>Product_916</t>
  </si>
  <si>
    <t>Product_917</t>
  </si>
  <si>
    <t>Product_918</t>
  </si>
  <si>
    <t>Product_919</t>
  </si>
  <si>
    <t>Product_920</t>
  </si>
  <si>
    <t>Product_921</t>
  </si>
  <si>
    <t>Product_922</t>
  </si>
  <si>
    <t>Product_923</t>
  </si>
  <si>
    <t>Product_924</t>
  </si>
  <si>
    <t>Product_925</t>
  </si>
  <si>
    <t>Product_926</t>
  </si>
  <si>
    <t>Product_927</t>
  </si>
  <si>
    <t>Product_928</t>
  </si>
  <si>
    <t>Product_929</t>
  </si>
  <si>
    <t>Product_930</t>
  </si>
  <si>
    <t>Product_931</t>
  </si>
  <si>
    <t>Product_932</t>
  </si>
  <si>
    <t>Product_933</t>
  </si>
  <si>
    <t>Product_934</t>
  </si>
  <si>
    <t>Product_935</t>
  </si>
  <si>
    <t>Product_936</t>
  </si>
  <si>
    <t>Product_937</t>
  </si>
  <si>
    <t>Product_938</t>
  </si>
  <si>
    <t>Product_939</t>
  </si>
  <si>
    <t>Product_940</t>
  </si>
  <si>
    <t>Product_941</t>
  </si>
  <si>
    <t>Product_942</t>
  </si>
  <si>
    <t>Product_943</t>
  </si>
  <si>
    <t>Product_944</t>
  </si>
  <si>
    <t>Product_945</t>
  </si>
  <si>
    <t>Product_946</t>
  </si>
  <si>
    <t>Product_947</t>
  </si>
  <si>
    <t>Product_948</t>
  </si>
  <si>
    <t>Product_949</t>
  </si>
  <si>
    <t>Product_950</t>
  </si>
  <si>
    <t>Product_951</t>
  </si>
  <si>
    <t>Product_952</t>
  </si>
  <si>
    <t>Product_953</t>
  </si>
  <si>
    <t>Product_954</t>
  </si>
  <si>
    <t>Product_955</t>
  </si>
  <si>
    <t>Product_956</t>
  </si>
  <si>
    <t>Product_957</t>
  </si>
  <si>
    <t>Product_958</t>
  </si>
  <si>
    <t>Product_959</t>
  </si>
  <si>
    <t>Product_960</t>
  </si>
  <si>
    <t>Product_961</t>
  </si>
  <si>
    <t>Product_962</t>
  </si>
  <si>
    <t>Product_963</t>
  </si>
  <si>
    <t>Product_964</t>
  </si>
  <si>
    <t>Product_965</t>
  </si>
  <si>
    <t>Product_966</t>
  </si>
  <si>
    <t>Product_967</t>
  </si>
  <si>
    <t>Product_968</t>
  </si>
  <si>
    <t>Product_969</t>
  </si>
  <si>
    <t>Product_970</t>
  </si>
  <si>
    <t>Product_971</t>
  </si>
  <si>
    <t>Product_972</t>
  </si>
  <si>
    <t>Product_973</t>
  </si>
  <si>
    <t>Product_974</t>
  </si>
  <si>
    <t>Product_975</t>
  </si>
  <si>
    <t>Product_976</t>
  </si>
  <si>
    <t>Product_977</t>
  </si>
  <si>
    <t>Product_978</t>
  </si>
  <si>
    <t>Product_979</t>
  </si>
  <si>
    <t>Product_980</t>
  </si>
  <si>
    <t>Product_981</t>
  </si>
  <si>
    <t>Product_982</t>
  </si>
  <si>
    <t>Product_983</t>
  </si>
  <si>
    <t>Product_984</t>
  </si>
  <si>
    <t>Product_985</t>
  </si>
  <si>
    <t>Product_986</t>
  </si>
  <si>
    <t>Product_987</t>
  </si>
  <si>
    <t>Product_988</t>
  </si>
  <si>
    <t>Product_989</t>
  </si>
  <si>
    <t>Product_990</t>
  </si>
  <si>
    <t>Product_991</t>
  </si>
  <si>
    <t>Product_992</t>
  </si>
  <si>
    <t>Product_993</t>
  </si>
  <si>
    <t>Product_994</t>
  </si>
  <si>
    <t>Product_995</t>
  </si>
  <si>
    <t>Product_996</t>
  </si>
  <si>
    <t>Product_997</t>
  </si>
  <si>
    <t>Product_998</t>
  </si>
  <si>
    <t>Product_999</t>
  </si>
  <si>
    <t>Product_1000</t>
  </si>
  <si>
    <t>Product_1001</t>
  </si>
  <si>
    <t>Product_1002</t>
  </si>
  <si>
    <t>Product_1003</t>
  </si>
  <si>
    <t>Product_1004</t>
  </si>
  <si>
    <t>Product_1005</t>
  </si>
  <si>
    <t>Product_1006</t>
  </si>
  <si>
    <t>Product_1007</t>
  </si>
  <si>
    <t>Product_1008</t>
  </si>
  <si>
    <t>Product_1009</t>
  </si>
  <si>
    <t>Product_1010</t>
  </si>
  <si>
    <t>Product_1011</t>
  </si>
  <si>
    <t>Product_1012</t>
  </si>
  <si>
    <t>Product_1013</t>
  </si>
  <si>
    <t>Product_1014</t>
  </si>
  <si>
    <t>Product_1015</t>
  </si>
  <si>
    <t>Product_1016</t>
  </si>
  <si>
    <t>Product_1017</t>
  </si>
  <si>
    <t>Product_1018</t>
  </si>
  <si>
    <t>Product_1019</t>
  </si>
  <si>
    <t>Product_1020</t>
  </si>
  <si>
    <t>Product_1021</t>
  </si>
  <si>
    <t>Product_1022</t>
  </si>
  <si>
    <t>Product_1023</t>
  </si>
  <si>
    <t>Product_1024</t>
  </si>
  <si>
    <t>Product_1025</t>
  </si>
  <si>
    <t>Product_1026</t>
  </si>
  <si>
    <t>Product_1027</t>
  </si>
  <si>
    <t>Product_1028</t>
  </si>
  <si>
    <t>Product_1029</t>
  </si>
  <si>
    <t>Product_1030</t>
  </si>
  <si>
    <t>Product_1031</t>
  </si>
  <si>
    <t>Product_1032</t>
  </si>
  <si>
    <t>Product_1033</t>
  </si>
  <si>
    <t>Product_1034</t>
  </si>
  <si>
    <t>Product_1035</t>
  </si>
  <si>
    <t>Product_1036</t>
  </si>
  <si>
    <t>Product_1037</t>
  </si>
  <si>
    <t>Product_1038</t>
  </si>
  <si>
    <t>Product_1039</t>
  </si>
  <si>
    <t>Product_1040</t>
  </si>
  <si>
    <t>Product_1041</t>
  </si>
  <si>
    <t>Product_1042</t>
  </si>
  <si>
    <t>Product_1043</t>
  </si>
  <si>
    <t>Product_1044</t>
  </si>
  <si>
    <t>Product_1045</t>
  </si>
  <si>
    <t>Product_1046</t>
  </si>
  <si>
    <t>Product_1047</t>
  </si>
  <si>
    <t>Product_1048</t>
  </si>
  <si>
    <t>Product_1049</t>
  </si>
  <si>
    <t>Product_1050</t>
  </si>
  <si>
    <t>Product_1051</t>
  </si>
  <si>
    <t>Product_1052</t>
  </si>
  <si>
    <t>Product_1053</t>
  </si>
  <si>
    <t>Product_1054</t>
  </si>
  <si>
    <t>Product_1055</t>
  </si>
  <si>
    <t>Product_1056</t>
  </si>
  <si>
    <t>Product_1057</t>
  </si>
  <si>
    <t>Product_1058</t>
  </si>
  <si>
    <t>Product_1059</t>
  </si>
  <si>
    <t>Product_1060</t>
  </si>
  <si>
    <t>Product_1061</t>
  </si>
  <si>
    <t>Product_1062</t>
  </si>
  <si>
    <t>Product_1063</t>
  </si>
  <si>
    <t>Product_1064</t>
  </si>
  <si>
    <t>Product_1065</t>
  </si>
  <si>
    <t>Product_1066</t>
  </si>
  <si>
    <t>Product_1067</t>
  </si>
  <si>
    <t>Product_1068</t>
  </si>
  <si>
    <t>Product_1069</t>
  </si>
  <si>
    <t>Product_1070</t>
  </si>
  <si>
    <t>Product_1071</t>
  </si>
  <si>
    <t>Product_1072</t>
  </si>
  <si>
    <t>Product_1073</t>
  </si>
  <si>
    <t>Product_1074</t>
  </si>
  <si>
    <t>Product_1075</t>
  </si>
  <si>
    <t>Product_1076</t>
  </si>
  <si>
    <t>Product_1077</t>
  </si>
  <si>
    <t>Product_1078</t>
  </si>
  <si>
    <t>Product_1079</t>
  </si>
  <si>
    <t>Product_1080</t>
  </si>
  <si>
    <t>Product_1081</t>
  </si>
  <si>
    <t>Product_1082</t>
  </si>
  <si>
    <t>Product_1083</t>
  </si>
  <si>
    <t>Product_1084</t>
  </si>
  <si>
    <t>Product_1085</t>
  </si>
  <si>
    <t>Product_1086</t>
  </si>
  <si>
    <t>Product_1087</t>
  </si>
  <si>
    <t>Product_1088</t>
  </si>
  <si>
    <t>Product_1089</t>
  </si>
  <si>
    <t>Product_1090</t>
  </si>
  <si>
    <t>Product_1091</t>
  </si>
  <si>
    <t>Product_1092</t>
  </si>
  <si>
    <t>Product_1093</t>
  </si>
  <si>
    <t>Product_1094</t>
  </si>
  <si>
    <t>Product_1095</t>
  </si>
  <si>
    <t>Product_1096</t>
  </si>
  <si>
    <t>Product_1097</t>
  </si>
  <si>
    <t>Product_1098</t>
  </si>
  <si>
    <t>Product_1099</t>
  </si>
  <si>
    <t>Product_1100</t>
  </si>
  <si>
    <t>Product_1101</t>
  </si>
  <si>
    <t>Product_1102</t>
  </si>
  <si>
    <t>Product_1103</t>
  </si>
  <si>
    <t>Product_1104</t>
  </si>
  <si>
    <t>Product_1105</t>
  </si>
  <si>
    <t>Product_1106</t>
  </si>
  <si>
    <t>Product_1107</t>
  </si>
  <si>
    <t>Product_1108</t>
  </si>
  <si>
    <t>Product_1109</t>
  </si>
  <si>
    <t>Product_1110</t>
  </si>
  <si>
    <t>Product_1111</t>
  </si>
  <si>
    <t>Product_1112</t>
  </si>
  <si>
    <t>Product_1113</t>
  </si>
  <si>
    <t>Product_1114</t>
  </si>
  <si>
    <t>Product_1115</t>
  </si>
  <si>
    <t>Product_1116</t>
  </si>
  <si>
    <t>Product_1117</t>
  </si>
  <si>
    <t>Product_1118</t>
  </si>
  <si>
    <t>Product_1119</t>
  </si>
  <si>
    <t>Product_1120</t>
  </si>
  <si>
    <t>Product_1121</t>
  </si>
  <si>
    <t>Product_1122</t>
  </si>
  <si>
    <t>Product_1123</t>
  </si>
  <si>
    <t>Product_1124</t>
  </si>
  <si>
    <t>Product_1125</t>
  </si>
  <si>
    <t>Product_1126</t>
  </si>
  <si>
    <t>Product_1127</t>
  </si>
  <si>
    <t>Product_1128</t>
  </si>
  <si>
    <t>Product_1129</t>
  </si>
  <si>
    <t>Product_1130</t>
  </si>
  <si>
    <t>Product_1131</t>
  </si>
  <si>
    <t>Product_1132</t>
  </si>
  <si>
    <t>Product_1133</t>
  </si>
  <si>
    <t>Product_1134</t>
  </si>
  <si>
    <t>Product_1135</t>
  </si>
  <si>
    <t>Product_1136</t>
  </si>
  <si>
    <t>Product_1137</t>
  </si>
  <si>
    <t>Product_1138</t>
  </si>
  <si>
    <t>Product_1139</t>
  </si>
  <si>
    <t>Product_1140</t>
  </si>
  <si>
    <t>Product_1141</t>
  </si>
  <si>
    <t>Product_1142</t>
  </si>
  <si>
    <t>Product_1143</t>
  </si>
  <si>
    <t>Product_1144</t>
  </si>
  <si>
    <t>Product_1145</t>
  </si>
  <si>
    <t>Product_1146</t>
  </si>
  <si>
    <t>Product_1147</t>
  </si>
  <si>
    <t>Product_1148</t>
  </si>
  <si>
    <t>Product_1149</t>
  </si>
  <si>
    <t>Product_1150</t>
  </si>
  <si>
    <t>Product_1151</t>
  </si>
  <si>
    <t>Product_1152</t>
  </si>
  <si>
    <t>Product_1153</t>
  </si>
  <si>
    <t>Product_1154</t>
  </si>
  <si>
    <t>Product_1155</t>
  </si>
  <si>
    <t>Product_1156</t>
  </si>
  <si>
    <t>Product_1157</t>
  </si>
  <si>
    <t>Product_1158</t>
  </si>
  <si>
    <t>Product_1159</t>
  </si>
  <si>
    <t>Product_1160</t>
  </si>
  <si>
    <t>Product_1161</t>
  </si>
  <si>
    <t>Product_1162</t>
  </si>
  <si>
    <t>Product_1163</t>
  </si>
  <si>
    <t>Product_1164</t>
  </si>
  <si>
    <t>Product_1165</t>
  </si>
  <si>
    <t>Product_1166</t>
  </si>
  <si>
    <t>Product_1167</t>
  </si>
  <si>
    <t>Product_1168</t>
  </si>
  <si>
    <t>Product_1169</t>
  </si>
  <si>
    <t>Product_1170</t>
  </si>
  <si>
    <t>Product_1171</t>
  </si>
  <si>
    <t>Product_1172</t>
  </si>
  <si>
    <t>Product_1173</t>
  </si>
  <si>
    <t>Product_1174</t>
  </si>
  <si>
    <t>Product_1175</t>
  </si>
  <si>
    <t>Product_1176</t>
  </si>
  <si>
    <t>Product_1177</t>
  </si>
  <si>
    <t>Product_1178</t>
  </si>
  <si>
    <t>Product_1179</t>
  </si>
  <si>
    <t>Product_1180</t>
  </si>
  <si>
    <t>Product_1181</t>
  </si>
  <si>
    <t>Product_1182</t>
  </si>
  <si>
    <t>Product_1183</t>
  </si>
  <si>
    <t>Product_1184</t>
  </si>
  <si>
    <t>Product_1185</t>
  </si>
  <si>
    <t>Product_1186</t>
  </si>
  <si>
    <t>Product_1187</t>
  </si>
  <si>
    <t>Product_1188</t>
  </si>
  <si>
    <t>Product_1189</t>
  </si>
  <si>
    <t>Product_1190</t>
  </si>
  <si>
    <t>Product_1191</t>
  </si>
  <si>
    <t>Product_1192</t>
  </si>
  <si>
    <t>Product_1193</t>
  </si>
  <si>
    <t>Product_1194</t>
  </si>
  <si>
    <t>Product_1195</t>
  </si>
  <si>
    <t>Product_1196</t>
  </si>
  <si>
    <t>Product_1197</t>
  </si>
  <si>
    <t>Product_1198</t>
  </si>
  <si>
    <t>Product_1199</t>
  </si>
  <si>
    <t>Product_1200</t>
  </si>
  <si>
    <t>Target Sales</t>
  </si>
  <si>
    <t>Segment</t>
  </si>
  <si>
    <t>O000080</t>
  </si>
  <si>
    <t>O000095</t>
  </si>
  <si>
    <t>O000149</t>
  </si>
  <si>
    <t>O000269</t>
  </si>
  <si>
    <t>O000273</t>
  </si>
  <si>
    <t>O000292</t>
  </si>
  <si>
    <t>O000326</t>
  </si>
  <si>
    <t>O000338</t>
  </si>
  <si>
    <t>O000399</t>
  </si>
  <si>
    <t>O000461</t>
  </si>
  <si>
    <t>O000493</t>
  </si>
  <si>
    <t>O000563</t>
  </si>
  <si>
    <t>O000567</t>
  </si>
  <si>
    <t>O000572</t>
  </si>
  <si>
    <t>O000623</t>
  </si>
  <si>
    <t>O000688</t>
  </si>
  <si>
    <t>O000692</t>
  </si>
  <si>
    <t>O000742</t>
  </si>
  <si>
    <t>O000767</t>
  </si>
  <si>
    <t>O000823</t>
  </si>
  <si>
    <t>O000825</t>
  </si>
  <si>
    <t>O000836</t>
  </si>
  <si>
    <t>O000838</t>
  </si>
  <si>
    <t>O000841</t>
  </si>
  <si>
    <t>O000874</t>
  </si>
  <si>
    <t>O000910</t>
  </si>
  <si>
    <t>O000917</t>
  </si>
  <si>
    <t>O000922</t>
  </si>
  <si>
    <t>O000932</t>
  </si>
  <si>
    <t>O000944</t>
  </si>
  <si>
    <t>O000961</t>
  </si>
  <si>
    <t>O000978</t>
  </si>
  <si>
    <t>O000984</t>
  </si>
  <si>
    <t>O000993</t>
  </si>
  <si>
    <t>O001007</t>
  </si>
  <si>
    <t>O001025</t>
  </si>
  <si>
    <t>O001038</t>
  </si>
  <si>
    <t>O001039</t>
  </si>
  <si>
    <t>O001060</t>
  </si>
  <si>
    <t>O001063</t>
  </si>
  <si>
    <t>O001067</t>
  </si>
  <si>
    <t>O001069</t>
  </si>
  <si>
    <t>O001088</t>
  </si>
  <si>
    <t>O001095</t>
  </si>
  <si>
    <t>O001106</t>
  </si>
  <si>
    <t>O001119</t>
  </si>
  <si>
    <t>O001127</t>
  </si>
  <si>
    <t>O001171</t>
  </si>
  <si>
    <t>O001187</t>
  </si>
  <si>
    <t>O001194</t>
  </si>
  <si>
    <t>O001213</t>
  </si>
  <si>
    <t>O001227</t>
  </si>
  <si>
    <t>O001277</t>
  </si>
  <si>
    <t>O001312</t>
  </si>
  <si>
    <t>O001333</t>
  </si>
  <si>
    <t>O001344</t>
  </si>
  <si>
    <t>O001392</t>
  </si>
  <si>
    <t>O001399</t>
  </si>
  <si>
    <t>O001409</t>
  </si>
  <si>
    <t>O001436</t>
  </si>
  <si>
    <t>O001445</t>
  </si>
  <si>
    <t>O001456</t>
  </si>
  <si>
    <t>O001462</t>
  </si>
  <si>
    <t>O001472</t>
  </si>
  <si>
    <t>O001493</t>
  </si>
  <si>
    <t>O001521</t>
  </si>
  <si>
    <t>O001526</t>
  </si>
  <si>
    <t>O001532</t>
  </si>
  <si>
    <t>O001555</t>
  </si>
  <si>
    <t>O001558</t>
  </si>
  <si>
    <t>O001569</t>
  </si>
  <si>
    <t>O001573</t>
  </si>
  <si>
    <t>O001574</t>
  </si>
  <si>
    <t>O001597</t>
  </si>
  <si>
    <t>O001602</t>
  </si>
  <si>
    <t>O001628</t>
  </si>
  <si>
    <t>O001637</t>
  </si>
  <si>
    <t>O001639</t>
  </si>
  <si>
    <t>O001646</t>
  </si>
  <si>
    <t>O001649</t>
  </si>
  <si>
    <t>O001668</t>
  </si>
  <si>
    <t>O001716</t>
  </si>
  <si>
    <t>O001724</t>
  </si>
  <si>
    <t>O001736</t>
  </si>
  <si>
    <t>O001746</t>
  </si>
  <si>
    <t>O001762</t>
  </si>
  <si>
    <t>O001764</t>
  </si>
  <si>
    <t>O001774</t>
  </si>
  <si>
    <t>O001784</t>
  </si>
  <si>
    <t>O001787</t>
  </si>
  <si>
    <t>O001804</t>
  </si>
  <si>
    <t>O001806</t>
  </si>
  <si>
    <t>O001815</t>
  </si>
  <si>
    <t>O001828</t>
  </si>
  <si>
    <t>O001874</t>
  </si>
  <si>
    <t>O001911</t>
  </si>
  <si>
    <t>O001912</t>
  </si>
  <si>
    <t>O001914</t>
  </si>
  <si>
    <t>O001918</t>
  </si>
  <si>
    <t>O001931</t>
  </si>
  <si>
    <t>O001956</t>
  </si>
  <si>
    <t>O001958</t>
  </si>
  <si>
    <t>O001981</t>
  </si>
  <si>
    <t>O002011</t>
  </si>
  <si>
    <t>O002045</t>
  </si>
  <si>
    <t>O002060</t>
  </si>
  <si>
    <t>O002092</t>
  </si>
  <si>
    <t>O002102</t>
  </si>
  <si>
    <t>O002123</t>
  </si>
  <si>
    <t>O002149</t>
  </si>
  <si>
    <t>O002176</t>
  </si>
  <si>
    <t>O002177</t>
  </si>
  <si>
    <t>O002191</t>
  </si>
  <si>
    <t>O002200</t>
  </si>
  <si>
    <t>O002205</t>
  </si>
  <si>
    <t>O002222</t>
  </si>
  <si>
    <t>O002223</t>
  </si>
  <si>
    <t>O002241</t>
  </si>
  <si>
    <t>O002257</t>
  </si>
  <si>
    <t>O002267</t>
  </si>
  <si>
    <t>O002283</t>
  </si>
  <si>
    <t>O002293</t>
  </si>
  <si>
    <t>O002299</t>
  </si>
  <si>
    <t>O002301</t>
  </si>
  <si>
    <t>O002304</t>
  </si>
  <si>
    <t>O002316</t>
  </si>
  <si>
    <t>O002317</t>
  </si>
  <si>
    <t>O002323</t>
  </si>
  <si>
    <t>O002328</t>
  </si>
  <si>
    <t>O002329</t>
  </si>
  <si>
    <t>O002332</t>
  </si>
  <si>
    <t>O002355</t>
  </si>
  <si>
    <t>O002368</t>
  </si>
  <si>
    <t>O002390</t>
  </si>
  <si>
    <t>O002418</t>
  </si>
  <si>
    <t>O002424</t>
  </si>
  <si>
    <t>O002433</t>
  </si>
  <si>
    <t>O002437</t>
  </si>
  <si>
    <t>O002442</t>
  </si>
  <si>
    <t>O002450</t>
  </si>
  <si>
    <t>O002485</t>
  </si>
  <si>
    <t>O002497</t>
  </si>
  <si>
    <t>O002513</t>
  </si>
  <si>
    <t>O002517</t>
  </si>
  <si>
    <t>O002519</t>
  </si>
  <si>
    <t>O002521</t>
  </si>
  <si>
    <t>O002543</t>
  </si>
  <si>
    <t>O002561</t>
  </si>
  <si>
    <t>O002564</t>
  </si>
  <si>
    <t>O002570</t>
  </si>
  <si>
    <t>O002590</t>
  </si>
  <si>
    <t>O002607</t>
  </si>
  <si>
    <t>O002613</t>
  </si>
  <si>
    <t>O002617</t>
  </si>
  <si>
    <t>O002620</t>
  </si>
  <si>
    <t>O002637</t>
  </si>
  <si>
    <t>O002650</t>
  </si>
  <si>
    <t>O002698</t>
  </si>
  <si>
    <t>O002699</t>
  </si>
  <si>
    <t>O002701</t>
  </si>
  <si>
    <t>O002703</t>
  </si>
  <si>
    <t>O002704</t>
  </si>
  <si>
    <t>O002714</t>
  </si>
  <si>
    <t>O002715</t>
  </si>
  <si>
    <t>O002725</t>
  </si>
  <si>
    <t>O002737</t>
  </si>
  <si>
    <t>O002742</t>
  </si>
  <si>
    <t>O002743</t>
  </si>
  <si>
    <t>O002744</t>
  </si>
  <si>
    <t>O002747</t>
  </si>
  <si>
    <t>O002757</t>
  </si>
  <si>
    <t>O002758</t>
  </si>
  <si>
    <t>O002764</t>
  </si>
  <si>
    <t>O002766</t>
  </si>
  <si>
    <t>O002769</t>
  </si>
  <si>
    <t>O002773</t>
  </si>
  <si>
    <t>O002787</t>
  </si>
  <si>
    <t>O002808</t>
  </si>
  <si>
    <t>O002812</t>
  </si>
  <si>
    <t>O002814</t>
  </si>
  <si>
    <t>O002818</t>
  </si>
  <si>
    <t>O002820</t>
  </si>
  <si>
    <t>O002822</t>
  </si>
  <si>
    <t>O002826</t>
  </si>
  <si>
    <t>O002827</t>
  </si>
  <si>
    <t>O002854</t>
  </si>
  <si>
    <t>O002865</t>
  </si>
  <si>
    <t>O002866</t>
  </si>
  <si>
    <t>O002869</t>
  </si>
  <si>
    <t>O002873</t>
  </si>
  <si>
    <t>O002879</t>
  </si>
  <si>
    <t>O002907</t>
  </si>
  <si>
    <t>O002918</t>
  </si>
  <si>
    <t>O002921</t>
  </si>
  <si>
    <t>O002931</t>
  </si>
  <si>
    <t>O002932</t>
  </si>
  <si>
    <t>O002942</t>
  </si>
  <si>
    <t>O002957</t>
  </si>
  <si>
    <t>O002958</t>
  </si>
  <si>
    <t>O002966</t>
  </si>
  <si>
    <t>O002970</t>
  </si>
  <si>
    <t>O002989</t>
  </si>
  <si>
    <t>O002995</t>
  </si>
  <si>
    <t>O003011</t>
  </si>
  <si>
    <t>O003024</t>
  </si>
  <si>
    <t>O003027</t>
  </si>
  <si>
    <t>O003044</t>
  </si>
  <si>
    <t>O003057</t>
  </si>
  <si>
    <t>O003059</t>
  </si>
  <si>
    <t>O003061</t>
  </si>
  <si>
    <t>O003069</t>
  </si>
  <si>
    <t>O003081</t>
  </si>
  <si>
    <t>O003094</t>
  </si>
  <si>
    <t>O003105</t>
  </si>
  <si>
    <t>O003112</t>
  </si>
  <si>
    <t>O003115</t>
  </si>
  <si>
    <t>O003123</t>
  </si>
  <si>
    <t>O003134</t>
  </si>
  <si>
    <t>O003141</t>
  </si>
  <si>
    <t>O003143</t>
  </si>
  <si>
    <t>O003144</t>
  </si>
  <si>
    <t>O003154</t>
  </si>
  <si>
    <t>O003156</t>
  </si>
  <si>
    <t>O003184</t>
  </si>
  <si>
    <t>O003202</t>
  </si>
  <si>
    <t>O003210</t>
  </si>
  <si>
    <t>O003213</t>
  </si>
  <si>
    <t>O003214</t>
  </si>
  <si>
    <t>O003215</t>
  </si>
  <si>
    <t>O003223</t>
  </si>
  <si>
    <t>O003230</t>
  </si>
  <si>
    <t>O003248</t>
  </si>
  <si>
    <t>O003279</t>
  </si>
  <si>
    <t>O003292</t>
  </si>
  <si>
    <t>O003295</t>
  </si>
  <si>
    <t>O003301</t>
  </si>
  <si>
    <t>O003309</t>
  </si>
  <si>
    <t>O003314</t>
  </si>
  <si>
    <t>O003322</t>
  </si>
  <si>
    <t>O003366</t>
  </si>
  <si>
    <t>O003369</t>
  </si>
  <si>
    <t>O003386</t>
  </si>
  <si>
    <t>O003406</t>
  </si>
  <si>
    <t>O003412</t>
  </si>
  <si>
    <t>O003417</t>
  </si>
  <si>
    <t>O003427</t>
  </si>
  <si>
    <t>O003437</t>
  </si>
  <si>
    <t>O003440</t>
  </si>
  <si>
    <t>O003455</t>
  </si>
  <si>
    <t>O003467</t>
  </si>
  <si>
    <t>O003527</t>
  </si>
  <si>
    <t>O003552</t>
  </si>
  <si>
    <t>O003562</t>
  </si>
  <si>
    <t>O003582</t>
  </si>
  <si>
    <t>O003594</t>
  </si>
  <si>
    <t>O003596</t>
  </si>
  <si>
    <t>O003610</t>
  </si>
  <si>
    <t>O003621</t>
  </si>
  <si>
    <t>O003632</t>
  </si>
  <si>
    <t>O003645</t>
  </si>
  <si>
    <t>O003649</t>
  </si>
  <si>
    <t>O003651</t>
  </si>
  <si>
    <t>O003656</t>
  </si>
  <si>
    <t>O003671</t>
  </si>
  <si>
    <t>O003679</t>
  </si>
  <si>
    <t>O003709</t>
  </si>
  <si>
    <t>O003711</t>
  </si>
  <si>
    <t>O003713</t>
  </si>
  <si>
    <t>O003726</t>
  </si>
  <si>
    <t>O003731</t>
  </si>
  <si>
    <t>O003739</t>
  </si>
  <si>
    <t>O003743</t>
  </si>
  <si>
    <t>O003761</t>
  </si>
  <si>
    <t>O003768</t>
  </si>
  <si>
    <t>O003773</t>
  </si>
  <si>
    <t>O003786</t>
  </si>
  <si>
    <t>O003791</t>
  </si>
  <si>
    <t>O003801</t>
  </si>
  <si>
    <t>O003808</t>
  </si>
  <si>
    <t>O003814</t>
  </si>
  <si>
    <t>O003815</t>
  </si>
  <si>
    <t>O003856</t>
  </si>
  <si>
    <t>O003877</t>
  </si>
  <si>
    <t>O003891</t>
  </si>
  <si>
    <t>O003892</t>
  </si>
  <si>
    <t>O003917</t>
  </si>
  <si>
    <t>O003941</t>
  </si>
  <si>
    <t>O003952</t>
  </si>
  <si>
    <t>O003953</t>
  </si>
  <si>
    <t>O003955</t>
  </si>
  <si>
    <t>O003958</t>
  </si>
  <si>
    <t>O003967</t>
  </si>
  <si>
    <t>O003968</t>
  </si>
  <si>
    <t>O003980</t>
  </si>
  <si>
    <t>O003988</t>
  </si>
  <si>
    <t>O003996</t>
  </si>
  <si>
    <t>O004002</t>
  </si>
  <si>
    <t>O004029</t>
  </si>
  <si>
    <t>O004031</t>
  </si>
  <si>
    <t>O004036</t>
  </si>
  <si>
    <t>O004038</t>
  </si>
  <si>
    <t>O004039</t>
  </si>
  <si>
    <t>O004040</t>
  </si>
  <si>
    <t>O004053</t>
  </si>
  <si>
    <t>O004067</t>
  </si>
  <si>
    <t>O004072</t>
  </si>
  <si>
    <t>O004082</t>
  </si>
  <si>
    <t>O004084</t>
  </si>
  <si>
    <t>O004090</t>
  </si>
  <si>
    <t>O004092</t>
  </si>
  <si>
    <t>O004099</t>
  </si>
  <si>
    <t>O004103</t>
  </si>
  <si>
    <t>O004106</t>
  </si>
  <si>
    <t>O004121</t>
  </si>
  <si>
    <t>O004125</t>
  </si>
  <si>
    <t>O004143</t>
  </si>
  <si>
    <t>O004154</t>
  </si>
  <si>
    <t>O004157</t>
  </si>
  <si>
    <t>O004165</t>
  </si>
  <si>
    <t>O004180</t>
  </si>
  <si>
    <t>O004185</t>
  </si>
  <si>
    <t>O004190</t>
  </si>
  <si>
    <t>O004223</t>
  </si>
  <si>
    <t>O004231</t>
  </si>
  <si>
    <t>O004236</t>
  </si>
  <si>
    <t>O004240</t>
  </si>
  <si>
    <t>O004249</t>
  </si>
  <si>
    <t>O004250</t>
  </si>
  <si>
    <t>O004252</t>
  </si>
  <si>
    <t>O004259</t>
  </si>
  <si>
    <t>O004260</t>
  </si>
  <si>
    <t>O004268</t>
  </si>
  <si>
    <t>O004269</t>
  </si>
  <si>
    <t>O004271</t>
  </si>
  <si>
    <t>O004280</t>
  </si>
  <si>
    <t>O004285</t>
  </si>
  <si>
    <t>O004296</t>
  </si>
  <si>
    <t>O004315</t>
  </si>
  <si>
    <t>O004317</t>
  </si>
  <si>
    <t>O004324</t>
  </si>
  <si>
    <t>O004341</t>
  </si>
  <si>
    <t>O004349</t>
  </si>
  <si>
    <t>O004350</t>
  </si>
  <si>
    <t>O004353</t>
  </si>
  <si>
    <t>O004354</t>
  </si>
  <si>
    <t>O004364</t>
  </si>
  <si>
    <t>O004374</t>
  </si>
  <si>
    <t>O004378</t>
  </si>
  <si>
    <t>O004381</t>
  </si>
  <si>
    <t>O004390</t>
  </si>
  <si>
    <t>O004394</t>
  </si>
  <si>
    <t>O004396</t>
  </si>
  <si>
    <t>O004400</t>
  </si>
  <si>
    <t>O004406</t>
  </si>
  <si>
    <t>O004409</t>
  </si>
  <si>
    <t>O004415</t>
  </si>
  <si>
    <t>O004436</t>
  </si>
  <si>
    <t>O004438</t>
  </si>
  <si>
    <t>O004449</t>
  </si>
  <si>
    <t>O004457</t>
  </si>
  <si>
    <t>O004462</t>
  </si>
  <si>
    <t>O004463</t>
  </si>
  <si>
    <t>O004484</t>
  </si>
  <si>
    <t>O004487</t>
  </si>
  <si>
    <t>O004491</t>
  </si>
  <si>
    <t>O004496</t>
  </si>
  <si>
    <t>O004499</t>
  </si>
  <si>
    <t>O004537</t>
  </si>
  <si>
    <t>O004550</t>
  </si>
  <si>
    <t>O004551</t>
  </si>
  <si>
    <t>O004554</t>
  </si>
  <si>
    <t>O004558</t>
  </si>
  <si>
    <t>O004570</t>
  </si>
  <si>
    <t>O004584</t>
  </si>
  <si>
    <t>O004587</t>
  </si>
  <si>
    <t>O004593</t>
  </si>
  <si>
    <t>O004601</t>
  </si>
  <si>
    <t>O004613</t>
  </si>
  <si>
    <t>O004619</t>
  </si>
  <si>
    <t>O004624</t>
  </si>
  <si>
    <t>O004632</t>
  </si>
  <si>
    <t>O004656</t>
  </si>
  <si>
    <t>O004659</t>
  </si>
  <si>
    <t>O004678</t>
  </si>
  <si>
    <t>O004680</t>
  </si>
  <si>
    <t>O004687</t>
  </si>
  <si>
    <t>O004712</t>
  </si>
  <si>
    <t>O004727</t>
  </si>
  <si>
    <t>O004729</t>
  </si>
  <si>
    <t>O004735</t>
  </si>
  <si>
    <t>O004737</t>
  </si>
  <si>
    <t>O004761</t>
  </si>
  <si>
    <t>O004770</t>
  </si>
  <si>
    <t>O004782</t>
  </si>
  <si>
    <t>O004789</t>
  </si>
  <si>
    <t>O004790</t>
  </si>
  <si>
    <t>O004794</t>
  </si>
  <si>
    <t>O004799</t>
  </si>
  <si>
    <t>O004805</t>
  </si>
  <si>
    <t>O004809</t>
  </si>
  <si>
    <t>O004812</t>
  </si>
  <si>
    <t>O004825</t>
  </si>
  <si>
    <t>O004838</t>
  </si>
  <si>
    <t>O004846</t>
  </si>
  <si>
    <t>O004856</t>
  </si>
  <si>
    <t>O004858</t>
  </si>
  <si>
    <t>O004867</t>
  </si>
  <si>
    <t>O004869</t>
  </si>
  <si>
    <t>O004882</t>
  </si>
  <si>
    <t>O004897</t>
  </si>
  <si>
    <t>O004913</t>
  </si>
  <si>
    <t>O004945</t>
  </si>
  <si>
    <t>O004955</t>
  </si>
  <si>
    <t>O004961</t>
  </si>
  <si>
    <t>O004968</t>
  </si>
  <si>
    <t>O004982</t>
  </si>
  <si>
    <t>O004989</t>
  </si>
  <si>
    <t>O004995</t>
  </si>
  <si>
    <t>O004997</t>
  </si>
  <si>
    <t>O005028</t>
  </si>
  <si>
    <t>O005029</t>
  </si>
  <si>
    <t>O005035</t>
  </si>
  <si>
    <t>O005053</t>
  </si>
  <si>
    <t>O005061</t>
  </si>
  <si>
    <t>O005063</t>
  </si>
  <si>
    <t>O005064</t>
  </si>
  <si>
    <t>O005065</t>
  </si>
  <si>
    <t>O005082</t>
  </si>
  <si>
    <t>O005084</t>
  </si>
  <si>
    <t>O005092</t>
  </si>
  <si>
    <t>O005095</t>
  </si>
  <si>
    <t>O005128</t>
  </si>
  <si>
    <t>O005136</t>
  </si>
  <si>
    <t>O005153</t>
  </si>
  <si>
    <t>O005169</t>
  </si>
  <si>
    <t>O005196</t>
  </si>
  <si>
    <t>O005203</t>
  </si>
  <si>
    <t>O005207</t>
  </si>
  <si>
    <t>O005208</t>
  </si>
  <si>
    <t>O005218</t>
  </si>
  <si>
    <t>O005236</t>
  </si>
  <si>
    <t>O005241</t>
  </si>
  <si>
    <t>O005248</t>
  </si>
  <si>
    <t>O005271</t>
  </si>
  <si>
    <t>O005278</t>
  </si>
  <si>
    <t>O005279</t>
  </si>
  <si>
    <t>O005282</t>
  </si>
  <si>
    <t>O005286</t>
  </si>
  <si>
    <t>O005310</t>
  </si>
  <si>
    <t>O005347</t>
  </si>
  <si>
    <t>O005361</t>
  </si>
  <si>
    <t>O005383</t>
  </si>
  <si>
    <t>O005389</t>
  </si>
  <si>
    <t>O005393</t>
  </si>
  <si>
    <t>O005395</t>
  </si>
  <si>
    <t>O005405</t>
  </si>
  <si>
    <t>O005424</t>
  </si>
  <si>
    <t>O005432</t>
  </si>
  <si>
    <t>O005446</t>
  </si>
  <si>
    <t>O005456</t>
  </si>
  <si>
    <t>O005458</t>
  </si>
  <si>
    <t>O005462</t>
  </si>
  <si>
    <t>O005470</t>
  </si>
  <si>
    <t>O005482</t>
  </si>
  <si>
    <t>O005485</t>
  </si>
  <si>
    <t>O005489</t>
  </si>
  <si>
    <t>O005493</t>
  </si>
  <si>
    <t>O005496</t>
  </si>
  <si>
    <t>O005498</t>
  </si>
  <si>
    <t>O005502</t>
  </si>
  <si>
    <t>O005507</t>
  </si>
  <si>
    <t>O005512</t>
  </si>
  <si>
    <t>O005530</t>
  </si>
  <si>
    <t>O005539</t>
  </si>
  <si>
    <t>O005544</t>
  </si>
  <si>
    <t>O005562</t>
  </si>
  <si>
    <t>O005570</t>
  </si>
  <si>
    <t>O005586</t>
  </si>
  <si>
    <t>O005594</t>
  </si>
  <si>
    <t>O005597</t>
  </si>
  <si>
    <t>O005599</t>
  </si>
  <si>
    <t>O005605</t>
  </si>
  <si>
    <t>O005608</t>
  </si>
  <si>
    <t>O005611</t>
  </si>
  <si>
    <t>O005613</t>
  </si>
  <si>
    <t>O005617</t>
  </si>
  <si>
    <t>O005618</t>
  </si>
  <si>
    <t>O005623</t>
  </si>
  <si>
    <t>O005627</t>
  </si>
  <si>
    <t>O005632</t>
  </si>
  <si>
    <t>O005642</t>
  </si>
  <si>
    <t>O005649</t>
  </si>
  <si>
    <t>O005651</t>
  </si>
  <si>
    <t>O005674</t>
  </si>
  <si>
    <t>O005684</t>
  </si>
  <si>
    <t>O005690</t>
  </si>
  <si>
    <t>O005699</t>
  </si>
  <si>
    <t>O005700</t>
  </si>
  <si>
    <t>O005714</t>
  </si>
  <si>
    <t>O005720</t>
  </si>
  <si>
    <t>O005735</t>
  </si>
  <si>
    <t>O005737</t>
  </si>
  <si>
    <t>O005743</t>
  </si>
  <si>
    <t>O005749</t>
  </si>
  <si>
    <t>O005758</t>
  </si>
  <si>
    <t>O005777</t>
  </si>
  <si>
    <t>O005785</t>
  </si>
  <si>
    <t>O005789</t>
  </si>
  <si>
    <t>O005791</t>
  </si>
  <si>
    <t>O005801</t>
  </si>
  <si>
    <t>O005803</t>
  </si>
  <si>
    <t>O005820</t>
  </si>
  <si>
    <t>O005827</t>
  </si>
  <si>
    <t>O005833</t>
  </si>
  <si>
    <t>O005844</t>
  </si>
  <si>
    <t>O005858</t>
  </si>
  <si>
    <t>O005862</t>
  </si>
  <si>
    <t>O005872</t>
  </si>
  <si>
    <t>O005874</t>
  </si>
  <si>
    <t>O005888</t>
  </si>
  <si>
    <t>O005903</t>
  </si>
  <si>
    <t>O005910</t>
  </si>
  <si>
    <t>O005916</t>
  </si>
  <si>
    <t>O005922</t>
  </si>
  <si>
    <t>O005927</t>
  </si>
  <si>
    <t>O005945</t>
  </si>
  <si>
    <t>O005951</t>
  </si>
  <si>
    <t>O005955</t>
  </si>
  <si>
    <t>O005960</t>
  </si>
  <si>
    <t>O005974</t>
  </si>
  <si>
    <t>O005998</t>
  </si>
  <si>
    <t>O006001</t>
  </si>
  <si>
    <t>O006006</t>
  </si>
  <si>
    <t>O006015</t>
  </si>
  <si>
    <t>O006016</t>
  </si>
  <si>
    <t>O006027</t>
  </si>
  <si>
    <t>O006028</t>
  </si>
  <si>
    <t>O006034</t>
  </si>
  <si>
    <t>O006041</t>
  </si>
  <si>
    <t>O006048</t>
  </si>
  <si>
    <t>O006062</t>
  </si>
  <si>
    <t>O006094</t>
  </si>
  <si>
    <t>O006113</t>
  </si>
  <si>
    <t>O006114</t>
  </si>
  <si>
    <t>O006144</t>
  </si>
  <si>
    <t>O006152</t>
  </si>
  <si>
    <t>O006163</t>
  </si>
  <si>
    <t>O006183</t>
  </si>
  <si>
    <t>O006184</t>
  </si>
  <si>
    <t>O006186</t>
  </si>
  <si>
    <t>O006191</t>
  </si>
  <si>
    <t>O006200</t>
  </si>
  <si>
    <t>O006206</t>
  </si>
  <si>
    <t>O006220</t>
  </si>
  <si>
    <t>O006225</t>
  </si>
  <si>
    <t>O006226</t>
  </si>
  <si>
    <t>O006227</t>
  </si>
  <si>
    <t>O006228</t>
  </si>
  <si>
    <t>O006240</t>
  </si>
  <si>
    <t>O006261</t>
  </si>
  <si>
    <t>O006262</t>
  </si>
  <si>
    <t>O006290</t>
  </si>
  <si>
    <t>O006293</t>
  </si>
  <si>
    <t>O006298</t>
  </si>
  <si>
    <t>O006300</t>
  </si>
  <si>
    <t>O006302</t>
  </si>
  <si>
    <t>O006310</t>
  </si>
  <si>
    <t>O006311</t>
  </si>
  <si>
    <t>O006316</t>
  </si>
  <si>
    <t>O006337</t>
  </si>
  <si>
    <t>O006362</t>
  </si>
  <si>
    <t>O006363</t>
  </si>
  <si>
    <t>O006365</t>
  </si>
  <si>
    <t>O006387</t>
  </si>
  <si>
    <t>O006403</t>
  </si>
  <si>
    <t>O006404</t>
  </si>
  <si>
    <t>O006414</t>
  </si>
  <si>
    <t>O006418</t>
  </si>
  <si>
    <t>O006426</t>
  </si>
  <si>
    <t>O006430</t>
  </si>
  <si>
    <t>O006483</t>
  </si>
  <si>
    <t>O006484</t>
  </si>
  <si>
    <t>O006494</t>
  </si>
  <si>
    <t>O006499</t>
  </si>
  <si>
    <t>O006511</t>
  </si>
  <si>
    <t>O006521</t>
  </si>
  <si>
    <t>O006525</t>
  </si>
  <si>
    <t>O006550</t>
  </si>
  <si>
    <t>O006551</t>
  </si>
  <si>
    <t>O006561</t>
  </si>
  <si>
    <t>O006562</t>
  </si>
  <si>
    <t>O006566</t>
  </si>
  <si>
    <t>O006567</t>
  </si>
  <si>
    <t>O006579</t>
  </si>
  <si>
    <t>O006580</t>
  </si>
  <si>
    <t>O006608</t>
  </si>
  <si>
    <t>O006624</t>
  </si>
  <si>
    <t>O006636</t>
  </si>
  <si>
    <t>O006639</t>
  </si>
  <si>
    <t>O006654</t>
  </si>
  <si>
    <t>O006665</t>
  </si>
  <si>
    <t>O006671</t>
  </si>
  <si>
    <t>O006682</t>
  </si>
  <si>
    <t>O006686</t>
  </si>
  <si>
    <t>O006705</t>
  </si>
  <si>
    <t>O006715</t>
  </si>
  <si>
    <t>O006717</t>
  </si>
  <si>
    <t>O006720</t>
  </si>
  <si>
    <t>O006739</t>
  </si>
  <si>
    <t>O006742</t>
  </si>
  <si>
    <t>O006748</t>
  </si>
  <si>
    <t>O006750</t>
  </si>
  <si>
    <t>O006760</t>
  </si>
  <si>
    <t>O006771</t>
  </si>
  <si>
    <t>O006774</t>
  </si>
  <si>
    <t>O006788</t>
  </si>
  <si>
    <t>O006789</t>
  </si>
  <si>
    <t>O006791</t>
  </si>
  <si>
    <t>O006806</t>
  </si>
  <si>
    <t>O006808</t>
  </si>
  <si>
    <t>O006813</t>
  </si>
  <si>
    <t>O006815</t>
  </si>
  <si>
    <t>O006830</t>
  </si>
  <si>
    <t>O006846</t>
  </si>
  <si>
    <t>O006847</t>
  </si>
  <si>
    <t>O006850</t>
  </si>
  <si>
    <t>O006864</t>
  </si>
  <si>
    <t>O006870</t>
  </si>
  <si>
    <t>O006883</t>
  </si>
  <si>
    <t>O006912</t>
  </si>
  <si>
    <t>O006922</t>
  </si>
  <si>
    <t>O006931</t>
  </si>
  <si>
    <t>O006937</t>
  </si>
  <si>
    <t>O006948</t>
  </si>
  <si>
    <t>O006951</t>
  </si>
  <si>
    <t>O006955</t>
  </si>
  <si>
    <t>O006981</t>
  </si>
  <si>
    <t>O006982</t>
  </si>
  <si>
    <t>O006983</t>
  </si>
  <si>
    <t>O006984</t>
  </si>
  <si>
    <t>O006993</t>
  </si>
  <si>
    <t>O007004</t>
  </si>
  <si>
    <t>O007011</t>
  </si>
  <si>
    <t>O007021</t>
  </si>
  <si>
    <t>O007027</t>
  </si>
  <si>
    <t>O007040</t>
  </si>
  <si>
    <t>O007062</t>
  </si>
  <si>
    <t>O007066</t>
  </si>
  <si>
    <t>O007076</t>
  </si>
  <si>
    <t>O007081</t>
  </si>
  <si>
    <t>O007083</t>
  </si>
  <si>
    <t>O007087</t>
  </si>
  <si>
    <t>O007095</t>
  </si>
  <si>
    <t>O007097</t>
  </si>
  <si>
    <t>O007098</t>
  </si>
  <si>
    <t>O007118</t>
  </si>
  <si>
    <t>O007120</t>
  </si>
  <si>
    <t>O007123</t>
  </si>
  <si>
    <t>O007128</t>
  </si>
  <si>
    <t>O007160</t>
  </si>
  <si>
    <t>O007161</t>
  </si>
  <si>
    <t>O007170</t>
  </si>
  <si>
    <t>O007174</t>
  </si>
  <si>
    <t>O007178</t>
  </si>
  <si>
    <t>O007186</t>
  </si>
  <si>
    <t>O007212</t>
  </si>
  <si>
    <t>O007222</t>
  </si>
  <si>
    <t>O007226</t>
  </si>
  <si>
    <t>O007232</t>
  </si>
  <si>
    <t>O007233</t>
  </si>
  <si>
    <t>O007235</t>
  </si>
  <si>
    <t>O007248</t>
  </si>
  <si>
    <t>O007256</t>
  </si>
  <si>
    <t>O007280</t>
  </si>
  <si>
    <t>O007281</t>
  </si>
  <si>
    <t>O007282</t>
  </si>
  <si>
    <t>O007285</t>
  </si>
  <si>
    <t>O007294</t>
  </si>
  <si>
    <t>O007297</t>
  </si>
  <si>
    <t>O007298</t>
  </si>
  <si>
    <t>O007304</t>
  </si>
  <si>
    <t>O007308</t>
  </si>
  <si>
    <t>O007310</t>
  </si>
  <si>
    <t>O007313</t>
  </si>
  <si>
    <t>O007337</t>
  </si>
  <si>
    <t>O007342</t>
  </si>
  <si>
    <t>O007367</t>
  </si>
  <si>
    <t>O007368</t>
  </si>
  <si>
    <t>O007369</t>
  </si>
  <si>
    <t>O007372</t>
  </si>
  <si>
    <t>O007387</t>
  </si>
  <si>
    <t>O007395</t>
  </si>
  <si>
    <t>O007402</t>
  </si>
  <si>
    <t>O007405</t>
  </si>
  <si>
    <t>O007410</t>
  </si>
  <si>
    <t>O007417</t>
  </si>
  <si>
    <t>O007422</t>
  </si>
  <si>
    <t>O007425</t>
  </si>
  <si>
    <t>O007433</t>
  </si>
  <si>
    <t>O007434</t>
  </si>
  <si>
    <t>O007446</t>
  </si>
  <si>
    <t>O007447</t>
  </si>
  <si>
    <t>O007449</t>
  </si>
  <si>
    <t>O007462</t>
  </si>
  <si>
    <t>O007463</t>
  </si>
  <si>
    <t>O007483</t>
  </si>
  <si>
    <t>O007491</t>
  </si>
  <si>
    <t>O007507</t>
  </si>
  <si>
    <t>O007509</t>
  </si>
  <si>
    <t>O007514</t>
  </si>
  <si>
    <t>O007517</t>
  </si>
  <si>
    <t>O007522</t>
  </si>
  <si>
    <t>O007528</t>
  </si>
  <si>
    <t>O007541</t>
  </si>
  <si>
    <t>O007543</t>
  </si>
  <si>
    <t>O007549</t>
  </si>
  <si>
    <t>O007550</t>
  </si>
  <si>
    <t>O007564</t>
  </si>
  <si>
    <t>O007568</t>
  </si>
  <si>
    <t>O007569</t>
  </si>
  <si>
    <t>O007571</t>
  </si>
  <si>
    <t>O007573</t>
  </si>
  <si>
    <t>O007579</t>
  </si>
  <si>
    <t>O007582</t>
  </si>
  <si>
    <t>O007583</t>
  </si>
  <si>
    <t>O007594</t>
  </si>
  <si>
    <t>O007600</t>
  </si>
  <si>
    <t>O007603</t>
  </si>
  <si>
    <t>O007606</t>
  </si>
  <si>
    <t>O007610</t>
  </si>
  <si>
    <t>O007620</t>
  </si>
  <si>
    <t>O007627</t>
  </si>
  <si>
    <t>O007628</t>
  </si>
  <si>
    <t>O007629</t>
  </si>
  <si>
    <t>O007632</t>
  </si>
  <si>
    <t>O007639</t>
  </si>
  <si>
    <t>O007641</t>
  </si>
  <si>
    <t>O007662</t>
  </si>
  <si>
    <t>O007670</t>
  </si>
  <si>
    <t>O007691</t>
  </si>
  <si>
    <t>O007692</t>
  </si>
  <si>
    <t>O007698</t>
  </si>
  <si>
    <t>O007703</t>
  </si>
  <si>
    <t>O007713</t>
  </si>
  <si>
    <t>O007714</t>
  </si>
  <si>
    <t>O007716</t>
  </si>
  <si>
    <t>O007723</t>
  </si>
  <si>
    <t>O007736</t>
  </si>
  <si>
    <t>O007738</t>
  </si>
  <si>
    <t>O007739</t>
  </si>
  <si>
    <t>O007755</t>
  </si>
  <si>
    <t>O007762</t>
  </si>
  <si>
    <t>O007763</t>
  </si>
  <si>
    <t>O007776</t>
  </si>
  <si>
    <t>O007777</t>
  </si>
  <si>
    <t>O007780</t>
  </si>
  <si>
    <t>O007811</t>
  </si>
  <si>
    <t>O007838</t>
  </si>
  <si>
    <t>O007843</t>
  </si>
  <si>
    <t>O007846</t>
  </si>
  <si>
    <t>O007848</t>
  </si>
  <si>
    <t>O007855</t>
  </si>
  <si>
    <t>O007861</t>
  </si>
  <si>
    <t>O007869</t>
  </si>
  <si>
    <t>O007891</t>
  </si>
  <si>
    <t>O007897</t>
  </si>
  <si>
    <t>O007900</t>
  </si>
  <si>
    <t>O007923</t>
  </si>
  <si>
    <t>O007924</t>
  </si>
  <si>
    <t>O007927</t>
  </si>
  <si>
    <t>O007956</t>
  </si>
  <si>
    <t>O007959</t>
  </si>
  <si>
    <t>O007992</t>
  </si>
  <si>
    <t>O008010</t>
  </si>
  <si>
    <t>O008016</t>
  </si>
  <si>
    <t>O008023</t>
  </si>
  <si>
    <t>O008038</t>
  </si>
  <si>
    <t>O008055</t>
  </si>
  <si>
    <t>O008057</t>
  </si>
  <si>
    <t>O008061</t>
  </si>
  <si>
    <t>O008077</t>
  </si>
  <si>
    <t>O008084</t>
  </si>
  <si>
    <t>O008088</t>
  </si>
  <si>
    <t>O008098</t>
  </si>
  <si>
    <t>O008100</t>
  </si>
  <si>
    <t>O008102</t>
  </si>
  <si>
    <t>O008114</t>
  </si>
  <si>
    <t>O008132</t>
  </si>
  <si>
    <t>O008133</t>
  </si>
  <si>
    <t>O008136</t>
  </si>
  <si>
    <t>O008139</t>
  </si>
  <si>
    <t>O008141</t>
  </si>
  <si>
    <t>O008151</t>
  </si>
  <si>
    <t>O008176</t>
  </si>
  <si>
    <t>O008179</t>
  </si>
  <si>
    <t>O008183</t>
  </si>
  <si>
    <t>O008190</t>
  </si>
  <si>
    <t>O008198</t>
  </si>
  <si>
    <t>O008221</t>
  </si>
  <si>
    <t>O008243</t>
  </si>
  <si>
    <t>O008256</t>
  </si>
  <si>
    <t>O008258</t>
  </si>
  <si>
    <t>O008262</t>
  </si>
  <si>
    <t>O008274</t>
  </si>
  <si>
    <t>O008284</t>
  </si>
  <si>
    <t>O008289</t>
  </si>
  <si>
    <t>O008296</t>
  </si>
  <si>
    <t>O008302</t>
  </si>
  <si>
    <t>O008307</t>
  </si>
  <si>
    <t>O008337</t>
  </si>
  <si>
    <t>O008344</t>
  </si>
  <si>
    <t>O008374</t>
  </si>
  <si>
    <t>O008377</t>
  </si>
  <si>
    <t>O008387</t>
  </si>
  <si>
    <t>O008399</t>
  </si>
  <si>
    <t>O008406</t>
  </si>
  <si>
    <t>O008411</t>
  </si>
  <si>
    <t>O008416</t>
  </si>
  <si>
    <t>O008421</t>
  </si>
  <si>
    <t>O008425</t>
  </si>
  <si>
    <t>O008444</t>
  </si>
  <si>
    <t>O008451</t>
  </si>
  <si>
    <t>O008461</t>
  </si>
  <si>
    <t>O008469</t>
  </si>
  <si>
    <t>O008472</t>
  </si>
  <si>
    <t>O008483</t>
  </si>
  <si>
    <t>O008494</t>
  </si>
  <si>
    <t>O008496</t>
  </si>
  <si>
    <t>O008498</t>
  </si>
  <si>
    <t>O008500</t>
  </si>
  <si>
    <t>O008518</t>
  </si>
  <si>
    <t>O008540</t>
  </si>
  <si>
    <t>O008553</t>
  </si>
  <si>
    <t>O008559</t>
  </si>
  <si>
    <t>O008561</t>
  </si>
  <si>
    <t>O008563</t>
  </si>
  <si>
    <t>O008567</t>
  </si>
  <si>
    <t>O008572</t>
  </si>
  <si>
    <t>O008573</t>
  </si>
  <si>
    <t>O008575</t>
  </si>
  <si>
    <t>O008580</t>
  </si>
  <si>
    <t>O008582</t>
  </si>
  <si>
    <t>O008595</t>
  </si>
  <si>
    <t>O008605</t>
  </si>
  <si>
    <t>O008608</t>
  </si>
  <si>
    <t>O008612</t>
  </si>
  <si>
    <t>O008616</t>
  </si>
  <si>
    <t>O008628</t>
  </si>
  <si>
    <t>O008646</t>
  </si>
  <si>
    <t>O008649</t>
  </si>
  <si>
    <t>O008653</t>
  </si>
  <si>
    <t>O008657</t>
  </si>
  <si>
    <t>O008659</t>
  </si>
  <si>
    <t>O008669</t>
  </si>
  <si>
    <t>O008679</t>
  </si>
  <si>
    <t>O008697</t>
  </si>
  <si>
    <t>O008708</t>
  </si>
  <si>
    <t>O008718</t>
  </si>
  <si>
    <t>O008719</t>
  </si>
  <si>
    <t>O008733</t>
  </si>
  <si>
    <t>O008734</t>
  </si>
  <si>
    <t>O008740</t>
  </si>
  <si>
    <t>O008761</t>
  </si>
  <si>
    <t>O008771</t>
  </si>
  <si>
    <t>O008776</t>
  </si>
  <si>
    <t>O008781</t>
  </si>
  <si>
    <t>O008786</t>
  </si>
  <si>
    <t>O008795</t>
  </si>
  <si>
    <t>O008813</t>
  </si>
  <si>
    <t>O008818</t>
  </si>
  <si>
    <t>O008838</t>
  </si>
  <si>
    <t>O008849</t>
  </si>
  <si>
    <t>O008850</t>
  </si>
  <si>
    <t>O008858</t>
  </si>
  <si>
    <t>O008859</t>
  </si>
  <si>
    <t>O008863</t>
  </si>
  <si>
    <t>O008866</t>
  </si>
  <si>
    <t>O008869</t>
  </si>
  <si>
    <t>O008888</t>
  </si>
  <si>
    <t>O008889</t>
  </si>
  <si>
    <t>O008900</t>
  </si>
  <si>
    <t>O008903</t>
  </si>
  <si>
    <t>O008906</t>
  </si>
  <si>
    <t>O008913</t>
  </si>
  <si>
    <t>O008914</t>
  </si>
  <si>
    <t>O008921</t>
  </si>
  <si>
    <t>O008923</t>
  </si>
  <si>
    <t>O008930</t>
  </si>
  <si>
    <t>O008935</t>
  </si>
  <si>
    <t>O008937</t>
  </si>
  <si>
    <t>O008939</t>
  </si>
  <si>
    <t>O008943</t>
  </si>
  <si>
    <t>O008952</t>
  </si>
  <si>
    <t>O008955</t>
  </si>
  <si>
    <t>O008958</t>
  </si>
  <si>
    <t>O008985</t>
  </si>
  <si>
    <t>O009018</t>
  </si>
  <si>
    <t>O009025</t>
  </si>
  <si>
    <t>O009026</t>
  </si>
  <si>
    <t>O009035</t>
  </si>
  <si>
    <t>O009059</t>
  </si>
  <si>
    <t>O009060</t>
  </si>
  <si>
    <t>O009067</t>
  </si>
  <si>
    <t>O009071</t>
  </si>
  <si>
    <t>O009073</t>
  </si>
  <si>
    <t>O009079</t>
  </si>
  <si>
    <t>O009089</t>
  </si>
  <si>
    <t>O009093</t>
  </si>
  <si>
    <t>O009103</t>
  </si>
  <si>
    <t>O009104</t>
  </si>
  <si>
    <t>O009107</t>
  </si>
  <si>
    <t>O009119</t>
  </si>
  <si>
    <t>O009120</t>
  </si>
  <si>
    <t>O009122</t>
  </si>
  <si>
    <t>O009132</t>
  </si>
  <si>
    <t>O009138</t>
  </si>
  <si>
    <t>O009142</t>
  </si>
  <si>
    <t>O009153</t>
  </si>
  <si>
    <t>O009158</t>
  </si>
  <si>
    <t>O009160</t>
  </si>
  <si>
    <t>O009161</t>
  </si>
  <si>
    <t>O009178</t>
  </si>
  <si>
    <t>O009182</t>
  </si>
  <si>
    <t>O009183</t>
  </si>
  <si>
    <t>O009197</t>
  </si>
  <si>
    <t>O009201</t>
  </si>
  <si>
    <t>O009202</t>
  </si>
  <si>
    <t>O009213</t>
  </si>
  <si>
    <t>O009214</t>
  </si>
  <si>
    <t>O009220</t>
  </si>
  <si>
    <t>O009222</t>
  </si>
  <si>
    <t>O009226</t>
  </si>
  <si>
    <t>O009232</t>
  </si>
  <si>
    <t>O009255</t>
  </si>
  <si>
    <t>O009261</t>
  </si>
  <si>
    <t>O009271</t>
  </si>
  <si>
    <t>O009274</t>
  </si>
  <si>
    <t>O009277</t>
  </si>
  <si>
    <t>O009282</t>
  </si>
  <si>
    <t>O009290</t>
  </si>
  <si>
    <t>O009301</t>
  </si>
  <si>
    <t>O009303</t>
  </si>
  <si>
    <t>O009306</t>
  </si>
  <si>
    <t>O009307</t>
  </si>
  <si>
    <t>O009315</t>
  </si>
  <si>
    <t>O009323</t>
  </si>
  <si>
    <t>O009330</t>
  </si>
  <si>
    <t>O009333</t>
  </si>
  <si>
    <t>O009334</t>
  </si>
  <si>
    <t>O009339</t>
  </si>
  <si>
    <t>O009340</t>
  </si>
  <si>
    <t>O009341</t>
  </si>
  <si>
    <t>O009342</t>
  </si>
  <si>
    <t>O009352</t>
  </si>
  <si>
    <t>O009366</t>
  </si>
  <si>
    <t>O009391</t>
  </si>
  <si>
    <t>O009395</t>
  </si>
  <si>
    <t>O009398</t>
  </si>
  <si>
    <t>O009418</t>
  </si>
  <si>
    <t>O009431</t>
  </si>
  <si>
    <t>O009445</t>
  </si>
  <si>
    <t>O009461</t>
  </si>
  <si>
    <t>O009465</t>
  </si>
  <si>
    <t>O009467</t>
  </si>
  <si>
    <t>O009486</t>
  </si>
  <si>
    <t>O009516</t>
  </si>
  <si>
    <t>O009519</t>
  </si>
  <si>
    <t>O009520</t>
  </si>
  <si>
    <t>O009522</t>
  </si>
  <si>
    <t>O009526</t>
  </si>
  <si>
    <t>O009537</t>
  </si>
  <si>
    <t>O009550</t>
  </si>
  <si>
    <t>O009560</t>
  </si>
  <si>
    <t>O009562</t>
  </si>
  <si>
    <t>O009571</t>
  </si>
  <si>
    <t>O009577</t>
  </si>
  <si>
    <t>O009588</t>
  </si>
  <si>
    <t>O009601</t>
  </si>
  <si>
    <t>O009602</t>
  </si>
  <si>
    <t>O009604</t>
  </si>
  <si>
    <t>O009606</t>
  </si>
  <si>
    <t>O009649</t>
  </si>
  <si>
    <t>O009683</t>
  </si>
  <si>
    <t>O009692</t>
  </si>
  <si>
    <t>O009697</t>
  </si>
  <si>
    <t>O009704</t>
  </si>
  <si>
    <t>O009726</t>
  </si>
  <si>
    <t>O009729</t>
  </si>
  <si>
    <t>O009734</t>
  </si>
  <si>
    <t>O009736</t>
  </si>
  <si>
    <t>O009739</t>
  </si>
  <si>
    <t>O009740</t>
  </si>
  <si>
    <t>O009755</t>
  </si>
  <si>
    <t>O009756</t>
  </si>
  <si>
    <t>O009789</t>
  </si>
  <si>
    <t>O009794</t>
  </si>
  <si>
    <t>O009804</t>
  </si>
  <si>
    <t>O009807</t>
  </si>
  <si>
    <t>O009816</t>
  </si>
  <si>
    <t>O009828</t>
  </si>
  <si>
    <t>O009838</t>
  </si>
  <si>
    <t>O009854</t>
  </si>
  <si>
    <t>O009858</t>
  </si>
  <si>
    <t>O009860</t>
  </si>
  <si>
    <t>O009868</t>
  </si>
  <si>
    <t>O009871</t>
  </si>
  <si>
    <t>O009873</t>
  </si>
  <si>
    <t>O009910</t>
  </si>
  <si>
    <t>O009914</t>
  </si>
  <si>
    <t>O009916</t>
  </si>
  <si>
    <t>O009928</t>
  </si>
  <si>
    <t>O009932</t>
  </si>
  <si>
    <t>O009937</t>
  </si>
  <si>
    <t>O009938</t>
  </si>
  <si>
    <t>O009940</t>
  </si>
  <si>
    <t>O009943</t>
  </si>
  <si>
    <t>O009950</t>
  </si>
  <si>
    <t>O009967</t>
  </si>
  <si>
    <t>O009968</t>
  </si>
  <si>
    <t>O009972</t>
  </si>
  <si>
    <t>O009989</t>
  </si>
  <si>
    <t>O009994</t>
  </si>
  <si>
    <t>O009999</t>
  </si>
  <si>
    <t>Grand Total</t>
  </si>
  <si>
    <t>Sum of Sales</t>
  </si>
  <si>
    <t>product name</t>
  </si>
  <si>
    <t>category</t>
  </si>
  <si>
    <t>state</t>
  </si>
  <si>
    <t>segment</t>
  </si>
  <si>
    <t>PM%</t>
  </si>
  <si>
    <t>stock status</t>
  </si>
  <si>
    <t>month</t>
  </si>
  <si>
    <t>year</t>
  </si>
  <si>
    <t>total_profit</t>
  </si>
  <si>
    <t xml:space="preserve"> Sales</t>
  </si>
  <si>
    <t>average ordervalue</t>
  </si>
  <si>
    <t>No.of.orders</t>
  </si>
  <si>
    <t>profit margin</t>
  </si>
  <si>
    <t>Total_sales</t>
  </si>
  <si>
    <t>avg inventory stock</t>
  </si>
  <si>
    <t>cost of goods</t>
  </si>
  <si>
    <t>total cogs</t>
  </si>
  <si>
    <t>No.of.customers</t>
  </si>
  <si>
    <t>inventory turnover</t>
  </si>
  <si>
    <t>Target Achievement %</t>
  </si>
  <si>
    <t>total sales target</t>
  </si>
  <si>
    <t>Apr</t>
  </si>
  <si>
    <t>Aug</t>
  </si>
  <si>
    <t>Dec</t>
  </si>
  <si>
    <t>Feb</t>
  </si>
  <si>
    <t>Jan</t>
  </si>
  <si>
    <t>Jul</t>
  </si>
  <si>
    <t>Jun</t>
  </si>
  <si>
    <t>Mar</t>
  </si>
  <si>
    <t>May</t>
  </si>
  <si>
    <t>Nov</t>
  </si>
  <si>
    <t>Oct</t>
  </si>
  <si>
    <t>Sep</t>
  </si>
  <si>
    <t>monthly</t>
  </si>
  <si>
    <t>cust_name</t>
  </si>
  <si>
    <t>Count of CustomerID</t>
  </si>
  <si>
    <t>repeated_people</t>
  </si>
  <si>
    <t>count_id</t>
  </si>
  <si>
    <t>total repeated people</t>
  </si>
  <si>
    <t>retention rate</t>
  </si>
  <si>
    <t>mom_growth</t>
  </si>
  <si>
    <t>sales</t>
  </si>
  <si>
    <t>mom growth%</t>
  </si>
  <si>
    <t>total_growth%</t>
  </si>
  <si>
    <t>Total_profit</t>
  </si>
  <si>
    <t>Retention_rate</t>
  </si>
  <si>
    <t>Total Repeated_people</t>
  </si>
  <si>
    <t>Target achievement</t>
  </si>
  <si>
    <t>Total_growth%</t>
  </si>
  <si>
    <t>Row Labels</t>
  </si>
  <si>
    <t>Sum of Current Stock</t>
  </si>
  <si>
    <t>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</si>
</sst>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Red]#,##0"/>
    <numFmt numFmtId="166" formatCode="[$-409]mmmmm;@"/>
  </numFmts>
  <fonts count="4" x14ac:knownFonts="1">
    <font>
      <sz val="11"/>
      <color theme="1"/>
      <name val="Calibri"/>
      <family val="2"/>
      <scheme val="minor"/>
    </font>
    <font>
      <sz val="14"/>
      <color theme="1"/>
      <name val="Calibri"/>
      <family val="2"/>
      <scheme val="minor"/>
    </font>
    <font>
      <sz val="12"/>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theme="4" tint="0.59999389629810485"/>
        <bgColor indexed="64"/>
      </patternFill>
    </fill>
    <fill>
      <patternFill patternType="solid">
        <fgColor theme="0"/>
        <bgColor indexed="64"/>
      </patternFill>
    </fill>
    <fill>
      <patternFill patternType="solid">
        <fgColor theme="5" tint="0.79998168889431442"/>
        <bgColor indexed="64"/>
      </patternFill>
    </fill>
  </fills>
  <borders count="3">
    <border>
      <left/>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1">
    <xf numFmtId="0" fontId="0" fillId="0" borderId="0"/>
  </cellStyleXfs>
  <cellXfs count="27">
    <xf numFmtId="0" fontId="0" fillId="0" borderId="0" xfId="0"/>
    <xf numFmtId="0" fontId="0" fillId="0" borderId="0" xfId="0" pivotButton="1"/>
    <xf numFmtId="3" fontId="0" fillId="0" borderId="0" xfId="0" applyNumberFormat="1"/>
    <xf numFmtId="0" fontId="0" fillId="0" borderId="0" xfId="0" applyAlignment="1">
      <alignment horizontal="left"/>
    </xf>
    <xf numFmtId="164" fontId="0" fillId="0" borderId="0" xfId="0" applyNumberFormat="1"/>
    <xf numFmtId="165" fontId="0" fillId="0" borderId="0" xfId="0" applyNumberFormat="1"/>
    <xf numFmtId="0" fontId="0" fillId="2" borderId="1" xfId="0" applyFill="1" applyBorder="1"/>
    <xf numFmtId="0" fontId="0" fillId="0" borderId="1" xfId="0" applyBorder="1"/>
    <xf numFmtId="9" fontId="0" fillId="0" borderId="0" xfId="0" applyNumberFormat="1"/>
    <xf numFmtId="9" fontId="0" fillId="0" borderId="0" xfId="0" applyNumberFormat="1" applyAlignment="1">
      <alignment wrapText="1"/>
    </xf>
    <xf numFmtId="165" fontId="0" fillId="2" borderId="1" xfId="0" applyNumberFormat="1" applyFill="1" applyBorder="1"/>
    <xf numFmtId="165" fontId="0" fillId="0" borderId="1" xfId="0" applyNumberFormat="1" applyBorder="1"/>
    <xf numFmtId="0" fontId="0" fillId="0" borderId="2" xfId="0" applyBorder="1"/>
    <xf numFmtId="165" fontId="0" fillId="2" borderId="2" xfId="0" applyNumberFormat="1" applyFill="1" applyBorder="1"/>
    <xf numFmtId="166" fontId="0" fillId="0" borderId="0" xfId="0" applyNumberFormat="1"/>
    <xf numFmtId="0" fontId="0" fillId="3" borderId="0" xfId="0" applyFill="1"/>
    <xf numFmtId="9" fontId="0" fillId="3" borderId="0" xfId="0" applyNumberFormat="1" applyFill="1"/>
    <xf numFmtId="0" fontId="2" fillId="4" borderId="0" xfId="0" applyFont="1" applyFill="1" applyAlignment="1">
      <alignment horizontal="center"/>
    </xf>
    <xf numFmtId="3" fontId="2" fillId="4" borderId="0" xfId="0" applyNumberFormat="1" applyFont="1" applyFill="1" applyAlignment="1">
      <alignment horizontal="center"/>
    </xf>
    <xf numFmtId="0" fontId="2" fillId="3" borderId="0" xfId="0" applyFont="1" applyFill="1" applyAlignment="1">
      <alignment horizontal="center"/>
    </xf>
    <xf numFmtId="0" fontId="1" fillId="3" borderId="0" xfId="0" applyFont="1" applyFill="1" applyAlignment="1">
      <alignment horizontal="center"/>
    </xf>
    <xf numFmtId="9" fontId="2" fillId="4" borderId="0" xfId="0" applyNumberFormat="1" applyFont="1" applyFill="1" applyAlignment="1">
      <alignment horizontal="center"/>
    </xf>
    <xf numFmtId="0" fontId="0" fillId="0" borderId="0" xfId="0" applyNumberFormat="1"/>
    <xf numFmtId="9" fontId="0" fillId="4" borderId="0" xfId="0" applyNumberFormat="1" applyFill="1"/>
    <xf numFmtId="0" fontId="0" fillId="5" borderId="0" xfId="0" applyFill="1"/>
    <xf numFmtId="0" fontId="3" fillId="5" borderId="0" xfId="0" applyFont="1" applyFill="1"/>
    <xf numFmtId="0" fontId="3" fillId="5" borderId="0" xfId="0" applyFont="1" applyFill="1" applyAlignment="1">
      <alignment horizontal="center"/>
    </xf>
  </cellXfs>
  <cellStyles count="1">
    <cellStyle name="Normal" xfId="0" builtinId="0"/>
  </cellStyles>
  <dxfs count="36">
    <dxf>
      <fill>
        <patternFill>
          <bgColor rgb="FFFF0000"/>
        </patternFill>
      </fill>
    </dxf>
    <dxf>
      <numFmt numFmtId="13" formatCode="0%"/>
    </dxf>
    <dxf>
      <numFmt numFmtId="3" formatCode="#,##0"/>
    </dxf>
    <dxf>
      <numFmt numFmtId="166" formatCode="[$-409]mmmmm;@"/>
    </dxf>
    <dxf>
      <numFmt numFmtId="0" formatCode="General"/>
    </dxf>
    <dxf>
      <numFmt numFmtId="0" formatCode="General"/>
    </dxf>
    <dxf>
      <numFmt numFmtId="165" formatCode="#,##0;[Red]#,##0"/>
    </dxf>
    <dxf>
      <numFmt numFmtId="164" formatCode="yyyy/mm/dd;@"/>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0;[Red]#,##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border outline="0">
        <bottom style="thin">
          <color theme="9" tint="0.39997558519241921"/>
        </bottom>
      </border>
    </dxf>
    <dxf>
      <numFmt numFmtId="3" formatCode="#,##0"/>
    </dxf>
    <dxf>
      <numFmt numFmtId="3" formatCode="#,##0"/>
    </dxf>
    <dxf>
      <numFmt numFmtId="0" formatCode="General"/>
    </dxf>
    <dxf>
      <numFmt numFmtId="3" formatCode="#,##0"/>
    </dxf>
    <dxf>
      <numFmt numFmtId="0" formatCode="General"/>
    </dxf>
    <dxf>
      <numFmt numFmtId="3" formatCode="#,##0"/>
    </dxf>
    <dxf>
      <numFmt numFmtId="3" formatCode="#,##0"/>
    </dxf>
    <dxf>
      <numFmt numFmtId="3" formatCode="#,##0"/>
    </dxf>
    <dxf>
      <numFmt numFmtId="165" formatCode="#,##0;[Red]#,##0"/>
    </dxf>
    <dxf>
      <numFmt numFmtId="0" formatCode="General"/>
    </dxf>
    <dxf>
      <numFmt numFmtId="0" formatCode="General"/>
    </dxf>
    <dxf>
      <numFmt numFmtId="164"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 formatCode="#,##0"/>
    </dxf>
    <dxf>
      <numFmt numFmtId="3" formatCode="#,##0"/>
    </dxf>
  </dxfs>
  <tableStyles count="1" defaultTableStyle="TableStyleMedium2" defaultPivotStyle="PivotStyleLight16">
    <tableStyle name="Invisible" pivot="0" table="0" count="0" xr9:uid="{5FBF934F-FEA9-47C7-9DA5-72CA28765CF8}"/>
  </tableStyles>
  <colors>
    <mruColors>
      <color rgb="FFFF33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pivotCacheDefinition" Target="pivotCache/pivotCacheDefinition12.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3.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2.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[project_excel.xlsx]project_excel!PivotTable17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project_excel!$B$4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DA-47EC-9707-D3F29EA97B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DA-47EC-9707-D3F29EA97B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DA-47EC-9707-D3F29EA97B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DA-47EC-9707-D3F29EA97B6C}"/>
              </c:ext>
            </c:extLst>
          </c:dPt>
          <c:cat>
            <c:strRef>
              <c:f>project_excel!$A$5:$A$9</c:f>
              <c:strCache>
                <c:ptCount val="4"/>
                <c:pt idx="0">
                  <c:v>Accessories</c:v>
                </c:pt>
                <c:pt idx="1">
                  <c:v>Electronics</c:v>
                </c:pt>
                <c:pt idx="2">
                  <c:v>Furniture</c:v>
                </c:pt>
                <c:pt idx="3">
                  <c:v>Stationery</c:v>
                </c:pt>
              </c:strCache>
            </c:strRef>
          </c:cat>
          <c:val>
            <c:numRef>
              <c:f>project_excel!$B$5:$B$9</c:f>
              <c:numCache>
                <c:formatCode>#,##0</c:formatCode>
                <c:ptCount val="4"/>
                <c:pt idx="0">
                  <c:v>7900741</c:v>
                </c:pt>
                <c:pt idx="1">
                  <c:v>8752739</c:v>
                </c:pt>
                <c:pt idx="2">
                  <c:v>6294221</c:v>
                </c:pt>
                <c:pt idx="3">
                  <c:v>7340305</c:v>
                </c:pt>
              </c:numCache>
            </c:numRef>
          </c:val>
          <c:extLst>
            <c:ext xmlns:c16="http://schemas.microsoft.com/office/drawing/2014/chart" uri="{C3380CC4-5D6E-409C-BE32-E72D297353CC}">
              <c16:uniqueId val="{00000000-819F-44C6-9802-8AAE67ACCD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[project_excel.xlsx]project_excel!PivotTable19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project_excel!$C$15</c:f>
              <c:strCache>
                <c:ptCount val="1"/>
                <c:pt idx="0">
                  <c:v>Total</c:v>
                </c:pt>
              </c:strCache>
            </c:strRef>
          </c:tx>
          <c:spPr>
            <a:solidFill>
              <a:schemeClr val="accent1"/>
            </a:solidFill>
            <a:ln>
              <a:noFill/>
            </a:ln>
            <a:effectLst/>
          </c:spPr>
          <c:invertIfNegative val="0"/>
          <c:cat>
            <c:strRef>
              <c:f>project_excel!$B$16:$B$23</c:f>
              <c:strCache>
                <c:ptCount val="7"/>
                <c:pt idx="0">
                  <c:v>Delhi</c:v>
                </c:pt>
                <c:pt idx="1">
                  <c:v>Karnataka</c:v>
                </c:pt>
                <c:pt idx="2">
                  <c:v>Kerala</c:v>
                </c:pt>
                <c:pt idx="3">
                  <c:v>Maharashtra</c:v>
                </c:pt>
                <c:pt idx="4">
                  <c:v>Tamil Nadu</c:v>
                </c:pt>
                <c:pt idx="5">
                  <c:v>Telangana</c:v>
                </c:pt>
                <c:pt idx="6">
                  <c:v>West Bengal</c:v>
                </c:pt>
              </c:strCache>
            </c:strRef>
          </c:cat>
          <c:val>
            <c:numRef>
              <c:f>project_excel!$C$16:$C$23</c:f>
              <c:numCache>
                <c:formatCode>#,##0</c:formatCode>
                <c:ptCount val="7"/>
                <c:pt idx="0">
                  <c:v>30288006</c:v>
                </c:pt>
                <c:pt idx="1">
                  <c:v>36375020</c:v>
                </c:pt>
                <c:pt idx="2">
                  <c:v>40226052</c:v>
                </c:pt>
                <c:pt idx="3">
                  <c:v>38003322</c:v>
                </c:pt>
                <c:pt idx="4">
                  <c:v>38569250</c:v>
                </c:pt>
                <c:pt idx="5">
                  <c:v>35826109</c:v>
                </c:pt>
                <c:pt idx="6">
                  <c:v>35783371</c:v>
                </c:pt>
              </c:numCache>
            </c:numRef>
          </c:val>
          <c:extLst>
            <c:ext xmlns:c16="http://schemas.microsoft.com/office/drawing/2014/chart" uri="{C3380CC4-5D6E-409C-BE32-E72D297353CC}">
              <c16:uniqueId val="{00000000-8543-46BC-8336-D950FDCE28B9}"/>
            </c:ext>
          </c:extLst>
        </c:ser>
        <c:dLbls>
          <c:showLegendKey val="0"/>
          <c:showVal val="0"/>
          <c:showCatName val="0"/>
          <c:showSerName val="0"/>
          <c:showPercent val="0"/>
          <c:showBubbleSize val="0"/>
        </c:dLbls>
        <c:gapWidth val="219"/>
        <c:overlap val="-27"/>
        <c:axId val="854737807"/>
        <c:axId val="854735887"/>
      </c:barChart>
      <c:catAx>
        <c:axId val="8547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35887"/>
        <c:crosses val="autoZero"/>
        <c:auto val="1"/>
        <c:lblAlgn val="ctr"/>
        <c:lblOffset val="100"/>
        <c:noMultiLvlLbl val="0"/>
      </c:catAx>
      <c:valAx>
        <c:axId val="854735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3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[project_excel.xlsx]project_excel!PivotTable21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project_excel!$C$44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EE-4A92-9C89-9A890FA87C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EE-4A92-9C89-9A890FA87C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EE-4A92-9C89-9A890FA87CAE}"/>
              </c:ext>
            </c:extLst>
          </c:dPt>
          <c:cat>
            <c:strRef>
              <c:f>project_excel!$B$45:$B$48</c:f>
              <c:strCache>
                <c:ptCount val="3"/>
                <c:pt idx="0">
                  <c:v>Consumer</c:v>
                </c:pt>
                <c:pt idx="1">
                  <c:v>Corporate</c:v>
                </c:pt>
                <c:pt idx="2">
                  <c:v>Home Office</c:v>
                </c:pt>
              </c:strCache>
            </c:strRef>
          </c:cat>
          <c:val>
            <c:numRef>
              <c:f>project_excel!$C$45:$C$48</c:f>
              <c:numCache>
                <c:formatCode>#,##0</c:formatCode>
                <c:ptCount val="3"/>
                <c:pt idx="0">
                  <c:v>10975904</c:v>
                </c:pt>
                <c:pt idx="1">
                  <c:v>9031453</c:v>
                </c:pt>
                <c:pt idx="2">
                  <c:v>10280649</c:v>
                </c:pt>
              </c:numCache>
            </c:numRef>
          </c:val>
          <c:extLst>
            <c:ext xmlns:c16="http://schemas.microsoft.com/office/drawing/2014/chart" uri="{C3380CC4-5D6E-409C-BE32-E72D297353CC}">
              <c16:uniqueId val="{00000000-B489-4C62-AEEE-80E86C561E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project_excel!$B$64</c:f>
              <c:strCache>
                <c:ptCount val="1"/>
                <c:pt idx="0">
                  <c:v>Total</c:v>
                </c:pt>
              </c:strCache>
            </c:strRef>
          </c:tx>
          <c:spPr>
            <a:solidFill>
              <a:schemeClr val="accent1"/>
            </a:solidFill>
            <a:ln>
              <a:noFill/>
            </a:ln>
            <a:effectLst/>
          </c:spPr>
          <c:invertIfNegative val="0"/>
          <c:cat>
            <c:strRef>
              <c:f>project_excel!$A$65:$A$77</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project_excel!$B$65:$B$77</c:f>
              <c:numCache>
                <c:formatCode>#,##0</c:formatCode>
                <c:ptCount val="12"/>
                <c:pt idx="0">
                  <c:v>2753275</c:v>
                </c:pt>
                <c:pt idx="1">
                  <c:v>2556440</c:v>
                </c:pt>
                <c:pt idx="2">
                  <c:v>2807394</c:v>
                </c:pt>
                <c:pt idx="3">
                  <c:v>2296413</c:v>
                </c:pt>
                <c:pt idx="4">
                  <c:v>2788181</c:v>
                </c:pt>
                <c:pt idx="5">
                  <c:v>2049145</c:v>
                </c:pt>
                <c:pt idx="6">
                  <c:v>2712414</c:v>
                </c:pt>
                <c:pt idx="7">
                  <c:v>2713604</c:v>
                </c:pt>
                <c:pt idx="8">
                  <c:v>2647992</c:v>
                </c:pt>
                <c:pt idx="9">
                  <c:v>2404851</c:v>
                </c:pt>
                <c:pt idx="10">
                  <c:v>2813124</c:v>
                </c:pt>
                <c:pt idx="11">
                  <c:v>2500422</c:v>
                </c:pt>
              </c:numCache>
            </c:numRef>
          </c:val>
          <c:extLst>
            <c:ext xmlns:c16="http://schemas.microsoft.com/office/drawing/2014/chart" uri="{C3380CC4-5D6E-409C-BE32-E72D297353CC}">
              <c16:uniqueId val="{00000000-7D18-46E6-B760-2CBA2F3A198D}"/>
            </c:ext>
          </c:extLst>
        </c:ser>
        <c:dLbls>
          <c:showLegendKey val="0"/>
          <c:showVal val="0"/>
          <c:showCatName val="0"/>
          <c:showSerName val="0"/>
          <c:showPercent val="0"/>
          <c:showBubbleSize val="0"/>
        </c:dLbls>
        <c:gapWidth val="219"/>
        <c:overlap val="-27"/>
        <c:axId val="1127885007"/>
        <c:axId val="1127886927"/>
      </c:barChart>
      <c:catAx>
        <c:axId val="11278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886927"/>
        <c:crosses val="autoZero"/>
        <c:auto val="1"/>
        <c:lblAlgn val="ctr"/>
        <c:lblOffset val="100"/>
        <c:noMultiLvlLbl val="0"/>
      </c:catAx>
      <c:valAx>
        <c:axId val="1127886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88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project_excel!$Q$1</c:f>
              <c:strCache>
                <c:ptCount val="1"/>
                <c:pt idx="0">
                  <c:v>Total</c:v>
                </c:pt>
              </c:strCache>
            </c:strRef>
          </c:tx>
          <c:spPr>
            <a:solidFill>
              <a:schemeClr val="accent1"/>
            </a:solidFill>
            <a:ln>
              <a:noFill/>
            </a:ln>
            <a:effectLst/>
          </c:spPr>
          <c:cat>
            <c:strRef>
              <c:f>project_excel!$P$2:$P$12</c:f>
              <c:strCache>
                <c:ptCount val="10"/>
                <c:pt idx="0">
                  <c:v>Customer_1132</c:v>
                </c:pt>
                <c:pt idx="1">
                  <c:v>Customer_114</c:v>
                </c:pt>
                <c:pt idx="2">
                  <c:v>Customer_1299</c:v>
                </c:pt>
                <c:pt idx="3">
                  <c:v>Customer_1398</c:v>
                </c:pt>
                <c:pt idx="4">
                  <c:v>Customer_1430</c:v>
                </c:pt>
                <c:pt idx="5">
                  <c:v>Customer_162</c:v>
                </c:pt>
                <c:pt idx="6">
                  <c:v>Customer_223</c:v>
                </c:pt>
                <c:pt idx="7">
                  <c:v>Customer_39</c:v>
                </c:pt>
                <c:pt idx="8">
                  <c:v>Customer_641</c:v>
                </c:pt>
                <c:pt idx="9">
                  <c:v>Customer_981</c:v>
                </c:pt>
              </c:strCache>
            </c:strRef>
          </c:cat>
          <c:val>
            <c:numRef>
              <c:f>project_excel!$Q$2:$Q$12</c:f>
              <c:numCache>
                <c:formatCode>General</c:formatCode>
                <c:ptCount val="10"/>
                <c:pt idx="0">
                  <c:v>312536</c:v>
                </c:pt>
                <c:pt idx="1">
                  <c:v>310151</c:v>
                </c:pt>
                <c:pt idx="2">
                  <c:v>290939</c:v>
                </c:pt>
                <c:pt idx="3">
                  <c:v>325413</c:v>
                </c:pt>
                <c:pt idx="4">
                  <c:v>325695</c:v>
                </c:pt>
                <c:pt idx="5">
                  <c:v>387548</c:v>
                </c:pt>
                <c:pt idx="6">
                  <c:v>326477</c:v>
                </c:pt>
                <c:pt idx="7">
                  <c:v>320925</c:v>
                </c:pt>
                <c:pt idx="8">
                  <c:v>327191</c:v>
                </c:pt>
                <c:pt idx="9">
                  <c:v>291055</c:v>
                </c:pt>
              </c:numCache>
            </c:numRef>
          </c:val>
          <c:extLst>
            <c:ext xmlns:c16="http://schemas.microsoft.com/office/drawing/2014/chart" uri="{C3380CC4-5D6E-409C-BE32-E72D297353CC}">
              <c16:uniqueId val="{00000000-0E98-4596-B476-C99E4F62084A}"/>
            </c:ext>
          </c:extLst>
        </c:ser>
        <c:dLbls>
          <c:showLegendKey val="0"/>
          <c:showVal val="0"/>
          <c:showCatName val="0"/>
          <c:showSerName val="0"/>
          <c:showPercent val="0"/>
          <c:showBubbleSize val="0"/>
        </c:dLbls>
        <c:axId val="945479839"/>
        <c:axId val="945481279"/>
      </c:areaChart>
      <c:catAx>
        <c:axId val="945479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81279"/>
        <c:crosses val="autoZero"/>
        <c:auto val="1"/>
        <c:lblAlgn val="ctr"/>
        <c:lblOffset val="100"/>
        <c:noMultiLvlLbl val="0"/>
      </c:catAx>
      <c:valAx>
        <c:axId val="94548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798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project_excel!$T$31</c:f>
              <c:strCache>
                <c:ptCount val="1"/>
                <c:pt idx="0">
                  <c:v>Total</c:v>
                </c:pt>
              </c:strCache>
            </c:strRef>
          </c:tx>
          <c:spPr>
            <a:solidFill>
              <a:schemeClr val="accent1"/>
            </a:solidFill>
            <a:ln>
              <a:noFill/>
            </a:ln>
            <a:effectLst/>
          </c:spPr>
          <c:invertIfNegative val="0"/>
          <c:cat>
            <c:strRef>
              <c:f>project_excel!$S$32:$S$42</c:f>
              <c:strCache>
                <c:ptCount val="10"/>
                <c:pt idx="0">
                  <c:v>Customer_981</c:v>
                </c:pt>
                <c:pt idx="1">
                  <c:v>Customer_641</c:v>
                </c:pt>
                <c:pt idx="2">
                  <c:v>Customer_527</c:v>
                </c:pt>
                <c:pt idx="3">
                  <c:v>Customer_223</c:v>
                </c:pt>
                <c:pt idx="4">
                  <c:v>Customer_196</c:v>
                </c:pt>
                <c:pt idx="5">
                  <c:v>Customer_162</c:v>
                </c:pt>
                <c:pt idx="6">
                  <c:v>Customer_1299</c:v>
                </c:pt>
                <c:pt idx="7">
                  <c:v>Customer_114</c:v>
                </c:pt>
                <c:pt idx="8">
                  <c:v>Customer_1126</c:v>
                </c:pt>
                <c:pt idx="9">
                  <c:v>Customer_1051</c:v>
                </c:pt>
              </c:strCache>
            </c:strRef>
          </c:cat>
          <c:val>
            <c:numRef>
              <c:f>project_excel!$T$32:$T$42</c:f>
              <c:numCache>
                <c:formatCode>General</c:formatCode>
                <c:ptCount val="10"/>
                <c:pt idx="0">
                  <c:v>12</c:v>
                </c:pt>
                <c:pt idx="1">
                  <c:v>12</c:v>
                </c:pt>
                <c:pt idx="2">
                  <c:v>13</c:v>
                </c:pt>
                <c:pt idx="3">
                  <c:v>12</c:v>
                </c:pt>
                <c:pt idx="4">
                  <c:v>14</c:v>
                </c:pt>
                <c:pt idx="5">
                  <c:v>13</c:v>
                </c:pt>
                <c:pt idx="6">
                  <c:v>12</c:v>
                </c:pt>
                <c:pt idx="7">
                  <c:v>11</c:v>
                </c:pt>
                <c:pt idx="8">
                  <c:v>11</c:v>
                </c:pt>
                <c:pt idx="9">
                  <c:v>11</c:v>
                </c:pt>
              </c:numCache>
            </c:numRef>
          </c:val>
          <c:extLst>
            <c:ext xmlns:c16="http://schemas.microsoft.com/office/drawing/2014/chart" uri="{C3380CC4-5D6E-409C-BE32-E72D297353CC}">
              <c16:uniqueId val="{00000000-E9FE-480A-966F-04099BF98743}"/>
            </c:ext>
          </c:extLst>
        </c:ser>
        <c:dLbls>
          <c:showLegendKey val="0"/>
          <c:showVal val="0"/>
          <c:showCatName val="0"/>
          <c:showSerName val="0"/>
          <c:showPercent val="0"/>
          <c:showBubbleSize val="0"/>
        </c:dLbls>
        <c:gapWidth val="219"/>
        <c:overlap val="-27"/>
        <c:axId val="878322783"/>
        <c:axId val="878324703"/>
      </c:barChart>
      <c:catAx>
        <c:axId val="87832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24703"/>
        <c:crosses val="autoZero"/>
        <c:auto val="1"/>
        <c:lblAlgn val="ctr"/>
        <c:lblOffset val="100"/>
        <c:noMultiLvlLbl val="0"/>
      </c:catAx>
      <c:valAx>
        <c:axId val="87832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2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[project_excel.xlsx]project_excel!PivotTable17</c:name>
    <c:fmtId val="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6.0857697104663475E-2"/>
          <c:y val="0.36848302040198005"/>
          <c:w val="0.51492712541259733"/>
          <c:h val="0.56665375503242132"/>
        </c:manualLayout>
      </c:layout>
      <c:pieChart>
        <c:varyColors val="1"/>
        <c:ser>
          <c:idx val="0"/>
          <c:order val="0"/>
          <c:tx>
            <c:strRef>
              <c:f>project_excel!$B$4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FDC6-494F-980C-915ED96635BB}"/>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FDC6-494F-980C-915ED96635BB}"/>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FDC6-494F-980C-915ED96635BB}"/>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FDC6-494F-980C-915ED96635BB}"/>
              </c:ext>
            </c:extLst>
          </c:dPt>
          <c:cat>
            <c:strRef>
              <c:f>project_excel!$A$5:$A$9</c:f>
              <c:strCache>
                <c:ptCount val="4"/>
                <c:pt idx="0">
                  <c:v>Accessories</c:v>
                </c:pt>
                <c:pt idx="1">
                  <c:v>Electronics</c:v>
                </c:pt>
                <c:pt idx="2">
                  <c:v>Furniture</c:v>
                </c:pt>
                <c:pt idx="3">
                  <c:v>Stationery</c:v>
                </c:pt>
              </c:strCache>
            </c:strRef>
          </c:cat>
          <c:val>
            <c:numRef>
              <c:f>project_excel!$B$5:$B$9</c:f>
              <c:numCache>
                <c:formatCode>#,##0</c:formatCode>
                <c:ptCount val="4"/>
                <c:pt idx="0">
                  <c:v>7900741</c:v>
                </c:pt>
                <c:pt idx="1">
                  <c:v>8752739</c:v>
                </c:pt>
                <c:pt idx="2">
                  <c:v>6294221</c:v>
                </c:pt>
                <c:pt idx="3">
                  <c:v>7340305</c:v>
                </c:pt>
              </c:numCache>
            </c:numRef>
          </c:val>
          <c:extLst>
            <c:ext xmlns:c16="http://schemas.microsoft.com/office/drawing/2014/chart" uri="{C3380CC4-5D6E-409C-BE32-E72D297353CC}">
              <c16:uniqueId val="{00000008-FDC6-494F-980C-915ED96635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project_excel!$C$15</c:f>
              <c:strCache>
                <c:ptCount val="1"/>
                <c:pt idx="0">
                  <c:v>Total</c:v>
                </c:pt>
              </c:strCache>
            </c:strRef>
          </c:tx>
          <c:spPr>
            <a:solidFill>
              <a:schemeClr val="accent1"/>
            </a:solidFill>
            <a:ln>
              <a:noFill/>
            </a:ln>
            <a:effectLst/>
          </c:spPr>
          <c:invertIfNegative val="0"/>
          <c:cat>
            <c:strRef>
              <c:f>project_excel!$B$16:$B$23</c:f>
              <c:strCache>
                <c:ptCount val="7"/>
                <c:pt idx="0">
                  <c:v>Delhi</c:v>
                </c:pt>
                <c:pt idx="1">
                  <c:v>Karnataka</c:v>
                </c:pt>
                <c:pt idx="2">
                  <c:v>Kerala</c:v>
                </c:pt>
                <c:pt idx="3">
                  <c:v>Maharashtra</c:v>
                </c:pt>
                <c:pt idx="4">
                  <c:v>Tamil Nadu</c:v>
                </c:pt>
                <c:pt idx="5">
                  <c:v>Telangana</c:v>
                </c:pt>
                <c:pt idx="6">
                  <c:v>West Bengal</c:v>
                </c:pt>
              </c:strCache>
            </c:strRef>
          </c:cat>
          <c:val>
            <c:numRef>
              <c:f>project_excel!$C$16:$C$23</c:f>
              <c:numCache>
                <c:formatCode>#,##0</c:formatCode>
                <c:ptCount val="7"/>
                <c:pt idx="0">
                  <c:v>30288006</c:v>
                </c:pt>
                <c:pt idx="1">
                  <c:v>36375020</c:v>
                </c:pt>
                <c:pt idx="2">
                  <c:v>40226052</c:v>
                </c:pt>
                <c:pt idx="3">
                  <c:v>38003322</c:v>
                </c:pt>
                <c:pt idx="4">
                  <c:v>38569250</c:v>
                </c:pt>
                <c:pt idx="5">
                  <c:v>35826109</c:v>
                </c:pt>
                <c:pt idx="6">
                  <c:v>35783371</c:v>
                </c:pt>
              </c:numCache>
            </c:numRef>
          </c:val>
          <c:extLst>
            <c:ext xmlns:c16="http://schemas.microsoft.com/office/drawing/2014/chart" uri="{C3380CC4-5D6E-409C-BE32-E72D297353CC}">
              <c16:uniqueId val="{00000000-EA1E-4C2E-BE24-232E59664AC3}"/>
            </c:ext>
          </c:extLst>
        </c:ser>
        <c:dLbls>
          <c:showLegendKey val="0"/>
          <c:showVal val="0"/>
          <c:showCatName val="0"/>
          <c:showSerName val="0"/>
          <c:showPercent val="0"/>
          <c:showBubbleSize val="0"/>
        </c:dLbls>
        <c:gapWidth val="219"/>
        <c:overlap val="-27"/>
        <c:axId val="854737807"/>
        <c:axId val="854735887"/>
      </c:barChart>
      <c:catAx>
        <c:axId val="8547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35887"/>
        <c:crosses val="autoZero"/>
        <c:auto val="1"/>
        <c:lblAlgn val="ctr"/>
        <c:lblOffset val="100"/>
        <c:noMultiLvlLbl val="0"/>
      </c:catAx>
      <c:valAx>
        <c:axId val="854735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3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project_excel!$B$64</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project_excel!$A$65:$A$77</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project_excel!$B$65:$B$77</c:f>
              <c:numCache>
                <c:formatCode>#,##0</c:formatCode>
                <c:ptCount val="12"/>
                <c:pt idx="0">
                  <c:v>2753275</c:v>
                </c:pt>
                <c:pt idx="1">
                  <c:v>2556440</c:v>
                </c:pt>
                <c:pt idx="2">
                  <c:v>2807394</c:v>
                </c:pt>
                <c:pt idx="3">
                  <c:v>2296413</c:v>
                </c:pt>
                <c:pt idx="4">
                  <c:v>2788181</c:v>
                </c:pt>
                <c:pt idx="5">
                  <c:v>2049145</c:v>
                </c:pt>
                <c:pt idx="6">
                  <c:v>2712414</c:v>
                </c:pt>
                <c:pt idx="7">
                  <c:v>2713604</c:v>
                </c:pt>
                <c:pt idx="8">
                  <c:v>2647992</c:v>
                </c:pt>
                <c:pt idx="9">
                  <c:v>2404851</c:v>
                </c:pt>
                <c:pt idx="10">
                  <c:v>2813124</c:v>
                </c:pt>
                <c:pt idx="11">
                  <c:v>2500422</c:v>
                </c:pt>
              </c:numCache>
            </c:numRef>
          </c:val>
          <c:smooth val="0"/>
          <c:extLst>
            <c:ext xmlns:c16="http://schemas.microsoft.com/office/drawing/2014/chart" uri="{C3380CC4-5D6E-409C-BE32-E72D297353CC}">
              <c16:uniqueId val="{00000000-1E4F-4089-A9B4-CBC3289EDFE7}"/>
            </c:ext>
          </c:extLst>
        </c:ser>
        <c:dLbls>
          <c:showLegendKey val="0"/>
          <c:showVal val="0"/>
          <c:showCatName val="0"/>
          <c:showSerName val="0"/>
          <c:showPercent val="0"/>
          <c:showBubbleSize val="0"/>
        </c:dLbls>
        <c:marker val="1"/>
        <c:smooth val="0"/>
        <c:axId val="1127885007"/>
        <c:axId val="1127886927"/>
      </c:lineChart>
      <c:catAx>
        <c:axId val="112788500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27886927"/>
        <c:crosses val="autoZero"/>
        <c:auto val="1"/>
        <c:lblAlgn val="ctr"/>
        <c:lblOffset val="100"/>
        <c:noMultiLvlLbl val="0"/>
      </c:catAx>
      <c:valAx>
        <c:axId val="112788692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2788500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[project_excel.xlsx]project_excel!PivotTable21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project_excel!$C$44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34-443A-B5B8-54727E6E85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34-443A-B5B8-54727E6E85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34-443A-B5B8-54727E6E8539}"/>
              </c:ext>
            </c:extLst>
          </c:dPt>
          <c:cat>
            <c:strRef>
              <c:f>project_excel!$B$45:$B$48</c:f>
              <c:strCache>
                <c:ptCount val="3"/>
                <c:pt idx="0">
                  <c:v>Consumer</c:v>
                </c:pt>
                <c:pt idx="1">
                  <c:v>Corporate</c:v>
                </c:pt>
                <c:pt idx="2">
                  <c:v>Home Office</c:v>
                </c:pt>
              </c:strCache>
            </c:strRef>
          </c:cat>
          <c:val>
            <c:numRef>
              <c:f>project_excel!$C$45:$C$48</c:f>
              <c:numCache>
                <c:formatCode>#,##0</c:formatCode>
                <c:ptCount val="3"/>
                <c:pt idx="0">
                  <c:v>10975904</c:v>
                </c:pt>
                <c:pt idx="1">
                  <c:v>9031453</c:v>
                </c:pt>
                <c:pt idx="2">
                  <c:v>10280649</c:v>
                </c:pt>
              </c:numCache>
            </c:numRef>
          </c:val>
          <c:extLst>
            <c:ext xmlns:c16="http://schemas.microsoft.com/office/drawing/2014/chart" uri="{C3380CC4-5D6E-409C-BE32-E72D297353CC}">
              <c16:uniqueId val="{00000006-5134-443A-B5B8-54727E6E85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[project_excel.xlsx]project_excel!PivotTable5</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project_excel!$Q$1</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errBars>
            <c:errDir val="y"/>
            <c:errBarType val="both"/>
            <c:errValType val="stdErr"/>
            <c:noEndCap val="0"/>
            <c:spPr>
              <a:noFill/>
              <a:ln w="9525" cap="flat" cmpd="sng" algn="ctr">
                <a:solidFill>
                  <a:schemeClr val="tx1">
                    <a:lumMod val="65000"/>
                    <a:lumOff val="35000"/>
                  </a:schemeClr>
                </a:solidFill>
                <a:round/>
              </a:ln>
              <a:effectLst/>
            </c:spPr>
          </c:errBars>
          <c:cat>
            <c:strRef>
              <c:f>project_excel!$P$2:$P$12</c:f>
              <c:strCache>
                <c:ptCount val="10"/>
                <c:pt idx="0">
                  <c:v>Customer_1132</c:v>
                </c:pt>
                <c:pt idx="1">
                  <c:v>Customer_114</c:v>
                </c:pt>
                <c:pt idx="2">
                  <c:v>Customer_1299</c:v>
                </c:pt>
                <c:pt idx="3">
                  <c:v>Customer_1398</c:v>
                </c:pt>
                <c:pt idx="4">
                  <c:v>Customer_1430</c:v>
                </c:pt>
                <c:pt idx="5">
                  <c:v>Customer_162</c:v>
                </c:pt>
                <c:pt idx="6">
                  <c:v>Customer_223</c:v>
                </c:pt>
                <c:pt idx="7">
                  <c:v>Customer_39</c:v>
                </c:pt>
                <c:pt idx="8">
                  <c:v>Customer_641</c:v>
                </c:pt>
                <c:pt idx="9">
                  <c:v>Customer_981</c:v>
                </c:pt>
              </c:strCache>
            </c:strRef>
          </c:cat>
          <c:val>
            <c:numRef>
              <c:f>project_excel!$Q$2:$Q$12</c:f>
              <c:numCache>
                <c:formatCode>General</c:formatCode>
                <c:ptCount val="10"/>
                <c:pt idx="0">
                  <c:v>312536</c:v>
                </c:pt>
                <c:pt idx="1">
                  <c:v>310151</c:v>
                </c:pt>
                <c:pt idx="2">
                  <c:v>290939</c:v>
                </c:pt>
                <c:pt idx="3">
                  <c:v>325413</c:v>
                </c:pt>
                <c:pt idx="4">
                  <c:v>325695</c:v>
                </c:pt>
                <c:pt idx="5">
                  <c:v>387548</c:v>
                </c:pt>
                <c:pt idx="6">
                  <c:v>326477</c:v>
                </c:pt>
                <c:pt idx="7">
                  <c:v>320925</c:v>
                </c:pt>
                <c:pt idx="8">
                  <c:v>327191</c:v>
                </c:pt>
                <c:pt idx="9">
                  <c:v>291055</c:v>
                </c:pt>
              </c:numCache>
            </c:numRef>
          </c:val>
          <c:extLst>
            <c:ext xmlns:c16="http://schemas.microsoft.com/office/drawing/2014/chart" uri="{C3380CC4-5D6E-409C-BE32-E72D297353CC}">
              <c16:uniqueId val="{00000000-1846-40BE-B18F-81E106571A9C}"/>
            </c:ext>
          </c:extLst>
        </c:ser>
        <c:dLbls>
          <c:showLegendKey val="0"/>
          <c:showVal val="0"/>
          <c:showCatName val="0"/>
          <c:showSerName val="0"/>
          <c:showPercent val="0"/>
          <c:showBubbleSize val="0"/>
        </c:dLbls>
        <c:axId val="945479839"/>
        <c:axId val="945481279"/>
      </c:areaChart>
      <c:catAx>
        <c:axId val="945479839"/>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945481279"/>
        <c:crosses val="autoZero"/>
        <c:auto val="1"/>
        <c:lblAlgn val="ctr"/>
        <c:lblOffset val="100"/>
        <c:noMultiLvlLbl val="0"/>
      </c:catAx>
      <c:valAx>
        <c:axId val="94548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798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[project_excel.xlsx]project_excel!PivotTable1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project_excel!$T$31</c:f>
              <c:strCache>
                <c:ptCount val="1"/>
                <c:pt idx="0">
                  <c:v>Total</c:v>
                </c:pt>
              </c:strCache>
            </c:strRef>
          </c:tx>
          <c:spPr>
            <a:solidFill>
              <a:schemeClr val="accent1"/>
            </a:solidFill>
            <a:ln>
              <a:noFill/>
            </a:ln>
            <a:effectLst/>
          </c:spPr>
          <c:invertIfNegative val="0"/>
          <c:cat>
            <c:strRef>
              <c:f>project_excel!$S$32:$S$42</c:f>
              <c:strCache>
                <c:ptCount val="10"/>
                <c:pt idx="0">
                  <c:v>Customer_981</c:v>
                </c:pt>
                <c:pt idx="1">
                  <c:v>Customer_641</c:v>
                </c:pt>
                <c:pt idx="2">
                  <c:v>Customer_527</c:v>
                </c:pt>
                <c:pt idx="3">
                  <c:v>Customer_223</c:v>
                </c:pt>
                <c:pt idx="4">
                  <c:v>Customer_196</c:v>
                </c:pt>
                <c:pt idx="5">
                  <c:v>Customer_162</c:v>
                </c:pt>
                <c:pt idx="6">
                  <c:v>Customer_1299</c:v>
                </c:pt>
                <c:pt idx="7">
                  <c:v>Customer_114</c:v>
                </c:pt>
                <c:pt idx="8">
                  <c:v>Customer_1126</c:v>
                </c:pt>
                <c:pt idx="9">
                  <c:v>Customer_1051</c:v>
                </c:pt>
              </c:strCache>
            </c:strRef>
          </c:cat>
          <c:val>
            <c:numRef>
              <c:f>project_excel!$T$32:$T$42</c:f>
              <c:numCache>
                <c:formatCode>General</c:formatCode>
                <c:ptCount val="10"/>
                <c:pt idx="0">
                  <c:v>12</c:v>
                </c:pt>
                <c:pt idx="1">
                  <c:v>12</c:v>
                </c:pt>
                <c:pt idx="2">
                  <c:v>13</c:v>
                </c:pt>
                <c:pt idx="3">
                  <c:v>12</c:v>
                </c:pt>
                <c:pt idx="4">
                  <c:v>14</c:v>
                </c:pt>
                <c:pt idx="5">
                  <c:v>13</c:v>
                </c:pt>
                <c:pt idx="6">
                  <c:v>12</c:v>
                </c:pt>
                <c:pt idx="7">
                  <c:v>11</c:v>
                </c:pt>
                <c:pt idx="8">
                  <c:v>11</c:v>
                </c:pt>
                <c:pt idx="9">
                  <c:v>11</c:v>
                </c:pt>
              </c:numCache>
            </c:numRef>
          </c:val>
          <c:extLst>
            <c:ext xmlns:c16="http://schemas.microsoft.com/office/drawing/2014/chart" uri="{C3380CC4-5D6E-409C-BE32-E72D297353CC}">
              <c16:uniqueId val="{00000000-9779-4817-A48A-A56562E0BFFD}"/>
            </c:ext>
          </c:extLst>
        </c:ser>
        <c:dLbls>
          <c:showLegendKey val="0"/>
          <c:showVal val="0"/>
          <c:showCatName val="0"/>
          <c:showSerName val="0"/>
          <c:showPercent val="0"/>
          <c:showBubbleSize val="0"/>
        </c:dLbls>
        <c:gapWidth val="219"/>
        <c:overlap val="-27"/>
        <c:axId val="878322783"/>
        <c:axId val="878324703"/>
      </c:barChart>
      <c:catAx>
        <c:axId val="87832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24703"/>
        <c:crosses val="autoZero"/>
        <c:auto val="1"/>
        <c:lblAlgn val="ctr"/>
        <c:lblOffset val="100"/>
        <c:noMultiLvlLbl val="0"/>
      </c:catAx>
      <c:valAx>
        <c:axId val="87832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2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[project_excel.xlsx]products!PivotTable2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products!$L$5</c:f>
              <c:strCache>
                <c:ptCount val="1"/>
                <c:pt idx="0">
                  <c:v>Total</c:v>
                </c:pt>
              </c:strCache>
            </c:strRef>
          </c:tx>
          <c:spPr>
            <a:solidFill>
              <a:schemeClr val="accent1"/>
            </a:solidFill>
            <a:ln>
              <a:noFill/>
            </a:ln>
            <a:effectLst/>
          </c:spPr>
          <c:invertIfNegative val="0"/>
          <c:cat>
            <c:strRef>
              <c:f>products!$K$6:$K$16</c:f>
              <c:strCache>
                <c:ptCount val="10"/>
                <c:pt idx="0">
                  <c:v>P0083</c:v>
                </c:pt>
                <c:pt idx="1">
                  <c:v>P0151</c:v>
                </c:pt>
                <c:pt idx="2">
                  <c:v>P0196</c:v>
                </c:pt>
                <c:pt idx="3">
                  <c:v>P0243</c:v>
                </c:pt>
                <c:pt idx="4">
                  <c:v>P0273</c:v>
                </c:pt>
                <c:pt idx="5">
                  <c:v>P0292</c:v>
                </c:pt>
                <c:pt idx="6">
                  <c:v>P0526</c:v>
                </c:pt>
                <c:pt idx="7">
                  <c:v>P0850</c:v>
                </c:pt>
                <c:pt idx="8">
                  <c:v>P1080</c:v>
                </c:pt>
                <c:pt idx="9">
                  <c:v>P1123</c:v>
                </c:pt>
              </c:strCache>
            </c:strRef>
          </c:cat>
          <c:val>
            <c:numRef>
              <c:f>products!$L$6:$L$16</c:f>
              <c:numCache>
                <c:formatCode>General</c:formatCode>
                <c:ptCount val="10"/>
                <c:pt idx="0">
                  <c:v>992</c:v>
                </c:pt>
                <c:pt idx="1">
                  <c:v>991</c:v>
                </c:pt>
                <c:pt idx="2">
                  <c:v>997</c:v>
                </c:pt>
                <c:pt idx="3">
                  <c:v>998</c:v>
                </c:pt>
                <c:pt idx="4">
                  <c:v>992</c:v>
                </c:pt>
                <c:pt idx="5">
                  <c:v>997</c:v>
                </c:pt>
                <c:pt idx="6">
                  <c:v>992</c:v>
                </c:pt>
                <c:pt idx="7">
                  <c:v>999</c:v>
                </c:pt>
                <c:pt idx="8">
                  <c:v>996</c:v>
                </c:pt>
                <c:pt idx="9">
                  <c:v>995</c:v>
                </c:pt>
              </c:numCache>
            </c:numRef>
          </c:val>
          <c:extLst>
            <c:ext xmlns:c16="http://schemas.microsoft.com/office/drawing/2014/chart" uri="{C3380CC4-5D6E-409C-BE32-E72D297353CC}">
              <c16:uniqueId val="{00000000-2ACB-4A9A-BAA9-F1DFBE4AAF84}"/>
            </c:ext>
          </c:extLst>
        </c:ser>
        <c:dLbls>
          <c:showLegendKey val="0"/>
          <c:showVal val="0"/>
          <c:showCatName val="0"/>
          <c:showSerName val="0"/>
          <c:showPercent val="0"/>
          <c:showBubbleSize val="0"/>
        </c:dLbls>
        <c:gapWidth val="150"/>
        <c:overlap val="100"/>
        <c:axId val="1141685903"/>
        <c:axId val="1141683023"/>
      </c:barChart>
      <c:catAx>
        <c:axId val="114168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83023"/>
        <c:crosses val="autoZero"/>
        <c:auto val="1"/>
        <c:lblAlgn val="ctr"/>
        <c:lblOffset val="100"/>
        <c:noMultiLvlLbl val="0"/>
      </c:catAx>
      <c:valAx>
        <c:axId val="114168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8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[project_excel.xlsx]products!PivotTable1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products!$I$5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products!$H$6:$H$14</c:f>
              <c:strCache>
                <c:ptCount val="8"/>
                <c:pt idx="0">
                  <c:v>P0006</c:v>
                </c:pt>
                <c:pt idx="1">
                  <c:v>P0084</c:v>
                </c:pt>
                <c:pt idx="2">
                  <c:v>P0106</c:v>
                </c:pt>
                <c:pt idx="3">
                  <c:v>P0167</c:v>
                </c:pt>
                <c:pt idx="4">
                  <c:v>P0305</c:v>
                </c:pt>
                <c:pt idx="5">
                  <c:v>P0312</c:v>
                </c:pt>
                <c:pt idx="6">
                  <c:v>P0463</c:v>
                </c:pt>
                <c:pt idx="7">
                  <c:v>P0854</c:v>
                </c:pt>
              </c:strCache>
            </c:strRef>
          </c:cat>
          <c:val>
            <c:numRef>
              <c:f>products!$I$6:$I$14</c:f>
              <c:numCache>
                <c:formatCode>General</c:formatCode>
                <c:ptCount val="8"/>
                <c:pt idx="0">
                  <c:v>0</c:v>
                </c:pt>
                <c:pt idx="1">
                  <c:v>2</c:v>
                </c:pt>
                <c:pt idx="2">
                  <c:v>0</c:v>
                </c:pt>
                <c:pt idx="3">
                  <c:v>3</c:v>
                </c:pt>
                <c:pt idx="4">
                  <c:v>4</c:v>
                </c:pt>
                <c:pt idx="5">
                  <c:v>4</c:v>
                </c:pt>
                <c:pt idx="6">
                  <c:v>1</c:v>
                </c:pt>
                <c:pt idx="7">
                  <c:v>1</c:v>
                </c:pt>
              </c:numCache>
            </c:numRef>
          </c:val>
          <c:extLst>
            <c:ext xmlns:c16="http://schemas.microsoft.com/office/drawing/2014/chart" uri="{C3380CC4-5D6E-409C-BE32-E72D297353CC}">
              <c16:uniqueId val="{00000000-1518-4D8C-8063-21FEE9FD81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[project_excel.xlsx]products!PivotTable2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products!$L$5</c:f>
              <c:strCache>
                <c:ptCount val="1"/>
                <c:pt idx="0">
                  <c:v>Total</c:v>
                </c:pt>
              </c:strCache>
            </c:strRef>
          </c:tx>
          <c:spPr>
            <a:solidFill>
              <a:schemeClr val="accent1"/>
            </a:solidFill>
            <a:ln>
              <a:noFill/>
            </a:ln>
            <a:effectLst/>
          </c:spPr>
          <c:invertIfNegative val="0"/>
          <c:cat>
            <c:strRef>
              <c:f>products!$K$6:$K$16</c:f>
              <c:strCache>
                <c:ptCount val="10"/>
                <c:pt idx="0">
                  <c:v>P0083</c:v>
                </c:pt>
                <c:pt idx="1">
                  <c:v>P0151</c:v>
                </c:pt>
                <c:pt idx="2">
                  <c:v>P0196</c:v>
                </c:pt>
                <c:pt idx="3">
                  <c:v>P0243</c:v>
                </c:pt>
                <c:pt idx="4">
                  <c:v>P0273</c:v>
                </c:pt>
                <c:pt idx="5">
                  <c:v>P0292</c:v>
                </c:pt>
                <c:pt idx="6">
                  <c:v>P0526</c:v>
                </c:pt>
                <c:pt idx="7">
                  <c:v>P0850</c:v>
                </c:pt>
                <c:pt idx="8">
                  <c:v>P1080</c:v>
                </c:pt>
                <c:pt idx="9">
                  <c:v>P1123</c:v>
                </c:pt>
              </c:strCache>
            </c:strRef>
          </c:cat>
          <c:val>
            <c:numRef>
              <c:f>products!$L$6:$L$16</c:f>
              <c:numCache>
                <c:formatCode>General</c:formatCode>
                <c:ptCount val="10"/>
                <c:pt idx="0">
                  <c:v>992</c:v>
                </c:pt>
                <c:pt idx="1">
                  <c:v>991</c:v>
                </c:pt>
                <c:pt idx="2">
                  <c:v>997</c:v>
                </c:pt>
                <c:pt idx="3">
                  <c:v>998</c:v>
                </c:pt>
                <c:pt idx="4">
                  <c:v>992</c:v>
                </c:pt>
                <c:pt idx="5">
                  <c:v>997</c:v>
                </c:pt>
                <c:pt idx="6">
                  <c:v>992</c:v>
                </c:pt>
                <c:pt idx="7">
                  <c:v>999</c:v>
                </c:pt>
                <c:pt idx="8">
                  <c:v>996</c:v>
                </c:pt>
                <c:pt idx="9">
                  <c:v>995</c:v>
                </c:pt>
              </c:numCache>
            </c:numRef>
          </c:val>
          <c:extLst>
            <c:ext xmlns:c16="http://schemas.microsoft.com/office/drawing/2014/chart" uri="{C3380CC4-5D6E-409C-BE32-E72D297353CC}">
              <c16:uniqueId val="{00000000-DA5C-44D4-B205-2BA91CDCCD56}"/>
            </c:ext>
          </c:extLst>
        </c:ser>
        <c:dLbls>
          <c:showLegendKey val="0"/>
          <c:showVal val="0"/>
          <c:showCatName val="0"/>
          <c:showSerName val="0"/>
          <c:showPercent val="0"/>
          <c:showBubbleSize val="0"/>
        </c:dLbls>
        <c:gapWidth val="150"/>
        <c:overlap val="100"/>
        <c:axId val="1141685903"/>
        <c:axId val="1141683023"/>
      </c:barChart>
      <c:catAx>
        <c:axId val="114168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83023"/>
        <c:crosses val="autoZero"/>
        <c:auto val="1"/>
        <c:lblAlgn val="ctr"/>
        <c:lblOffset val="100"/>
        <c:noMultiLvlLbl val="0"/>
      </c:catAx>
      <c:valAx>
        <c:axId val="114168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8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333381</xdr:colOff>
      <xdr:row>0</xdr:row>
      <xdr:rowOff>0</xdr:rowOff>
    </xdr:from>
    <xdr:to>
      <xdr:col>5</xdr:col>
      <xdr:colOff>190500</xdr:colOff>
      <xdr:row>10</xdr:row>
      <xdr:rowOff>180974</xdr:rowOff>
    </xdr:to>
    <xdr:graphicFrame macro="">
      <xdr:nvGraphicFramePr>
        <xdr:cNvPr id="2" name="Chart 1">
          <a:extLst>
            <a:ext uri="{FF2B5EF4-FFF2-40B4-BE49-F238E27FC236}">
              <a16:creationId xmlns:a16="http://schemas.microsoft.com/office/drawing/2014/main" id="{3DE4E1DE-D993-8D47-D4D3-22139A3EF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33337</xdr:rowOff>
    </xdr:from>
    <xdr:to>
      <xdr:col>5</xdr:col>
      <xdr:colOff>504825</xdr:colOff>
      <xdr:row>39</xdr:row>
      <xdr:rowOff>109537</xdr:rowOff>
    </xdr:to>
    <xdr:graphicFrame macro="">
      <xdr:nvGraphicFramePr>
        <xdr:cNvPr id="3" name="Chart 2">
          <a:extLst>
            <a:ext uri="{FF2B5EF4-FFF2-40B4-BE49-F238E27FC236}">
              <a16:creationId xmlns:a16="http://schemas.microsoft.com/office/drawing/2014/main" id="{442AB826-7A95-C31C-43A2-55D2E60B8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609600</xdr:colOff>
      <xdr:row>42</xdr:row>
      <xdr:rowOff>14287</xdr:rowOff>
    </xdr:from>
    <xdr:to>
      <xdr:col>7</xdr:col>
      <xdr:colOff>771525</xdr:colOff>
      <xdr:row>56</xdr:row>
      <xdr:rowOff>90487</xdr:rowOff>
    </xdr:to>
    <xdr:graphicFrame macro="">
      <xdr:nvGraphicFramePr>
        <xdr:cNvPr id="4" name="Chart 3">
          <a:extLst>
            <a:ext uri="{FF2B5EF4-FFF2-40B4-BE49-F238E27FC236}">
              <a16:creationId xmlns:a16="http://schemas.microsoft.com/office/drawing/2014/main" id="{9D4583C8-C5CD-8F25-8B00-D111FD4EB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295275</xdr:colOff>
      <xdr:row>60</xdr:row>
      <xdr:rowOff>14287</xdr:rowOff>
    </xdr:from>
    <xdr:to>
      <xdr:col>8</xdr:col>
      <xdr:colOff>457200</xdr:colOff>
      <xdr:row>74</xdr:row>
      <xdr:rowOff>90487</xdr:rowOff>
    </xdr:to>
    <xdr:graphicFrame macro="">
      <xdr:nvGraphicFramePr>
        <xdr:cNvPr id="5" name="Chart 4">
          <a:extLst>
            <a:ext uri="{FF2B5EF4-FFF2-40B4-BE49-F238E27FC236}">
              <a16:creationId xmlns:a16="http://schemas.microsoft.com/office/drawing/2014/main" id="{774BF2F6-ECEE-0097-098B-E6B5A9A5A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85725</xdr:colOff>
      <xdr:row>14</xdr:row>
      <xdr:rowOff>104776</xdr:rowOff>
    </xdr:from>
    <xdr:to>
      <xdr:col>7</xdr:col>
      <xdr:colOff>552450</xdr:colOff>
      <xdr:row>22</xdr:row>
      <xdr:rowOff>28576</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01D9EEF7-1E67-2374-0D06-AB18660983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57600" y="2771776"/>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247650</xdr:colOff>
      <xdr:row>13</xdr:row>
      <xdr:rowOff>185737</xdr:rowOff>
    </xdr:from>
    <xdr:to>
      <xdr:col>17</xdr:col>
      <xdr:colOff>619125</xdr:colOff>
      <xdr:row>28</xdr:row>
      <xdr:rowOff>71437</xdr:rowOff>
    </xdr:to>
    <xdr:graphicFrame macro="">
      <xdr:nvGraphicFramePr>
        <xdr:cNvPr id="7" name="Chart 6">
          <a:extLst>
            <a:ext uri="{FF2B5EF4-FFF2-40B4-BE49-F238E27FC236}">
              <a16:creationId xmlns:a16="http://schemas.microsoft.com/office/drawing/2014/main" id="{A73A3BFA-7C1A-B90D-B062-E6B79B2DC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200025</xdr:colOff>
      <xdr:row>31</xdr:row>
      <xdr:rowOff>166687</xdr:rowOff>
    </xdr:from>
    <xdr:to>
      <xdr:col>17</xdr:col>
      <xdr:colOff>666750</xdr:colOff>
      <xdr:row>46</xdr:row>
      <xdr:rowOff>52387</xdr:rowOff>
    </xdr:to>
    <xdr:graphicFrame macro="">
      <xdr:nvGraphicFramePr>
        <xdr:cNvPr id="8" name="Chart 7">
          <a:extLst>
            <a:ext uri="{FF2B5EF4-FFF2-40B4-BE49-F238E27FC236}">
              <a16:creationId xmlns:a16="http://schemas.microsoft.com/office/drawing/2014/main" id="{2CB83A65-A9CD-ADC4-B9C6-24633AF00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0</xdr:row>
      <xdr:rowOff>85725</xdr:rowOff>
    </xdr:from>
    <xdr:to>
      <xdr:col>12</xdr:col>
      <xdr:colOff>523875</xdr:colOff>
      <xdr:row>2</xdr:row>
      <xdr:rowOff>57150</xdr:rowOff>
    </xdr:to>
    <xdr:sp macro="" textlink="">
      <xdr:nvSpPr>
        <xdr:cNvPr id="3" name="Rectangle: Rounded Corners 2">
          <a:extLst>
            <a:ext uri="{FF2B5EF4-FFF2-40B4-BE49-F238E27FC236}">
              <a16:creationId xmlns:a16="http://schemas.microsoft.com/office/drawing/2014/main" id="{33509C10-427A-D400-EF51-EFD27214498F}"/>
            </a:ext>
          </a:extLst>
        </xdr:cNvPr>
        <xdr:cNvSpPr/>
      </xdr:nvSpPr>
      <xdr:spPr>
        <a:xfrm>
          <a:off x="3019425" y="85725"/>
          <a:ext cx="6448425" cy="35242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tx1"/>
              </a:solidFill>
              <a:latin typeface="Arial" panose="020B0604020202020204" pitchFamily="34" charset="0"/>
              <a:cs typeface="Arial" panose="020B0604020202020204" pitchFamily="34" charset="0"/>
            </a:rPr>
            <a:t>EXECUTIVE SALES DASHBOARD</a:t>
          </a:r>
        </a:p>
      </xdr:txBody>
    </xdr:sp>
    <xdr:clientData/>
  </xdr:twoCellAnchor>
  <xdr:twoCellAnchor>
    <xdr:from>
      <xdr:col>13</xdr:col>
      <xdr:colOff>381000</xdr:colOff>
      <xdr:row>0</xdr:row>
      <xdr:rowOff>161925</xdr:rowOff>
    </xdr:from>
    <xdr:to>
      <xdr:col>17</xdr:col>
      <xdr:colOff>257175</xdr:colOff>
      <xdr:row>23</xdr:row>
      <xdr:rowOff>133350</xdr:rowOff>
    </xdr:to>
    <xdr:sp macro="" textlink="">
      <xdr:nvSpPr>
        <xdr:cNvPr id="8" name="Rectangle 7">
          <a:extLst>
            <a:ext uri="{FF2B5EF4-FFF2-40B4-BE49-F238E27FC236}">
              <a16:creationId xmlns:a16="http://schemas.microsoft.com/office/drawing/2014/main" id="{38F4E96C-E7CD-FAE8-3CAC-9389E5EF4B92}"/>
            </a:ext>
          </a:extLst>
        </xdr:cNvPr>
        <xdr:cNvSpPr/>
      </xdr:nvSpPr>
      <xdr:spPr>
        <a:xfrm>
          <a:off x="9934575" y="161925"/>
          <a:ext cx="2314575" cy="49434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581026</xdr:colOff>
      <xdr:row>13</xdr:row>
      <xdr:rowOff>47626</xdr:rowOff>
    </xdr:from>
    <xdr:to>
      <xdr:col>9</xdr:col>
      <xdr:colOff>361950</xdr:colOff>
      <xdr:row>23</xdr:row>
      <xdr:rowOff>161924</xdr:rowOff>
    </xdr:to>
    <xdr:graphicFrame macro="">
      <xdr:nvGraphicFramePr>
        <xdr:cNvPr id="9" name="Chart 8">
          <a:extLst>
            <a:ext uri="{FF2B5EF4-FFF2-40B4-BE49-F238E27FC236}">
              <a16:creationId xmlns:a16="http://schemas.microsoft.com/office/drawing/2014/main" id="{C3FD6710-B2B0-4F9F-95E0-2C95AAA19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447675</xdr:colOff>
      <xdr:row>13</xdr:row>
      <xdr:rowOff>28575</xdr:rowOff>
    </xdr:from>
    <xdr:to>
      <xdr:col>13</xdr:col>
      <xdr:colOff>238125</xdr:colOff>
      <xdr:row>23</xdr:row>
      <xdr:rowOff>161926</xdr:rowOff>
    </xdr:to>
    <xdr:graphicFrame macro="">
      <xdr:nvGraphicFramePr>
        <xdr:cNvPr id="12" name="Chart 11">
          <a:extLst>
            <a:ext uri="{FF2B5EF4-FFF2-40B4-BE49-F238E27FC236}">
              <a16:creationId xmlns:a16="http://schemas.microsoft.com/office/drawing/2014/main" id="{2BA55265-FDC0-46FC-98D3-002B6C251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171450</xdr:colOff>
      <xdr:row>2</xdr:row>
      <xdr:rowOff>133350</xdr:rowOff>
    </xdr:from>
    <xdr:to>
      <xdr:col>12</xdr:col>
      <xdr:colOff>295275</xdr:colOff>
      <xdr:row>12</xdr:row>
      <xdr:rowOff>76200</xdr:rowOff>
    </xdr:to>
    <xdr:graphicFrame macro="">
      <xdr:nvGraphicFramePr>
        <xdr:cNvPr id="13" name="Chart 12">
          <a:extLst>
            <a:ext uri="{FF2B5EF4-FFF2-40B4-BE49-F238E27FC236}">
              <a16:creationId xmlns:a16="http://schemas.microsoft.com/office/drawing/2014/main" id="{AB2E92B2-0713-4E69-B06B-F5CE57294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609600</xdr:colOff>
      <xdr:row>13</xdr:row>
      <xdr:rowOff>47624</xdr:rowOff>
    </xdr:from>
    <xdr:to>
      <xdr:col>5</xdr:col>
      <xdr:colOff>476251</xdr:colOff>
      <xdr:row>23</xdr:row>
      <xdr:rowOff>152399</xdr:rowOff>
    </xdr:to>
    <xdr:graphicFrame macro="">
      <xdr:nvGraphicFramePr>
        <xdr:cNvPr id="14" name="Chart 13">
          <a:extLst>
            <a:ext uri="{FF2B5EF4-FFF2-40B4-BE49-F238E27FC236}">
              <a16:creationId xmlns:a16="http://schemas.microsoft.com/office/drawing/2014/main" id="{B4236F52-6EC7-4E7D-8E06-CFB6868D6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47625</xdr:colOff>
      <xdr:row>1</xdr:row>
      <xdr:rowOff>47626</xdr:rowOff>
    </xdr:from>
    <xdr:to>
      <xdr:col>17</xdr:col>
      <xdr:colOff>47625</xdr:colOff>
      <xdr:row>12</xdr:row>
      <xdr:rowOff>47626</xdr:rowOff>
    </xdr:to>
    <mc:AlternateContent xmlns:mc="http://schemas.openxmlformats.org/markup-compatibility/2006" xmlns:a14="http://schemas.microsoft.com/office/drawing/2010/main">
      <mc:Choice Requires="a14">
        <xdr:graphicFrame macro="">
          <xdr:nvGraphicFramePr>
            <xdr:cNvPr id="7" name="State 1">
              <a:extLst>
                <a:ext uri="{FF2B5EF4-FFF2-40B4-BE49-F238E27FC236}">
                  <a16:creationId xmlns:a16="http://schemas.microsoft.com/office/drawing/2014/main" id="{D145D4F2-37A8-44B5-8EE4-B81ADF2EA42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210800" y="238126"/>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14</xdr:row>
      <xdr:rowOff>47625</xdr:rowOff>
    </xdr:from>
    <xdr:to>
      <xdr:col>17</xdr:col>
      <xdr:colOff>38100</xdr:colOff>
      <xdr:row>21</xdr:row>
      <xdr:rowOff>28575</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DE8815FA-36EB-4597-953F-87B196146C1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201275" y="2838450"/>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3</xdr:row>
      <xdr:rowOff>114300</xdr:rowOff>
    </xdr:from>
    <xdr:to>
      <xdr:col>4</xdr:col>
      <xdr:colOff>371475</xdr:colOff>
      <xdr:row>16</xdr:row>
      <xdr:rowOff>57150</xdr:rowOff>
    </xdr:to>
    <xdr:graphicFrame macro="">
      <xdr:nvGraphicFramePr>
        <xdr:cNvPr id="2" name="Chart 1">
          <a:extLst>
            <a:ext uri="{FF2B5EF4-FFF2-40B4-BE49-F238E27FC236}">
              <a16:creationId xmlns:a16="http://schemas.microsoft.com/office/drawing/2014/main" id="{CB69CD90-C2F0-4515-914F-6FDB0AE7F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561975</xdr:colOff>
      <xdr:row>3</xdr:row>
      <xdr:rowOff>95250</xdr:rowOff>
    </xdr:from>
    <xdr:to>
      <xdr:col>9</xdr:col>
      <xdr:colOff>352425</xdr:colOff>
      <xdr:row>16</xdr:row>
      <xdr:rowOff>38100</xdr:rowOff>
    </xdr:to>
    <xdr:graphicFrame macro="">
      <xdr:nvGraphicFramePr>
        <xdr:cNvPr id="3" name="Chart 2">
          <a:extLst>
            <a:ext uri="{FF2B5EF4-FFF2-40B4-BE49-F238E27FC236}">
              <a16:creationId xmlns:a16="http://schemas.microsoft.com/office/drawing/2014/main" id="{A5C1DD7F-9FAF-497D-BF48-50B527110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504825</xdr:colOff>
      <xdr:row>3</xdr:row>
      <xdr:rowOff>9525</xdr:rowOff>
    </xdr:from>
    <xdr:to>
      <xdr:col>19</xdr:col>
      <xdr:colOff>38100</xdr:colOff>
      <xdr:row>15</xdr:row>
      <xdr:rowOff>123825</xdr:rowOff>
    </xdr:to>
    <xdr:graphicFrame macro="">
      <xdr:nvGraphicFramePr>
        <xdr:cNvPr id="5" name="Chart 4">
          <a:extLst>
            <a:ext uri="{FF2B5EF4-FFF2-40B4-BE49-F238E27FC236}">
              <a16:creationId xmlns:a16="http://schemas.microsoft.com/office/drawing/2014/main" id="{6E172C99-3EA1-4AB0-92C7-3C342C268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219075</xdr:colOff>
      <xdr:row>16</xdr:row>
      <xdr:rowOff>33337</xdr:rowOff>
    </xdr:from>
    <xdr:to>
      <xdr:col>9</xdr:col>
      <xdr:colOff>476250</xdr:colOff>
      <xdr:row>30</xdr:row>
      <xdr:rowOff>109537</xdr:rowOff>
    </xdr:to>
    <xdr:graphicFrame macro="">
      <xdr:nvGraphicFramePr>
        <xdr:cNvPr id="2" name="Chart 1">
          <a:extLst>
            <a:ext uri="{FF2B5EF4-FFF2-40B4-BE49-F238E27FC236}">
              <a16:creationId xmlns:a16="http://schemas.microsoft.com/office/drawing/2014/main" id="{C6E4BA6C-0975-2AA7-E9ED-2AC0A1BB0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17</xdr:row>
      <xdr:rowOff>4762</xdr:rowOff>
    </xdr:from>
    <xdr:to>
      <xdr:col>15</xdr:col>
      <xdr:colOff>47625</xdr:colOff>
      <xdr:row>31</xdr:row>
      <xdr:rowOff>80962</xdr:rowOff>
    </xdr:to>
    <xdr:graphicFrame macro="">
      <xdr:nvGraphicFramePr>
        <xdr:cNvPr id="3" name="Chart 2">
          <a:extLst>
            <a:ext uri="{FF2B5EF4-FFF2-40B4-BE49-F238E27FC236}">
              <a16:creationId xmlns:a16="http://schemas.microsoft.com/office/drawing/2014/main" id="{ABA54568-7515-241E-9D82-70A4A8048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8</xdr:col>
      <xdr:colOff>209550</xdr:colOff>
      <xdr:row>1182</xdr:row>
      <xdr:rowOff>142875</xdr:rowOff>
    </xdr:from>
    <xdr:to>
      <xdr:col>10</xdr:col>
      <xdr:colOff>76200</xdr:colOff>
      <xdr:row>1196</xdr:row>
      <xdr:rowOff>0</xdr:rowOff>
    </xdr:to>
    <mc:AlternateContent xmlns:mc="http://schemas.openxmlformats.org/markup-compatibility/2006" xmlns:sle15="http://schemas.microsoft.com/office/drawing/2012/slicer">
      <mc:Choice Requires="sle15">
        <xdr:graphicFrame macro="">
          <xdr:nvGraphicFramePr>
            <xdr:cNvPr id="2" name="month">
              <a:extLst>
                <a:ext uri="{FF2B5EF4-FFF2-40B4-BE49-F238E27FC236}">
                  <a16:creationId xmlns:a16="http://schemas.microsoft.com/office/drawing/2014/main" id="{07BBBD6F-08BE-4075-4C79-B3CAE1151D6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486400" y="225313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0.447110300927" backgroundQuery="1" createdVersion="8" refreshedVersion="8" minRefreshableVersion="3" recordCount="0" supportSubquery="1" supportAdvancedDrill="1" xr:uid="{E672D608-2AE3-4034-8338-4008F1ED5274}">
  <cacheSource type="external" connectionId="7"/>
  <cacheFields count="2">
    <cacheField name="[Measures].[Sum of Sales]" caption="Sum of Sales" numFmtId="0" hierarchy="45" level="32767"/>
    <cacheField name="[customers].[State].[State]" caption="State" numFmtId="0" hierarchy="3" level="1">
      <sharedItems count="7">
        <s v="Delhi"/>
        <s v="Karnataka"/>
        <s v="Kerala"/>
        <s v="Maharashtra"/>
        <s v="Tamil Nadu"/>
        <s v="Telangana"/>
        <s v="West Bengal"/>
      </sharedItems>
    </cacheField>
  </cacheFields>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1"/>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0"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0.692624884257" backgroundQuery="1" createdVersion="8" refreshedVersion="8" minRefreshableVersion="3" recordCount="0" supportSubquery="1" supportAdvancedDrill="1" xr:uid="{CE4CB78E-EF9D-4809-945E-1E5F023DDD59}">
  <cacheSource type="external" connectionId="7"/>
  <cacheFields count="2">
    <cacheField name="[orders  CustomerID   Cost Price].[month].[month]" caption="month" numFmtId="0" hierarchy="22" level="1">
      <sharedItems count="12">
        <s v="Apr"/>
        <s v="Aug"/>
        <s v="Dec"/>
        <s v="Feb"/>
        <s v="Jan"/>
        <s v="Jul"/>
        <s v="Jun"/>
        <s v="Mar"/>
        <s v="May"/>
        <s v="Nov"/>
        <s v="Oct"/>
        <s v="Sep"/>
      </sharedItems>
    </cacheField>
    <cacheField name="[Measures].[Sum of Sales 2]" caption="Sum of Sales 2" numFmtId="0" hierarchy="50" level="32767"/>
  </cacheFields>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2" memberValueDatatype="130" unbalanced="0">
      <fieldsUsage count="2">
        <fieldUsage x="-1"/>
        <fieldUsage x="0"/>
      </fieldsUsage>
    </cacheHierarchy>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5.403615972224" backgroundQuery="1" createdVersion="8" refreshedVersion="8" minRefreshableVersion="3" recordCount="0" supportSubquery="1" supportAdvancedDrill="1" xr:uid="{9DE69305-DCB5-4280-AB48-117B82074634}">
  <cacheSource type="external" connectionId="7"/>
  <cacheFields count="3">
    <cacheField name="[Measures].[Sum of Sales]" caption="Sum of Sales" numFmtId="0" hierarchy="45" level="32767"/>
    <cacheField name="[products].[Product Name].[Product Name]" caption="Product Name" numFmtId="0" hierarchy="25" level="1">
      <sharedItems count="765">
        <s v="Product_1"/>
        <s v="Product_10"/>
        <s v="Product_100"/>
        <s v="Product_1000"/>
        <s v="Product_1001"/>
        <s v="Product_1002"/>
        <s v="Product_1003"/>
        <s v="Product_1004"/>
        <s v="Product_1005"/>
        <s v="Product_1006"/>
        <s v="Product_1007"/>
        <s v="Product_1008"/>
        <s v="Product_1010"/>
        <s v="Product_1011"/>
        <s v="Product_1012"/>
        <s v="Product_1014"/>
        <s v="Product_1015"/>
        <s v="Product_1016"/>
        <s v="Product_1017"/>
        <s v="Product_1019"/>
        <s v="Product_102"/>
        <s v="Product_1023"/>
        <s v="Product_1025"/>
        <s v="Product_1026"/>
        <s v="Product_1027"/>
        <s v="Product_1028"/>
        <s v="Product_103"/>
        <s v="Product_1030"/>
        <s v="Product_1031"/>
        <s v="Product_1033"/>
        <s v="Product_1034"/>
        <s v="Product_1035"/>
        <s v="Product_1039"/>
        <s v="Product_1041"/>
        <s v="Product_1042"/>
        <s v="Product_1044"/>
        <s v="Product_1046"/>
        <s v="Product_1047"/>
        <s v="Product_1048"/>
        <s v="Product_1049"/>
        <s v="Product_105"/>
        <s v="Product_1050"/>
        <s v="Product_1051"/>
        <s v="Product_1055"/>
        <s v="Product_1056"/>
        <s v="Product_1057"/>
        <s v="Product_1058"/>
        <s v="Product_1060"/>
        <s v="Product_1061"/>
        <s v="Product_1063"/>
        <s v="Product_1064"/>
        <s v="Product_1065"/>
        <s v="Product_1066"/>
        <s v="Product_1067"/>
        <s v="Product_1068"/>
        <s v="Product_1069"/>
        <s v="Product_1071"/>
        <s v="Product_1074"/>
        <s v="Product_1075"/>
        <s v="Product_1076"/>
        <s v="Product_1077"/>
        <s v="Product_1078"/>
        <s v="Product_1079"/>
        <s v="Product_1080"/>
        <s v="Product_1084"/>
        <s v="Product_1087"/>
        <s v="Product_1088"/>
        <s v="Product_1089"/>
        <s v="Product_109"/>
        <s v="Product_1090"/>
        <s v="Product_1091"/>
        <s v="Product_1092"/>
        <s v="Product_1094"/>
        <s v="Product_1096"/>
        <s v="Product_11"/>
        <s v="Product_1101"/>
        <s v="Product_1102"/>
        <s v="Product_1103"/>
        <s v="Product_1104"/>
        <s v="Product_1106"/>
        <s v="Product_1109"/>
        <s v="Product_111"/>
        <s v="Product_1113"/>
        <s v="Product_1114"/>
        <s v="Product_1116"/>
        <s v="Product_1118"/>
        <s v="Product_1119"/>
        <s v="Product_112"/>
        <s v="Product_1120"/>
        <s v="Product_1121"/>
        <s v="Product_1123"/>
        <s v="Product_1124"/>
        <s v="Product_1126"/>
        <s v="Product_1127"/>
        <s v="Product_1128"/>
        <s v="Product_113"/>
        <s v="Product_1130"/>
        <s v="Product_1132"/>
        <s v="Product_1137"/>
        <s v="Product_1139"/>
        <s v="Product_114"/>
        <s v="Product_1140"/>
        <s v="Product_1142"/>
        <s v="Product_1143"/>
        <s v="Product_1144"/>
        <s v="Product_1146"/>
        <s v="Product_1147"/>
        <s v="Product_1149"/>
        <s v="Product_1150"/>
        <s v="Product_1151"/>
        <s v="Product_1152"/>
        <s v="Product_1155"/>
        <s v="Product_1156"/>
        <s v="Product_1157"/>
        <s v="Product_1158"/>
        <s v="Product_1159"/>
        <s v="Product_116"/>
        <s v="Product_1160"/>
        <s v="Product_1161"/>
        <s v="Product_1162"/>
        <s v="Product_1163"/>
        <s v="Product_1164"/>
        <s v="Product_1165"/>
        <s v="Product_1166"/>
        <s v="Product_1168"/>
        <s v="Product_1169"/>
        <s v="Product_117"/>
        <s v="Product_1170"/>
        <s v="Product_1172"/>
        <s v="Product_1175"/>
        <s v="Product_1177"/>
        <s v="Product_1178"/>
        <s v="Product_118"/>
        <s v="Product_1180"/>
        <s v="Product_1181"/>
        <s v="Product_1185"/>
        <s v="Product_1186"/>
        <s v="Product_1187"/>
        <s v="Product_1188"/>
        <s v="Product_1189"/>
        <s v="Product_1190"/>
        <s v="Product_1191"/>
        <s v="Product_1192"/>
        <s v="Product_1193"/>
        <s v="Product_1194"/>
        <s v="Product_1196"/>
        <s v="Product_1198"/>
        <s v="Product_12"/>
        <s v="Product_120"/>
        <s v="Product_1200"/>
        <s v="Product_121"/>
        <s v="Product_122"/>
        <s v="Product_123"/>
        <s v="Product_124"/>
        <s v="Product_125"/>
        <s v="Product_126"/>
        <s v="Product_129"/>
        <s v="Product_131"/>
        <s v="Product_132"/>
        <s v="Product_133"/>
        <s v="Product_134"/>
        <s v="Product_136"/>
        <s v="Product_138"/>
        <s v="Product_142"/>
        <s v="Product_143"/>
        <s v="Product_144"/>
        <s v="Product_146"/>
        <s v="Product_148"/>
        <s v="Product_149"/>
        <s v="Product_15"/>
        <s v="Product_151"/>
        <s v="Product_154"/>
        <s v="Product_155"/>
        <s v="Product_156"/>
        <s v="Product_158"/>
        <s v="Product_16"/>
        <s v="Product_160"/>
        <s v="Product_163"/>
        <s v="Product_164"/>
        <s v="Product_165"/>
        <s v="Product_166"/>
        <s v="Product_167"/>
        <s v="Product_168"/>
        <s v="Product_170"/>
        <s v="Product_171"/>
        <s v="Product_176"/>
        <s v="Product_177"/>
        <s v="Product_178"/>
        <s v="Product_179"/>
        <s v="Product_183"/>
        <s v="Product_184"/>
        <s v="Product_185"/>
        <s v="Product_186"/>
        <s v="Product_187"/>
        <s v="Product_188"/>
        <s v="Product_189"/>
        <s v="Product_19"/>
        <s v="Product_191"/>
        <s v="Product_192"/>
        <s v="Product_196"/>
        <s v="Product_197"/>
        <s v="Product_2"/>
        <s v="Product_200"/>
        <s v="Product_201"/>
        <s v="Product_202"/>
        <s v="Product_203"/>
        <s v="Product_205"/>
        <s v="Product_206"/>
        <s v="Product_208"/>
        <s v="Product_212"/>
        <s v="Product_213"/>
        <s v="Product_214"/>
        <s v="Product_217"/>
        <s v="Product_218"/>
        <s v="Product_219"/>
        <s v="Product_22"/>
        <s v="Product_220"/>
        <s v="Product_221"/>
        <s v="Product_222"/>
        <s v="Product_226"/>
        <s v="Product_23"/>
        <s v="Product_230"/>
        <s v="Product_231"/>
        <s v="Product_233"/>
        <s v="Product_236"/>
        <s v="Product_237"/>
        <s v="Product_238"/>
        <s v="Product_239"/>
        <s v="Product_240"/>
        <s v="Product_241"/>
        <s v="Product_242"/>
        <s v="Product_243"/>
        <s v="Product_244"/>
        <s v="Product_245"/>
        <s v="Product_246"/>
        <s v="Product_247"/>
        <s v="Product_248"/>
        <s v="Product_25"/>
        <s v="Product_250"/>
        <s v="Product_251"/>
        <s v="Product_253"/>
        <s v="Product_255"/>
        <s v="Product_256"/>
        <s v="Product_257"/>
        <s v="Product_258"/>
        <s v="Product_259"/>
        <s v="Product_260"/>
        <s v="Product_262"/>
        <s v="Product_263"/>
        <s v="Product_264"/>
        <s v="Product_27"/>
        <s v="Product_271"/>
        <s v="Product_273"/>
        <s v="Product_275"/>
        <s v="Product_28"/>
        <s v="Product_280"/>
        <s v="Product_282"/>
        <s v="Product_283"/>
        <s v="Product_285"/>
        <s v="Product_286"/>
        <s v="Product_287"/>
        <s v="Product_288"/>
        <s v="Product_289"/>
        <s v="Product_29"/>
        <s v="Product_290"/>
        <s v="Product_291"/>
        <s v="Product_293"/>
        <s v="Product_295"/>
        <s v="Product_296"/>
        <s v="Product_298"/>
        <s v="Product_3"/>
        <s v="Product_301"/>
        <s v="Product_302"/>
        <s v="Product_303"/>
        <s v="Product_305"/>
        <s v="Product_307"/>
        <s v="Product_309"/>
        <s v="Product_31"/>
        <s v="Product_310"/>
        <s v="Product_311"/>
        <s v="Product_312"/>
        <s v="Product_313"/>
        <s v="Product_314"/>
        <s v="Product_315"/>
        <s v="Product_317"/>
        <s v="Product_319"/>
        <s v="Product_32"/>
        <s v="Product_320"/>
        <s v="Product_325"/>
        <s v="Product_326"/>
        <s v="Product_329"/>
        <s v="Product_33"/>
        <s v="Product_330"/>
        <s v="Product_331"/>
        <s v="Product_332"/>
        <s v="Product_333"/>
        <s v="Product_334"/>
        <s v="Product_336"/>
        <s v="Product_337"/>
        <s v="Product_34"/>
        <s v="Product_342"/>
        <s v="Product_343"/>
        <s v="Product_344"/>
        <s v="Product_346"/>
        <s v="Product_347"/>
        <s v="Product_348"/>
        <s v="Product_349"/>
        <s v="Product_35"/>
        <s v="Product_350"/>
        <s v="Product_351"/>
        <s v="Product_352"/>
        <s v="Product_354"/>
        <s v="Product_357"/>
        <s v="Product_359"/>
        <s v="Product_36"/>
        <s v="Product_360"/>
        <s v="Product_361"/>
        <s v="Product_363"/>
        <s v="Product_365"/>
        <s v="Product_366"/>
        <s v="Product_367"/>
        <s v="Product_369"/>
        <s v="Product_37"/>
        <s v="Product_370"/>
        <s v="Product_371"/>
        <s v="Product_372"/>
        <s v="Product_376"/>
        <s v="Product_377"/>
        <s v="Product_378"/>
        <s v="Product_38"/>
        <s v="Product_381"/>
        <s v="Product_383"/>
        <s v="Product_384"/>
        <s v="Product_385"/>
        <s v="Product_386"/>
        <s v="Product_387"/>
        <s v="Product_391"/>
        <s v="Product_392"/>
        <s v="Product_393"/>
        <s v="Product_394"/>
        <s v="Product_395"/>
        <s v="Product_396"/>
        <s v="Product_397"/>
        <s v="Product_398"/>
        <s v="Product_40"/>
        <s v="Product_400"/>
        <s v="Product_402"/>
        <s v="Product_403"/>
        <s v="Product_404"/>
        <s v="Product_405"/>
        <s v="Product_406"/>
        <s v="Product_407"/>
        <s v="Product_408"/>
        <s v="Product_409"/>
        <s v="Product_41"/>
        <s v="Product_410"/>
        <s v="Product_412"/>
        <s v="Product_413"/>
        <s v="Product_415"/>
        <s v="Product_417"/>
        <s v="Product_418"/>
        <s v="Product_419"/>
        <s v="Product_42"/>
        <s v="Product_420"/>
        <s v="Product_422"/>
        <s v="Product_423"/>
        <s v="Product_424"/>
        <s v="Product_425"/>
        <s v="Product_428"/>
        <s v="Product_429"/>
        <s v="Product_43"/>
        <s v="Product_431"/>
        <s v="Product_432"/>
        <s v="Product_434"/>
        <s v="Product_436"/>
        <s v="Product_437"/>
        <s v="Product_44"/>
        <s v="Product_441"/>
        <s v="Product_444"/>
        <s v="Product_445"/>
        <s v="Product_446"/>
        <s v="Product_448"/>
        <s v="Product_449"/>
        <s v="Product_45"/>
        <s v="Product_450"/>
        <s v="Product_451"/>
        <s v="Product_453"/>
        <s v="Product_454"/>
        <s v="Product_455"/>
        <s v="Product_456"/>
        <s v="Product_457"/>
        <s v="Product_46"/>
        <s v="Product_460"/>
        <s v="Product_462"/>
        <s v="Product_463"/>
        <s v="Product_464"/>
        <s v="Product_465"/>
        <s v="Product_466"/>
        <s v="Product_469"/>
        <s v="Product_47"/>
        <s v="Product_470"/>
        <s v="Product_472"/>
        <s v="Product_473"/>
        <s v="Product_475"/>
        <s v="Product_476"/>
        <s v="Product_478"/>
        <s v="Product_48"/>
        <s v="Product_480"/>
        <s v="Product_481"/>
        <s v="Product_482"/>
        <s v="Product_483"/>
        <s v="Product_486"/>
        <s v="Product_488"/>
        <s v="Product_489"/>
        <s v="Product_49"/>
        <s v="Product_490"/>
        <s v="Product_491"/>
        <s v="Product_494"/>
        <s v="Product_495"/>
        <s v="Product_496"/>
        <s v="Product_5"/>
        <s v="Product_504"/>
        <s v="Product_505"/>
        <s v="Product_506"/>
        <s v="Product_508"/>
        <s v="Product_509"/>
        <s v="Product_510"/>
        <s v="Product_517"/>
        <s v="Product_52"/>
        <s v="Product_520"/>
        <s v="Product_524"/>
        <s v="Product_525"/>
        <s v="Product_526"/>
        <s v="Product_527"/>
        <s v="Product_529"/>
        <s v="Product_53"/>
        <s v="Product_531"/>
        <s v="Product_533"/>
        <s v="Product_534"/>
        <s v="Product_535"/>
        <s v="Product_536"/>
        <s v="Product_537"/>
        <s v="Product_539"/>
        <s v="Product_54"/>
        <s v="Product_541"/>
        <s v="Product_542"/>
        <s v="Product_543"/>
        <s v="Product_544"/>
        <s v="Product_545"/>
        <s v="Product_546"/>
        <s v="Product_548"/>
        <s v="Product_549"/>
        <s v="Product_55"/>
        <s v="Product_552"/>
        <s v="Product_554"/>
        <s v="Product_555"/>
        <s v="Product_556"/>
        <s v="Product_558"/>
        <s v="Product_562"/>
        <s v="Product_565"/>
        <s v="Product_568"/>
        <s v="Product_57"/>
        <s v="Product_571"/>
        <s v="Product_572"/>
        <s v="Product_574"/>
        <s v="Product_575"/>
        <s v="Product_576"/>
        <s v="Product_577"/>
        <s v="Product_578"/>
        <s v="Product_579"/>
        <s v="Product_580"/>
        <s v="Product_585"/>
        <s v="Product_589"/>
        <s v="Product_595"/>
        <s v="Product_596"/>
        <s v="Product_597"/>
        <s v="Product_598"/>
        <s v="Product_6"/>
        <s v="Product_600"/>
        <s v="Product_601"/>
        <s v="Product_603"/>
        <s v="Product_604"/>
        <s v="Product_605"/>
        <s v="Product_606"/>
        <s v="Product_608"/>
        <s v="Product_609"/>
        <s v="Product_61"/>
        <s v="Product_610"/>
        <s v="Product_611"/>
        <s v="Product_613"/>
        <s v="Product_614"/>
        <s v="Product_615"/>
        <s v="Product_616"/>
        <s v="Product_617"/>
        <s v="Product_619"/>
        <s v="Product_620"/>
        <s v="Product_621"/>
        <s v="Product_622"/>
        <s v="Product_623"/>
        <s v="Product_624"/>
        <s v="Product_625"/>
        <s v="Product_626"/>
        <s v="Product_627"/>
        <s v="Product_628"/>
        <s v="Product_629"/>
        <s v="Product_631"/>
        <s v="Product_632"/>
        <s v="Product_633"/>
        <s v="Product_634"/>
        <s v="Product_636"/>
        <s v="Product_64"/>
        <s v="Product_640"/>
        <s v="Product_642"/>
        <s v="Product_645"/>
        <s v="Product_647"/>
        <s v="Product_648"/>
        <s v="Product_650"/>
        <s v="Product_651"/>
        <s v="Product_654"/>
        <s v="Product_655"/>
        <s v="Product_658"/>
        <s v="Product_659"/>
        <s v="Product_66"/>
        <s v="Product_660"/>
        <s v="Product_661"/>
        <s v="Product_662"/>
        <s v="Product_663"/>
        <s v="Product_665"/>
        <s v="Product_666"/>
        <s v="Product_668"/>
        <s v="Product_67"/>
        <s v="Product_670"/>
        <s v="Product_673"/>
        <s v="Product_677"/>
        <s v="Product_679"/>
        <s v="Product_68"/>
        <s v="Product_680"/>
        <s v="Product_682"/>
        <s v="Product_683"/>
        <s v="Product_684"/>
        <s v="Product_685"/>
        <s v="Product_686"/>
        <s v="Product_688"/>
        <s v="Product_689"/>
        <s v="Product_691"/>
        <s v="Product_693"/>
        <s v="Product_695"/>
        <s v="Product_696"/>
        <s v="Product_698"/>
        <s v="Product_699"/>
        <s v="Product_7"/>
        <s v="Product_700"/>
        <s v="Product_701"/>
        <s v="Product_702"/>
        <s v="Product_705"/>
        <s v="Product_706"/>
        <s v="Product_708"/>
        <s v="Product_709"/>
        <s v="Product_710"/>
        <s v="Product_711"/>
        <s v="Product_712"/>
        <s v="Product_713"/>
        <s v="Product_715"/>
        <s v="Product_716"/>
        <s v="Product_717"/>
        <s v="Product_719"/>
        <s v="Product_72"/>
        <s v="Product_720"/>
        <s v="Product_721"/>
        <s v="Product_724"/>
        <s v="Product_725"/>
        <s v="Product_727"/>
        <s v="Product_728"/>
        <s v="Product_73"/>
        <s v="Product_730"/>
        <s v="Product_731"/>
        <s v="Product_733"/>
        <s v="Product_734"/>
        <s v="Product_735"/>
        <s v="Product_736"/>
        <s v="Product_739"/>
        <s v="Product_740"/>
        <s v="Product_745"/>
        <s v="Product_746"/>
        <s v="Product_747"/>
        <s v="Product_748"/>
        <s v="Product_749"/>
        <s v="Product_754"/>
        <s v="Product_755"/>
        <s v="Product_757"/>
        <s v="Product_758"/>
        <s v="Product_76"/>
        <s v="Product_760"/>
        <s v="Product_761"/>
        <s v="Product_764"/>
        <s v="Product_765"/>
        <s v="Product_766"/>
        <s v="Product_767"/>
        <s v="Product_768"/>
        <s v="Product_77"/>
        <s v="Product_770"/>
        <s v="Product_771"/>
        <s v="Product_772"/>
        <s v="Product_774"/>
        <s v="Product_775"/>
        <s v="Product_777"/>
        <s v="Product_778"/>
        <s v="Product_779"/>
        <s v="Product_781"/>
        <s v="Product_782"/>
        <s v="Product_784"/>
        <s v="Product_785"/>
        <s v="Product_788"/>
        <s v="Product_79"/>
        <s v="Product_790"/>
        <s v="Product_791"/>
        <s v="Product_792"/>
        <s v="Product_794"/>
        <s v="Product_795"/>
        <s v="Product_796"/>
        <s v="Product_797"/>
        <s v="Product_799"/>
        <s v="Product_8"/>
        <s v="Product_800"/>
        <s v="Product_802"/>
        <s v="Product_803"/>
        <s v="Product_804"/>
        <s v="Product_805"/>
        <s v="Product_806"/>
        <s v="Product_808"/>
        <s v="Product_810"/>
        <s v="Product_812"/>
        <s v="Product_813"/>
        <s v="Product_814"/>
        <s v="Product_816"/>
        <s v="Product_817"/>
        <s v="Product_818"/>
        <s v="Product_819"/>
        <s v="Product_820"/>
        <s v="Product_821"/>
        <s v="Product_823"/>
        <s v="Product_825"/>
        <s v="Product_828"/>
        <s v="Product_829"/>
        <s v="Product_830"/>
        <s v="Product_831"/>
        <s v="Product_832"/>
        <s v="Product_833"/>
        <s v="Product_834"/>
        <s v="Product_835"/>
        <s v="Product_837"/>
        <s v="Product_838"/>
        <s v="Product_84"/>
        <s v="Product_841"/>
        <s v="Product_842"/>
        <s v="Product_843"/>
        <s v="Product_845"/>
        <s v="Product_847"/>
        <s v="Product_848"/>
        <s v="Product_849"/>
        <s v="Product_85"/>
        <s v="Product_850"/>
        <s v="Product_852"/>
        <s v="Product_853"/>
        <s v="Product_854"/>
        <s v="Product_855"/>
        <s v="Product_856"/>
        <s v="Product_857"/>
        <s v="Product_858"/>
        <s v="Product_859"/>
        <s v="Product_860"/>
        <s v="Product_861"/>
        <s v="Product_862"/>
        <s v="Product_863"/>
        <s v="Product_865"/>
        <s v="Product_866"/>
        <s v="Product_869"/>
        <s v="Product_870"/>
        <s v="Product_871"/>
        <s v="Product_872"/>
        <s v="Product_873"/>
        <s v="Product_874"/>
        <s v="Product_876"/>
        <s v="Product_878"/>
        <s v="Product_88"/>
        <s v="Product_881"/>
        <s v="Product_882"/>
        <s v="Product_884"/>
        <s v="Product_885"/>
        <s v="Product_886"/>
        <s v="Product_887"/>
        <s v="Product_889"/>
        <s v="Product_892"/>
        <s v="Product_893"/>
        <s v="Product_894"/>
        <s v="Product_895"/>
        <s v="Product_902"/>
        <s v="Product_903"/>
        <s v="Product_905"/>
        <s v="Product_907"/>
        <s v="Product_908"/>
        <s v="Product_909"/>
        <s v="Product_910"/>
        <s v="Product_913"/>
        <s v="Product_916"/>
        <s v="Product_918"/>
        <s v="Product_92"/>
        <s v="Product_921"/>
        <s v="Product_922"/>
        <s v="Product_923"/>
        <s v="Product_926"/>
        <s v="Product_927"/>
        <s v="Product_928"/>
        <s v="Product_929"/>
        <s v="Product_93"/>
        <s v="Product_931"/>
        <s v="Product_933"/>
        <s v="Product_934"/>
        <s v="Product_935"/>
        <s v="Product_936"/>
        <s v="Product_937"/>
        <s v="Product_940"/>
        <s v="Product_943"/>
        <s v="Product_944"/>
        <s v="Product_948"/>
        <s v="Product_949"/>
        <s v="Product_95"/>
        <s v="Product_950"/>
        <s v="Product_951"/>
        <s v="Product_952"/>
        <s v="Product_953"/>
        <s v="Product_955"/>
        <s v="Product_956"/>
        <s v="Product_957"/>
        <s v="Product_958"/>
        <s v="Product_959"/>
        <s v="Product_96"/>
        <s v="Product_961"/>
        <s v="Product_962"/>
        <s v="Product_966"/>
        <s v="Product_97"/>
        <s v="Product_971"/>
        <s v="Product_974"/>
        <s v="Product_976"/>
        <s v="Product_978"/>
        <s v="Product_979"/>
        <s v="Product_98"/>
        <s v="Product_980"/>
        <s v="Product_981"/>
        <s v="Product_982"/>
        <s v="Product_983"/>
        <s v="Product_984"/>
        <s v="Product_985"/>
        <s v="Product_986"/>
        <s v="Product_988"/>
        <s v="Product_989"/>
        <s v="Product_99"/>
        <s v="Product_990"/>
        <s v="Product_991"/>
        <s v="Product_992"/>
        <s v="Product_993"/>
        <s v="Product_994"/>
        <s v="Product_995"/>
        <s v="Product_996"/>
        <s v="Product_998"/>
      </sharedItems>
    </cacheField>
    <cacheField name="[customers].[State].[State]" caption="State" numFmtId="0" hierarchy="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0"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5.403616550924" backgroundQuery="1" createdVersion="8" refreshedVersion="8" minRefreshableVersion="3" recordCount="0" supportSubquery="1" supportAdvancedDrill="1" xr:uid="{865C3A38-836D-4B38-9B33-736F13A03B94}">
  <cacheSource type="external" connectionId="7"/>
  <cacheFields count="3">
    <cacheField name="[Measures].[Sum of Sales]" caption="Sum of Sales" numFmtId="0" hierarchy="45" level="32767"/>
    <cacheField name="[customers].[Segment].[Segment]" caption="Segment" numFmtId="0" hierarchy="4" level="1">
      <sharedItems count="3">
        <s v="Consumer"/>
        <s v="Corporate"/>
        <s v="Home Office"/>
      </sharedItems>
    </cacheField>
    <cacheField name="[customers].[State].[State]" caption="State" numFmtId="0" hierarchy="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Segment]" caption="Segment" attribute="1" defaultMemberUniqueName="[customers].[Segment].[All]" allUniqueName="[customers].[Segment].[All]" dimensionUniqueName="[customers]" displayFolder="" count="2" memberValueDatatype="130" unbalanced="0">
      <fieldsUsage count="2">
        <fieldUsage x="-1"/>
        <fieldUsage x="1"/>
      </fieldsUsage>
    </cacheHierarchy>
    <cacheHierarchy uniqueName="[inventory].[ProductID]" caption="ProductID" attribute="1" defaultMemberUniqueName="[inventory].[ProductID].[All]" allUniqueName="[inventory].[ProductID].[All]" dimensionUniqueName="[inventory]" displayFolder="" count="0" memberValueDatatype="130" unbalanced="0"/>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0"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5.403617361109" backgroundQuery="1" createdVersion="8" refreshedVersion="8" minRefreshableVersion="3" recordCount="0" supportSubquery="1" supportAdvancedDrill="1" xr:uid="{EFB7B657-1D6E-4719-B89E-DAF3906D099E}">
  <cacheSource type="external" connectionId="7"/>
  <cacheFields count="3">
    <cacheField name="[customers].[Name].[Name]" caption="Name" numFmtId="0" hierarchy="1" level="1">
      <sharedItems count="187">
        <s v="Customer_10"/>
        <s v="Customer_100"/>
        <s v="Customer_1001"/>
        <s v="Customer_1008"/>
        <s v="Customer_1017"/>
        <s v="Customer_1030"/>
        <s v="Customer_1048"/>
        <s v="Customer_1051"/>
        <s v="Customer_1060"/>
        <s v="Customer_1061"/>
        <s v="Customer_1063"/>
        <s v="Customer_1068"/>
        <s v="Customer_108"/>
        <s v="Customer_1084"/>
        <s v="Customer_1114"/>
        <s v="Customer_1116"/>
        <s v="Customer_1119"/>
        <s v="Customer_1126"/>
        <s v="Customer_1129"/>
        <s v="Customer_113"/>
        <s v="Customer_1132"/>
        <s v="Customer_114"/>
        <s v="Customer_1159"/>
        <s v="Customer_1176"/>
        <s v="Customer_1179"/>
        <s v="Customer_1189"/>
        <s v="Customer_1192"/>
        <s v="Customer_1207"/>
        <s v="Customer_1218"/>
        <s v="Customer_1219"/>
        <s v="Customer_1221"/>
        <s v="Customer_1222"/>
        <s v="Customer_1226"/>
        <s v="Customer_1229"/>
        <s v="Customer_1237"/>
        <s v="Customer_1253"/>
        <s v="Customer_1254"/>
        <s v="Customer_1258"/>
        <s v="Customer_127"/>
        <s v="Customer_1271"/>
        <s v="Customer_1274"/>
        <s v="Customer_128"/>
        <s v="Customer_1299"/>
        <s v="Customer_131"/>
        <s v="Customer_1317"/>
        <s v="Customer_1320"/>
        <s v="Customer_1325"/>
        <s v="Customer_1329"/>
        <s v="Customer_1342"/>
        <s v="Customer_1364"/>
        <s v="Customer_1377"/>
        <s v="Customer_138"/>
        <s v="Customer_1397"/>
        <s v="Customer_1398"/>
        <s v="Customer_1404"/>
        <s v="Customer_1405"/>
        <s v="Customer_1407"/>
        <s v="Customer_1417"/>
        <s v="Customer_1427"/>
        <s v="Customer_1430"/>
        <s v="Customer_1432"/>
        <s v="Customer_144"/>
        <s v="Customer_1447"/>
        <s v="Customer_1466"/>
        <s v="Customer_1470"/>
        <s v="Customer_1471"/>
        <s v="Customer_1473"/>
        <s v="Customer_148"/>
        <s v="Customer_1486"/>
        <s v="Customer_1492"/>
        <s v="Customer_1496"/>
        <s v="Customer_1500"/>
        <s v="Customer_154"/>
        <s v="Customer_161"/>
        <s v="Customer_162"/>
        <s v="Customer_168"/>
        <s v="Customer_193"/>
        <s v="Customer_196"/>
        <s v="Customer_203"/>
        <s v="Customer_215"/>
        <s v="Customer_217"/>
        <s v="Customer_22"/>
        <s v="Customer_223"/>
        <s v="Customer_233"/>
        <s v="Customer_25"/>
        <s v="Customer_253"/>
        <s v="Customer_255"/>
        <s v="Customer_258"/>
        <s v="Customer_260"/>
        <s v="Customer_264"/>
        <s v="Customer_265"/>
        <s v="Customer_280"/>
        <s v="Customer_291"/>
        <s v="Customer_312"/>
        <s v="Customer_313"/>
        <s v="Customer_329"/>
        <s v="Customer_333"/>
        <s v="Customer_346"/>
        <s v="Customer_358"/>
        <s v="Customer_373"/>
        <s v="Customer_385"/>
        <s v="Customer_387"/>
        <s v="Customer_39"/>
        <s v="Customer_394"/>
        <s v="Customer_397"/>
        <s v="Customer_40"/>
        <s v="Customer_452"/>
        <s v="Customer_459"/>
        <s v="Customer_46"/>
        <s v="Customer_47"/>
        <s v="Customer_473"/>
        <s v="Customer_481"/>
        <s v="Customer_482"/>
        <s v="Customer_485"/>
        <s v="Customer_494"/>
        <s v="Customer_5"/>
        <s v="Customer_510"/>
        <s v="Customer_515"/>
        <s v="Customer_522"/>
        <s v="Customer_523"/>
        <s v="Customer_524"/>
        <s v="Customer_527"/>
        <s v="Customer_534"/>
        <s v="Customer_537"/>
        <s v="Customer_54"/>
        <s v="Customer_550"/>
        <s v="Customer_565"/>
        <s v="Customer_572"/>
        <s v="Customer_575"/>
        <s v="Customer_584"/>
        <s v="Customer_586"/>
        <s v="Customer_588"/>
        <s v="Customer_602"/>
        <s v="Customer_612"/>
        <s v="Customer_620"/>
        <s v="Customer_623"/>
        <s v="Customer_624"/>
        <s v="Customer_628"/>
        <s v="Customer_636"/>
        <s v="Customer_641"/>
        <s v="Customer_644"/>
        <s v="Customer_655"/>
        <s v="Customer_658"/>
        <s v="Customer_679"/>
        <s v="Customer_68"/>
        <s v="Customer_681"/>
        <s v="Customer_683"/>
        <s v="Customer_684"/>
        <s v="Customer_685"/>
        <s v="Customer_690"/>
        <s v="Customer_695"/>
        <s v="Customer_711"/>
        <s v="Customer_713"/>
        <s v="Customer_726"/>
        <s v="Customer_731"/>
        <s v="Customer_735"/>
        <s v="Customer_742"/>
        <s v="Customer_745"/>
        <s v="Customer_747"/>
        <s v="Customer_756"/>
        <s v="Customer_758"/>
        <s v="Customer_767"/>
        <s v="Customer_780"/>
        <s v="Customer_785"/>
        <s v="Customer_80"/>
        <s v="Customer_824"/>
        <s v="Customer_845"/>
        <s v="Customer_85"/>
        <s v="Customer_859"/>
        <s v="Customer_861"/>
        <s v="Customer_875"/>
        <s v="Customer_880"/>
        <s v="Customer_893"/>
        <s v="Customer_896"/>
        <s v="Customer_908"/>
        <s v="Customer_914"/>
        <s v="Customer_917"/>
        <s v="Customer_937"/>
        <s v="Customer_938"/>
        <s v="Customer_945"/>
        <s v="Customer_948"/>
        <s v="Customer_95"/>
        <s v="Customer_964"/>
        <s v="Customer_968"/>
        <s v="Customer_97"/>
        <s v="Customer_981"/>
        <s v="Customer_994"/>
      </sharedItems>
    </cacheField>
    <cacheField name="[Measures].[Count of CustomerID 2]" caption="Count of CustomerID 2" numFmtId="0" hierarchy="52" level="32767"/>
    <cacheField name="[customers].[State].[State]" caption="State" numFmtId="0" hierarchy="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0"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5.410104745373" backgroundQuery="1" createdVersion="8" refreshedVersion="8" minRefreshableVersion="3" recordCount="0" supportSubquery="1" supportAdvancedDrill="1" xr:uid="{75C5133B-6EC6-4E23-A1FA-CFA70EB121A5}">
  <cacheSource type="external" connectionId="7"/>
  <cacheFields count="3">
    <cacheField name="[Measures].[Sum of Sales]" caption="Sum of Sales" numFmtId="0" hierarchy="45" level="32767"/>
    <cacheField name="[products].[Category].[Category]" caption="Category" numFmtId="0" hierarchy="26" level="1">
      <sharedItems count="4">
        <s v="Accessories"/>
        <s v="Electronics"/>
        <s v="Furniture"/>
        <s v="Stationery"/>
      </sharedItems>
    </cacheField>
    <cacheField name="[customers].[State].[State]" caption="State" numFmtId="0" hierarchy="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Segment]" caption="Segment" attribute="1" defaultMemberUniqueName="[customers].[Segment].[All]" allUniqueName="[customers].[Segment].[All]" dimensionUniqueName="[customers]" displayFolder="" count="2" memberValueDatatype="130" unbalanced="0"/>
    <cacheHierarchy uniqueName="[inventory].[ProductID]" caption="ProductID" attribute="1" defaultMemberUniqueName="[inventory].[ProductID].[All]" allUniqueName="[inventory].[ProductID].[All]" dimensionUniqueName="[inventory]" displayFolder="" count="2" memberValueDatatype="130" unbalanced="0"/>
    <cacheHierarchy uniqueName="[inventory].[Current Stock]" caption="Current Stock" attribute="1" defaultMemberUniqueName="[inventory].[Current Stock].[All]" allUniqueName="[inventory].[Current Stock].[All]" dimensionUniqueName="[inventory]" displayFolder="" count="2" memberValueDatatype="20" unbalanced="0"/>
    <cacheHierarchy uniqueName="[inventory].[Reorder Level]" caption="Reorder Level" attribute="1" defaultMemberUniqueName="[inventory].[Reorder Level].[All]" allUniqueName="[inventory].[Reorder Level].[All]" dimensionUniqueName="[inventory]" displayFolder="" count="2" memberValueDatatype="20" unbalanced="0"/>
    <cacheHierarchy uniqueName="[orders].[OrderID]" caption="OrderID" attribute="1" defaultMemberUniqueName="[orders].[OrderID].[All]" allUniqueName="[orders].[OrderID].[All]" dimensionUniqueName="[orders]" displayFolder="" count="2" memberValueDatatype="130" unbalanced="0"/>
    <cacheHierarchy uniqueName="[orders].[Date]" caption="Date" attribute="1" time="1" defaultMemberUniqueName="[orders].[Date].[All]" allUniqueName="[orders].[Date].[All]" dimensionUniqueName="[orders]" displayFolder="" count="2" memberValueDatatype="7" unbalanced="0"/>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2"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2"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2"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2"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2"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2"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2"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2"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2" memberValueDatatype="20" unbalanced="0"/>
    <cacheHierarchy uniqueName="[products].[ProductID]" caption="ProductID" attribute="1" defaultMemberUniqueName="[products].[ProductID].[All]" allUniqueName="[products].[Product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st Price]" caption="Cost Price" attribute="1" defaultMemberUniqueName="[products].[Cost Price].[All]" allUniqueName="[products].[Cost Price].[All]" dimensionUniqueName="[products]" displayFolder="" count="2" memberValueDatatype="20" unbalanced="0"/>
    <cacheHierarchy uniqueName="[sales_targets].[Month]" caption="Month" attribute="1" time="1" defaultMemberUniqueName="[sales_targets].[Month].[All]" allUniqueName="[sales_targets].[Month].[All]" dimensionUniqueName="[sales_targets]" displayFolder="" count="2" memberValueDatatype="7" unbalanced="0"/>
    <cacheHierarchy uniqueName="[sales_targets].[Target Sales]" caption="Target Sales" attribute="1" defaultMemberUniqueName="[sales_targets].[Target Sales].[All]" allUniqueName="[sales_targets].[Target Sales].[All]" dimensionUniqueName="[sales_targets]" displayFolder="" count="2" memberValueDatatype="20" unbalanced="0"/>
    <cacheHierarchy uniqueName="[sales_targets].[Month (Year)]" caption="Month (Year)" attribute="1" defaultMemberUniqueName="[sales_targets].[Month (Year)].[All]" allUniqueName="[sales_targets].[Month (Year)].[All]" dimensionUniqueName="[sales_targets]" displayFolder="" count="2" memberValueDatatype="130" unbalanced="0"/>
    <cacheHierarchy uniqueName="[sales_targets].[Month (Quarter)]" caption="Month (Quarter)" attribute="1" defaultMemberUniqueName="[sales_targets].[Month (Quarter)].[All]" allUniqueName="[sales_targets].[Month (Quarter)].[All]" dimensionUniqueName="[sales_targets]" displayFolder="" count="2" memberValueDatatype="130" unbalanced="0"/>
    <cacheHierarchy uniqueName="[sales_targets].[Month (Month)]" caption="Month (Month)" attribute="1" defaultMemberUniqueName="[sales_targets].[Month (Month)].[All]" allUniqueName="[sales_targets].[Month (Month)].[All]" dimensionUniqueName="[sales_targets]" displayFolder="" count="2"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2"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2"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5.418223842593" backgroundQuery="1" createdVersion="8" refreshedVersion="8" minRefreshableVersion="3" recordCount="0" supportSubquery="1" supportAdvancedDrill="1" xr:uid="{8BA90FFE-7086-4B03-A9C7-E33822CF299F}">
  <cacheSource type="external" connectionId="7"/>
  <cacheFields count="3">
    <cacheField name="[customers].[Name].[Name]" caption="Name" numFmtId="0" hierarchy="1" level="1">
      <sharedItems count="10">
        <s v="Customer_1132"/>
        <s v="Customer_114"/>
        <s v="Customer_1299"/>
        <s v="Customer_1398"/>
        <s v="Customer_1430"/>
        <s v="Customer_162"/>
        <s v="Customer_223"/>
        <s v="Customer_39"/>
        <s v="Customer_641"/>
        <s v="Customer_981"/>
      </sharedItems>
    </cacheField>
    <cacheField name="[Measures].[Sum of Sales]" caption="Sum of Sales" numFmtId="0" hierarchy="45" level="32767"/>
    <cacheField name="[customers].[State].[State]" caption="State" numFmtId="0" hierarchy="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0"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5.42709016204" backgroundQuery="1" createdVersion="8" refreshedVersion="8" minRefreshableVersion="3" recordCount="0" supportSubquery="1" supportAdvancedDrill="1" xr:uid="{EC6BD7ED-A12F-46B1-A829-D3885E251B83}">
  <cacheSource type="external" connectionId="7"/>
  <cacheFields count="2">
    <cacheField name="[Measures].[Sum of Current Stock]" caption="Sum of Current Stock" numFmtId="0" hierarchy="47" level="32767"/>
    <cacheField name="[inventory].[ProductID].[ProductID]" caption="ProductID" numFmtId="0" hierarchy="5" level="1">
      <sharedItems count="8">
        <s v="P0006"/>
        <s v="P0084"/>
        <s v="P0106"/>
        <s v="P0167"/>
        <s v="P0305"/>
        <s v="P0312"/>
        <s v="P0463"/>
        <s v="P0854"/>
      </sharedItems>
    </cacheField>
  </cacheFields>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inventory].[ProductID]" caption="ProductID" attribute="1" defaultMemberUniqueName="[inventory].[ProductID].[All]" allUniqueName="[inventory].[ProductID].[All]" dimensionUniqueName="[inventory]" displayFolder="" count="2" memberValueDatatype="130" unbalanced="0">
      <fieldsUsage count="2">
        <fieldUsage x="-1"/>
        <fieldUsage x="1"/>
      </fieldsUsage>
    </cacheHierarchy>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0"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5.432324884256" backgroundQuery="1" createdVersion="8" refreshedVersion="8" minRefreshableVersion="3" recordCount="0" supportSubquery="1" supportAdvancedDrill="1" xr:uid="{0D4F9D08-59CE-4A38-B7B8-EAFFC06B7BAE}">
  <cacheSource type="external" connectionId="7"/>
  <cacheFields count="3">
    <cacheField name="[customers].[Name].[Name]" caption="Name" numFmtId="0" hierarchy="1" level="1">
      <sharedItems count="10">
        <s v="Customer_1051"/>
        <s v="Customer_1126"/>
        <s v="Customer_114"/>
        <s v="Customer_1299"/>
        <s v="Customer_162"/>
        <s v="Customer_196"/>
        <s v="Customer_223"/>
        <s v="Customer_527"/>
        <s v="Customer_641"/>
        <s v="Customer_981"/>
      </sharedItems>
    </cacheField>
    <cacheField name="[Measures].[Count of CustomerID 2]" caption="Count of CustomerID 2" numFmtId="0" hierarchy="52" level="32767"/>
    <cacheField name="[customers].[State].[State]" caption="State" numFmtId="0" hierarchy="3" level="1">
      <sharedItems containsSemiMixedTypes="0" containsNonDate="0" containsString="0"/>
    </cacheField>
  </cacheFields>
  <cacheHierarchies count="53">
    <cacheHierarchy uniqueName="[customers].[CustomerID]" caption="CustomerID" attribute="1" defaultMemberUniqueName="[customers].[CustomerID].[All]" allUniqueName="[customers].[Customer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Segment]" caption="Segment" attribute="1" defaultMemberUniqueName="[customers].[Segment].[All]" allUniqueName="[customers].[Segment].[All]" dimensionUniqueName="[customers]" displayFolder="" count="2" memberValueDatatype="130" unbalanced="0"/>
    <cacheHierarchy uniqueName="[inventory].[ProductID]" caption="ProductID" attribute="1" defaultMemberUniqueName="[inventory].[ProductID].[All]" allUniqueName="[inventory].[ProductID].[All]" dimensionUniqueName="[inventory]" displayFolder="" count="2" memberValueDatatype="130" unbalanced="0"/>
    <cacheHierarchy uniqueName="[inventory].[Current Stock]" caption="Current Stock" attribute="1" defaultMemberUniqueName="[inventory].[Current Stock].[All]" allUniqueName="[inventory].[Current Stock].[All]" dimensionUniqueName="[inventory]" displayFolder="" count="2" memberValueDatatype="20" unbalanced="0"/>
    <cacheHierarchy uniqueName="[inventory].[Reorder Level]" caption="Reorder Level" attribute="1" defaultMemberUniqueName="[inventory].[Reorder Level].[All]" allUniqueName="[inventory].[Reorder Level].[All]" dimensionUniqueName="[inventory]" displayFolder="" count="2" memberValueDatatype="20" unbalanced="0"/>
    <cacheHierarchy uniqueName="[orders].[OrderID]" caption="OrderID" attribute="1" defaultMemberUniqueName="[orders].[OrderID].[All]" allUniqueName="[orders].[OrderID].[All]" dimensionUniqueName="[orders]" displayFolder="" count="2" memberValueDatatype="130" unbalanced="0"/>
    <cacheHierarchy uniqueName="[orders].[Date]" caption="Date" attribute="1" time="1" defaultMemberUniqueName="[orders].[Date].[All]" allUniqueName="[orders].[Date].[All]" dimensionUniqueName="[orders]" displayFolder="" count="2" memberValueDatatype="7" unbalanced="0"/>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20" unbalanced="0"/>
    <cacheHierarchy uniqueName="[orders].[Profit]" caption="Profit" attribute="1" defaultMemberUniqueName="[orders].[Profit].[All]" allUniqueName="[orders].[Profit].[All]" dimensionUniqueName="[orders]" displayFolder="" count="2"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2"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2"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2"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2"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2"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2"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2"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2"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2" memberValueDatatype="20" unbalanced="0"/>
    <cacheHierarchy uniqueName="[products].[ProductID]" caption="ProductID" attribute="1" defaultMemberUniqueName="[products].[ProductID].[All]" allUniqueName="[products].[Product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 Price]" caption="Cost Price" attribute="1" defaultMemberUniqueName="[products].[Cost Price].[All]" allUniqueName="[products].[Cost Price].[All]" dimensionUniqueName="[products]" displayFolder="" count="2" memberValueDatatype="20" unbalanced="0"/>
    <cacheHierarchy uniqueName="[sales_targets].[Month]" caption="Month" attribute="1" time="1" defaultMemberUniqueName="[sales_targets].[Month].[All]" allUniqueName="[sales_targets].[Month].[All]" dimensionUniqueName="[sales_targets]" displayFolder="" count="2" memberValueDatatype="7" unbalanced="0"/>
    <cacheHierarchy uniqueName="[sales_targets].[Target Sales]" caption="Target Sales" attribute="1" defaultMemberUniqueName="[sales_targets].[Target Sales].[All]" allUniqueName="[sales_targets].[Target Sales].[All]" dimensionUniqueName="[sales_targets]" displayFolder="" count="2" memberValueDatatype="20" unbalanced="0"/>
    <cacheHierarchy uniqueName="[sales_targets].[Month (Year)]" caption="Month (Year)" attribute="1" defaultMemberUniqueName="[sales_targets].[Month (Year)].[All]" allUniqueName="[sales_targets].[Month (Year)].[All]" dimensionUniqueName="[sales_targets]" displayFolder="" count="2" memberValueDatatype="130" unbalanced="0"/>
    <cacheHierarchy uniqueName="[sales_targets].[Month (Quarter)]" caption="Month (Quarter)" attribute="1" defaultMemberUniqueName="[sales_targets].[Month (Quarter)].[All]" allUniqueName="[sales_targets].[Month (Quarter)].[All]" dimensionUniqueName="[sales_targets]" displayFolder="" count="2" memberValueDatatype="130" unbalanced="0"/>
    <cacheHierarchy uniqueName="[sales_targets].[Month (Month)]" caption="Month (Month)" attribute="1" defaultMemberUniqueName="[sales_targets].[Month (Month)].[All]" allUniqueName="[sales_targets].[Month (Month)].[All]" dimensionUniqueName="[sales_targets]" displayFolder="" count="2"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2"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2"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5.440128587965" backgroundQuery="1" createdVersion="8" refreshedVersion="8" minRefreshableVersion="3" recordCount="0" supportSubquery="1" supportAdvancedDrill="1" xr:uid="{6821627E-C99A-42AF-BF5D-42AA70346A13}">
  <cacheSource type="external" connectionId="7"/>
  <cacheFields count="2">
    <cacheField name="[Measures].[Sum of Current Stock]" caption="Sum of Current Stock" numFmtId="0" hierarchy="47" level="32767"/>
    <cacheField name="[inventory].[ProductID].[ProductID]" caption="ProductID" numFmtId="0" hierarchy="5" level="1">
      <sharedItems count="18">
        <s v="P0083"/>
        <s v="P0151"/>
        <s v="P0196"/>
        <s v="P0243"/>
        <s v="P0273"/>
        <s v="P0292"/>
        <s v="P0526"/>
        <s v="P0850"/>
        <s v="P1080"/>
        <s v="P1123"/>
        <s v="P0006" u="1"/>
        <s v="P0084" u="1"/>
        <s v="P0106" u="1"/>
        <s v="P0167" u="1"/>
        <s v="P0305" u="1"/>
        <s v="P0312" u="1"/>
        <s v="P0463" u="1"/>
        <s v="P0854" u="1"/>
      </sharedItems>
    </cacheField>
  </cacheFields>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inventory].[ProductID]" caption="ProductID" attribute="1" defaultMemberUniqueName="[inventory].[ProductID].[All]" allUniqueName="[inventory].[ProductID].[All]" dimensionUniqueName="[inventory]" displayFolder="" count="2" memberValueDatatype="130" unbalanced="0">
      <fieldsUsage count="2">
        <fieldUsage x="-1"/>
        <fieldUsage x="1"/>
      </fieldsUsage>
    </cacheHierarchy>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0"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5.42709016204" backgroundQuery="1" createdVersion="8" refreshedVersion="8" minRefreshableVersion="3" recordCount="0" supportSubquery="1" supportAdvancedDrill="1" xr:uid="{E53842C6-A718-4FAC-9CD9-F9F4DA759472}">
  <cacheSource type="external" connectionId="7"/>
  <cacheFields count="2">
    <cacheField name="[Measures].[Sum of Current Stock]" caption="Sum of Current Stock" numFmtId="0" hierarchy="47" level="32767"/>
    <cacheField name="[inventory].[ProductID].[ProductID]" caption="ProductID" numFmtId="0" hierarchy="5" level="1">
      <sharedItems count="8">
        <s v="P0006"/>
        <s v="P0084"/>
        <s v="P0106"/>
        <s v="P0167"/>
        <s v="P0305"/>
        <s v="P0312"/>
        <s v="P0463"/>
        <s v="P0854"/>
      </sharedItems>
    </cacheField>
  </cacheFields>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inventory].[ProductID]" caption="ProductID" attribute="1" defaultMemberUniqueName="[inventory].[ProductID].[All]" allUniqueName="[inventory].[ProductID].[All]" dimensionUniqueName="[inventory]" displayFolder="" count="2" memberValueDatatype="130" unbalanced="0">
      <fieldsUsage count="2">
        <fieldUsage x="-1"/>
        <fieldUsage x="1"/>
      </fieldsUsage>
    </cacheHierarchy>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0"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dimensions count="8">
    <dimension name="customers" uniqueName="[customers]" caption="customers"/>
    <dimension name="inventory" uniqueName="[inventory]" caption="inventory"/>
    <dimension measure="1" name="Measures" uniqueName="[Measures]" caption="Measures"/>
    <dimension name="orders" uniqueName="[orders]" caption="orders"/>
    <dimension name="orders  CustomerID   Cost Price" uniqueName="[orders  CustomerID   Cost Price]" caption="orders  CustomerID   Cost Price"/>
    <dimension name="products" uniqueName="[products]" caption="products"/>
    <dimension name="sales_targets" uniqueName="[sales_targets]" caption="sales_targets"/>
    <dimension name="sales_targets Target Sales" uniqueName="[sales_targets Target Sales]" caption="sales_targets Target Sales"/>
  </dimensions>
  <measureGroups count="7">
    <measureGroup name="customers" caption="customers"/>
    <measureGroup name="inventory" caption="inventory"/>
    <measureGroup name="orders" caption="orders"/>
    <measureGroup name="orders  CustomerID   Cost Price" caption="orders  CustomerID   Cost Price"/>
    <measureGroup name="products" caption="products"/>
    <measureGroup name="sales_targets" caption="sales_targets"/>
    <measureGroup name="sales_targets Target Sales" caption="sales_targets Target Sales"/>
  </measureGroups>
  <maps count="11">
    <map measureGroup="0" dimension="0"/>
    <map measureGroup="1" dimension="1"/>
    <map measureGroup="2" dimension="0"/>
    <map measureGroup="2" dimension="1"/>
    <map measureGroup="2" dimension="3"/>
    <map measureGroup="2" dimension="5"/>
    <map measureGroup="2" dimension="6"/>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3.614327314812" backgroundQuery="1" createdVersion="3" refreshedVersion="8" minRefreshableVersion="3" recordCount="0" supportSubquery="1" supportAdvancedDrill="1" xr:uid="{72DF35BF-6A9C-47DB-9B28-08A9E9830A29}">
  <cacheSource type="external" connectionId="7">
    <extLst>
      <ext xmlns:x14="http://schemas.microsoft.com/office/spreadsheetml/2009/9/main" uri="{F057638F-6D5F-4e77-A914-E7F072B9BCA8}">
        <x14:sourceConnection name="ThisWorkbookDataModel"/>
      </ext>
    </extLst>
  </cacheSource>
  <cacheFields count="0"/>
  <cacheHierarchies count="5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inventory].[ProductID]" caption="ProductID" attribute="1" defaultMemberUniqueName="[inventory].[ProductID].[All]" allUniqueName="[inventory].[ProductID].[All]" dimensionUniqueName="[inventory]" displayFolder="" count="0" memberValueDatatype="130" unbalanced="0"/>
    <cacheHierarchy uniqueName="[inventory].[Current Stock]" caption="Current Stock" attribute="1" defaultMemberUniqueName="[inventory].[Current Stock].[All]" allUniqueName="[inventory].[Current Stock].[All]" dimensionUniqueName="[inventory]" displayFolder="" count="0" memberValueDatatype="20" unbalanced="0"/>
    <cacheHierarchy uniqueName="[inventory].[Reorder Level]" caption="Reorder Level" attribute="1" defaultMemberUniqueName="[inventory].[Reorder Level].[All]" allUniqueName="[inventory].[Reorder Level].[All]" dimensionUniqueName="[inventory]"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20" unbalanced="0"/>
    <cacheHierarchy uniqueName="[orders].[Profit]" caption="Profit" attribute="1" defaultMemberUniqueName="[orders].[Profit].[All]" allUniqueName="[orders].[Profit].[All]" dimensionUniqueName="[orders]" displayFolder="" count="0" memberValueDatatype="5" unbalanced="0"/>
    <cacheHierarchy uniqueName="[orders  CustomerID   Cost Price].[CustomerID]" caption="CustomerID" attribute="1" defaultMemberUniqueName="[orders  CustomerID   Cost Price].[CustomerID].[All]" allUniqueName="[orders  CustomerID   Cost Price].[CustomerID].[All]" dimensionUniqueName="[orders  CustomerID   Cost Price]" displayFolder="" count="0" memberValueDatatype="130" unbalanced="0"/>
    <cacheHierarchy uniqueName="[orders  CustomerID   Cost Price].[ProductID]" caption="ProductID" attribute="1" defaultMemberUniqueName="[orders  CustomerID   Cost Price].[ProductID].[All]" allUniqueName="[orders  CustomerID   Cost Price].[ProductID].[All]" dimensionUniqueName="[orders  CustomerID   Cost Price]" displayFolder="" count="0" memberValueDatatype="130" unbalanced="0"/>
    <cacheHierarchy uniqueName="[orders  CustomerID   Cost Price].[Quantity]" caption="Quantity" attribute="1" defaultMemberUniqueName="[orders  CustomerID   Cost Price].[Quantity].[All]" allUniqueName="[orders  CustomerID   Cost Price].[Quantity].[All]" dimensionUniqueName="[orders  CustomerID   Cost Price]" displayFolder="" count="0" memberValueDatatype="20" unbalanced="0"/>
    <cacheHierarchy uniqueName="[orders  CustomerID   Cost Price].[Sales]" caption="Sales" attribute="1" defaultMemberUniqueName="[orders  CustomerID   Cost Price].[Sales].[All]" allUniqueName="[orders  CustomerID   Cost Price].[Sales].[All]" dimensionUniqueName="[orders  CustomerID   Cost Price]" displayFolder="" count="0" memberValueDatatype="20" unbalanced="0"/>
    <cacheHierarchy uniqueName="[orders  CustomerID   Cost Price].[Profit]" caption="Profit" attribute="1" defaultMemberUniqueName="[orders  CustomerID   Cost Price].[Profit].[All]" allUniqueName="[orders  CustomerID   Cost Price].[Profit].[All]" dimensionUniqueName="[orders  CustomerID   Cost Price]" displayFolder="" count="0" memberValueDatatype="5" unbalanced="0"/>
    <cacheHierarchy uniqueName="[orders  CustomerID   Cost Price].[PM%]" caption="PM%" attribute="1" defaultMemberUniqueName="[orders  CustomerID   Cost Price].[PM%].[All]" allUniqueName="[orders  CustomerID   Cost Price].[PM%].[All]" dimensionUniqueName="[orders  CustomerID   Cost Price]" displayFolder="" count="0" memberValueDatatype="5" unbalanced="0"/>
    <cacheHierarchy uniqueName="[orders  CustomerID   Cost Price].[cost of goods]" caption="cost of goods" attribute="1" defaultMemberUniqueName="[orders  CustomerID   Cost Price].[cost of goods].[All]" allUniqueName="[orders  CustomerID   Cost Price].[cost of goods].[All]" dimensionUniqueName="[orders  CustomerID   Cost Price]" displayFolder="" count="0" memberValueDatatype="20" unbalanced="0"/>
    <cacheHierarchy uniqueName="[orders  CustomerID   Cost Price].[month]" caption="month" attribute="1" defaultMemberUniqueName="[orders  CustomerID   Cost Price].[month].[All]" allUniqueName="[orders  CustomerID   Cost Price].[month].[All]" dimensionUniqueName="[orders  CustomerID   Cost Price]" displayFolder="" count="0" memberValueDatatype="130" unbalanced="0"/>
    <cacheHierarchy uniqueName="[orders  CustomerID   Cost Price].[Cost Price]" caption="Cost Price" attribute="1" defaultMemberUniqueName="[orders  CustomerID   Cost Price].[Cost Price].[All]" allUniqueName="[orders  CustomerID   Cost Price].[Cost Price].[All]" dimensionUniqueName="[orders  CustomerID   Cost Price]"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_targets].[Month]" caption="Month" attribute="1" time="1" defaultMemberUniqueName="[sales_targets].[Month].[All]" allUniqueName="[sales_targets].[Month].[All]" dimensionUniqueName="[sales_targets]" displayFolder="" count="0" memberValueDatatype="7" unbalanced="0"/>
    <cacheHierarchy uniqueName="[sales_targets].[Target Sales]" caption="Target Sales" attribute="1" defaultMemberUniqueName="[sales_targets].[Target Sales].[All]" allUniqueName="[sales_targets].[Target Sales].[All]" dimensionUniqueName="[sales_targets]" displayFolder="" count="0" memberValueDatatype="20" unbalanced="0"/>
    <cacheHierarchy uniqueName="[sales_targets].[Month (Year)]" caption="Month (Year)" attribute="1" defaultMemberUniqueName="[sales_targets].[Month (Year)].[All]" allUniqueName="[sales_targets].[Month (Year)].[All]" dimensionUniqueName="[sales_targets]" displayFolder="" count="0" memberValueDatatype="130" unbalanced="0"/>
    <cacheHierarchy uniqueName="[sales_targets].[Month (Quarter)]" caption="Month (Quarter)" attribute="1" defaultMemberUniqueName="[sales_targets].[Month (Quarter)].[All]" allUniqueName="[sales_targets].[Month (Quarter)].[All]" dimensionUniqueName="[sales_targets]" displayFolder="" count="0" memberValueDatatype="130" unbalanced="0"/>
    <cacheHierarchy uniqueName="[sales_targets].[Month (Month)]" caption="Month (Month)" attribute="1" defaultMemberUniqueName="[sales_targets].[Month (Month)].[All]" allUniqueName="[sales_targets].[Month (Month)].[All]" dimensionUniqueName="[sales_targets]" displayFolder="" count="0" memberValueDatatype="130" unbalanced="0"/>
    <cacheHierarchy uniqueName="[sales_targets Target Sales].[Target Sales]" caption="Target Sales" attribute="1" defaultMemberUniqueName="[sales_targets Target Sales].[Target Sales].[All]" allUniqueName="[sales_targets Target Sales].[Target Sales].[All]" dimensionUniqueName="[sales_targets Target Sales]" displayFolder="" count="0" memberValueDatatype="20" unbalanced="0"/>
    <cacheHierarchy uniqueName="[sales_targets].[Month (Month Index)]" caption="Month (Month Index)" attribute="1" defaultMemberUniqueName="[sales_targets].[Month (Month Index)].[All]" allUniqueName="[sales_targets].[Month (Month Index)].[All]" dimensionUniqueName="[sales_targets]" displayFolder="" count="0" memberValueDatatype="20" unbalanced="0" hidden="1"/>
    <cacheHierarchy uniqueName="[Measures].[__XL_Count sales_targets]" caption="__XL_Count sales_targets" measure="1" displayFolder="" measureGroup="sales_targets" count="0" hidden="1"/>
    <cacheHierarchy uniqueName="[Measures].[__XL_Count customers]" caption="__XL_Count customers" measure="1" displayFolder="" measureGroup="customers" count="0" hidden="1"/>
    <cacheHierarchy uniqueName="[Measures].[__XL_Count inventory]" caption="__XL_Count inventory" measure="1" displayFolder="" measureGroup="inventory"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sales_targets Target Sales]" caption="__XL_Count sales_targets Target Sales" measure="1" displayFolder="" measureGroup="sales_targets Target Sales" count="0" hidden="1"/>
    <cacheHierarchy uniqueName="[Measures].[__XL_Count orders  CustomerID   Cost Price]" caption="__XL_Count orders  CustomerID   Cost Price" measure="1" displayFolder="" measureGroup="orders  CustomerID   Cost Price"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sales_targets" count="0" hidden="1">
      <extLst>
        <ext xmlns:x15="http://schemas.microsoft.com/office/spreadsheetml/2010/11/main" uri="{B97F6D7D-B522-45F9-BDA1-12C45D357490}">
          <x15:cacheHierarchy aggregatedColumn="2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Reorder Level]" caption="Sum of Reorder Level" measure="1" displayFolder="" measureGroup="inventory" count="0" hidden="1">
      <extLst>
        <ext xmlns:x15="http://schemas.microsoft.com/office/spreadsheetml/2010/11/main" uri="{B97F6D7D-B522-45F9-BDA1-12C45D357490}">
          <x15:cacheHierarchy aggregatedColumn="7"/>
        </ext>
      </extLst>
    </cacheHierarchy>
    <cacheHierarchy uniqueName="[Measures].[Count of Current Stock]" caption="Count of Current Stock" measure="1" displayFolder="" measureGroup="inventory" count="0" hidden="1">
      <extLst>
        <ext xmlns:x15="http://schemas.microsoft.com/office/spreadsheetml/2010/11/main" uri="{B97F6D7D-B522-45F9-BDA1-12C45D357490}">
          <x15:cacheHierarchy aggregatedColumn="6"/>
        </ext>
      </extLst>
    </cacheHierarchy>
    <cacheHierarchy uniqueName="[Measures].[Sum of Sales 2]" caption="Sum of Sales 2" measure="1" displayFolder="" measureGroup="orders  CustomerID   Cost Price" count="0" hidden="1">
      <extLst>
        <ext xmlns:x15="http://schemas.microsoft.com/office/spreadsheetml/2010/11/main" uri="{B97F6D7D-B522-45F9-BDA1-12C45D357490}">
          <x15:cacheHierarchy aggregatedColumn="18"/>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3180320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6556E-A170-4587-80EE-2DD027C333FD}" name="PivotTable21" cacheId="4" applyNumberFormats="0" applyBorderFormats="0" applyFontFormats="0" applyPatternFormats="0" applyAlignmentFormats="0" applyWidthHeightFormats="1" dataCaption="Values" tag="f3a9d4b9-a0e4-4366-9ef3-e7e67b712095" updatedVersion="8" minRefreshableVersion="3" useAutoFormatting="1" subtotalHiddenItems="1" itemPrintTitles="1" createdVersion="8" indent="0" outline="1" outlineData="1" multipleFieldFilters="0" chartFormat="5" rowHeaderCaption="segment">
  <location ref="B44:C4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ales" fld="0" baseField="0" baseItem="0" numFmtId="3"/>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s>
  <pivotHierarchies count="53">
    <pivotHierarchy dragToData="1"/>
    <pivotHierarchy dragToData="1"/>
    <pivotHierarchy dragToData="1"/>
    <pivotHierarchy multipleItemSelectionAllowed="1" dragToData="1">
      <members count="1" level="1">
        <member name="[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rget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CE797-331A-4112-A85C-D0377A126E76}" name="PivotTable17" cacheId="68" applyNumberFormats="0" applyBorderFormats="0" applyFontFormats="0" applyPatternFormats="0" applyAlignmentFormats="0" applyWidthHeightFormats="1" dataCaption="Values" tag="d0cc9629-3cfc-4fc8-a2ad-1b6ee0a73ee0" updatedVersion="8" minRefreshableVersion="3" useAutoFormatting="1" subtotalHiddenItems="1" itemPrintTitles="1" createdVersion="8" indent="0" outline="1" outlineData="1" multipleFieldFilters="0" chartFormat="6" rowHeaderCaption="category">
  <location ref="A4:B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ales" fld="0" baseField="0" baseItem="0" numFmtId="3"/>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Hierarchies count="53">
    <pivotHierarchy dragToData="1"/>
    <pivotHierarchy dragToData="1"/>
    <pivotHierarchy dragToData="1"/>
    <pivotHierarchy multipleItemSelectionAllowed="1" dragToData="1">
      <members count="1" level="1">
        <member name="[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rget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FB8C30-55E9-4988-902F-683E5C1DD656}" name="PivotTable19" cacheId="0" applyNumberFormats="0" applyBorderFormats="0" applyFontFormats="0" applyPatternFormats="0" applyAlignmentFormats="0" applyWidthHeightFormats="1" dataCaption="Values" tag="af4f5b60-e0ce-4671-9024-d5b24c7d005b" updatedVersion="8" minRefreshableVersion="3" useAutoFormatting="1" subtotalHiddenItems="1" itemPrintTitles="1" createdVersion="8" indent="0" outline="1" outlineData="1" multipleFieldFilters="0" chartFormat="7" rowHeaderCaption="state">
  <location ref="B15:C23"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ales" fld="0" baseField="0" baseItem="0" numFmtId="3"/>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rget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F683E1-EA1F-40D4-BD0D-5FEB807AAF7D}" name="PivotTable16" cacheId="3" applyNumberFormats="0" applyBorderFormats="0" applyFontFormats="0" applyPatternFormats="0" applyAlignmentFormats="0" applyWidthHeightFormats="1" dataCaption="Values" tag="9f6b3c69-d874-4bda-a133-6b7b02d34bf9" updatedVersion="8" minRefreshableVersion="3" useAutoFormatting="1" subtotalHiddenItems="1" itemPrintTitles="1" createdVersion="8" indent="0" outline="1" outlineData="1" multipleFieldFilters="0" rowHeaderCaption="product name">
  <location ref="J1:K767" firstHeaderRow="1" firstDataRow="1" firstDataCol="1"/>
  <pivotFields count="3">
    <pivotField dataField="1" subtotalTop="0" showAll="0" defaultSubtotal="0"/>
    <pivotField axis="axisRow" allDrilled="1" subtotalTop="0" showAll="0" dataSourceSort="1" defaultSubtotal="0" defaultAttributeDrillState="1">
      <items count="7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s>
    </pivotField>
    <pivotField allDrilled="1" subtotalTop="0" showAll="0" dataSourceSort="1" defaultSubtotal="0" defaultAttributeDrillState="1"/>
  </pivotFields>
  <rowFields count="1">
    <field x="1"/>
  </rowFields>
  <rowItems count="7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t="grand">
      <x/>
    </i>
  </rowItems>
  <colItems count="1">
    <i/>
  </colItems>
  <dataFields count="1">
    <dataField name="Sales" fld="0" baseField="0" baseItem="0" numFmtId="3"/>
  </dataFields>
  <pivotHierarchies count="53">
    <pivotHierarchy dragToData="1"/>
    <pivotHierarchy dragToData="1"/>
    <pivotHierarchy dragToData="1"/>
    <pivotHierarchy multipleItemSelectionAllowed="1" dragToData="1">
      <members count="1" level="1">
        <member name="[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ies>
  <pivotTableStyleInfo name="PivotStyleLight24"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rget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F7EE08-5816-4C5C-9F4A-62566FC04C93}" name="PivotTable2" cacheId="1" applyNumberFormats="0" applyBorderFormats="0" applyFontFormats="0" applyPatternFormats="0" applyAlignmentFormats="0" applyWidthHeightFormats="1" dataCaption="Values" tag="d0c4ec54-afdc-4864-a173-849d545071e4" updatedVersion="8" minRefreshableVersion="3" useAutoFormatting="1" itemPrintTitles="1" createdVersion="8" indent="0" outline="1" outlineData="1" multipleFieldFilters="0" chartFormat="7" rowHeaderCaption="monthly">
  <location ref="A64:B77" firstHeaderRow="1" firstDataRow="1" firstDataCol="1"/>
  <pivotFields count="2">
    <pivotField axis="axisRow" allDrilled="1" subtotalTop="0" showAll="0" sortType="descending" defaultSubtotal="0" defaultAttributeDrillState="1">
      <items count="12">
        <item x="2"/>
        <item x="9"/>
        <item x="10"/>
        <item x="11"/>
        <item x="1"/>
        <item x="5"/>
        <item x="6"/>
        <item x="8"/>
        <item x="0"/>
        <item x="7"/>
        <item x="3"/>
        <item x="4"/>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3"/>
  </dataFields>
  <formats count="2">
    <format dxfId="35">
      <pivotArea outline="0" collapsedLevelsAreSubtotals="1" fieldPosition="0"/>
    </format>
    <format dxfId="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_excel.xlsx!orders[[CustomerID]:[Cost Price]]">
        <x15:activeTabTopLevelEntity name="[orders  CustomerID   Cost Pr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CA56F3-0F7A-4AD4-8FBC-AAF8689D68AE}" name="PivotTable5" cacheId="77" applyNumberFormats="0" applyBorderFormats="0" applyFontFormats="0" applyPatternFormats="0" applyAlignmentFormats="0" applyWidthHeightFormats="1" dataCaption="Values" tag="dd2efd6b-5167-402a-8049-bd29748fa773" updatedVersion="8" minRefreshableVersion="3" useAutoFormatting="1" itemPrintTitles="1" createdVersion="8" indent="0" outline="1" outlineData="1" multipleFieldFilters="0" chartFormat="8" rowHeaderCaption="cust_name">
  <location ref="P1:Q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 Sales" fld="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multipleItemSelectionAllowed="1" dragToData="1">
      <members count="1" level="1">
        <member name="[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Sales"/>
    <pivotHierarchy dragToData="1"/>
    <pivotHierarchy dragToData="1"/>
    <pivotHierarchy dragToData="1"/>
    <pivotHierarchy dragToData="1"/>
    <pivotHierarchy dragToData="1"/>
    <pivotHierarchy dragToData="1"/>
    <pivotHierarchy dragToData="1"/>
  </pivotHierarchies>
  <pivotTableStyleInfo name="PivotStyleLight23" showRowHeaders="1" showColHeaders="1" showRowStripes="0" showColStripes="0" showLastColumn="1"/>
  <filters count="1">
    <filter fld="0" type="count" id="3" iMeasureHier="4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59C066-D4DD-4540-A209-CA693B6B39BE}" name="PivotTable1" cacheId="103" applyNumberFormats="0" applyBorderFormats="0" applyFontFormats="0" applyPatternFormats="0" applyAlignmentFormats="0" applyWidthHeightFormats="1" dataCaption="Values" tag="7b80f991-49d3-44a1-9fc7-4b31badf192f" updatedVersion="8" minRefreshableVersion="3" useAutoFormatting="1" subtotalHiddenItems="1" itemPrintTitles="1" createdVersion="8" indent="0" outline="1" outlineData="1" multipleFieldFilters="0" chartFormat="3" rowHeaderCaption="cust_name">
  <location ref="S31:T42" firstHeaderRow="1"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Customer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multipleItemSelectionAllowed="1" dragToData="1">
      <members count="1" level="1">
        <member name="[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B8298E-A6F1-44DB-A0A7-BE82591CC73E}" name="PivotTable6" cacheId="6" applyNumberFormats="0" applyBorderFormats="0" applyFontFormats="0" applyPatternFormats="0" applyAlignmentFormats="0" applyWidthHeightFormats="1" dataCaption="Values" tag="70ff7e85-6901-401f-bb2a-ad0a546406b3" updatedVersion="8" minRefreshableVersion="3" useAutoFormatting="1" itemPrintTitles="1" createdVersion="8" indent="0" outline="1" outlineData="1" multipleFieldFilters="0" rowHeaderCaption="cust_name">
  <location ref="M1:N189" firstHeaderRow="1" firstDataRow="1" firstDataCol="1"/>
  <pivotFields count="3">
    <pivotField axis="axisRow" allDrilled="1" subtotalTop="0" showAll="0" dataSourceSort="1" defaultSubtotal="0" defaultAttributeDrillState="1">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s>
    </pivotField>
    <pivotField dataField="1" subtotalTop="0" showAll="0" defaultSubtotal="0"/>
    <pivotField allDrilled="1" subtotalTop="0" showAll="0" dataSourceSort="1" defaultSubtotal="0" defaultAttributeDrillState="1"/>
  </pivotFields>
  <rowFields count="1">
    <field x="0"/>
  </rowFields>
  <rowItems count="1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Items count="1">
    <i/>
  </colItems>
  <dataFields count="1">
    <dataField name="Count of CustomerID" fld="1" subtotal="count" baseField="0" baseItem="0"/>
  </dataFields>
  <pivotHierarchies count="53">
    <pivotHierarchy dragToData="1"/>
    <pivotHierarchy dragToData="1"/>
    <pivotHierarchy dragToData="1"/>
    <pivotHierarchy multipleItemSelectionAllowed="1" dragToData="1">
      <members count="1" level="1">
        <member name="[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8"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C3E75F-10BE-4CDC-A2C9-0B8FA836FAE1}" name="PivotTable3"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5:L14" firstHeaderRow="1" firstDataRow="1" firstDataCol="1"/>
  <pivotFields count="2">
    <pivotField dataField="1" subtotalTop="0" showAll="0" defaultSubtotal="0"/>
    <pivotField axis="axisRow" allDrilled="1" subtotalTop="0" showAll="0" measureFilter="1"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name="Sum of Current Stock" fld="0" baseField="0" baseItem="0"/>
  </dataFields>
  <chartFormats count="10">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 chart="2" format="15">
      <pivotArea type="data" outline="0" fieldPosition="0">
        <references count="2">
          <reference field="4294967294" count="1" selected="0">
            <x v="0"/>
          </reference>
          <reference field="1" count="1" selected="0">
            <x v="4"/>
          </reference>
        </references>
      </pivotArea>
    </chartFormat>
    <chartFormat chart="2" format="16">
      <pivotArea type="data" outline="0" fieldPosition="0">
        <references count="2">
          <reference field="4294967294" count="1" selected="0">
            <x v="0"/>
          </reference>
          <reference field="1" count="1" selected="0">
            <x v="5"/>
          </reference>
        </references>
      </pivotArea>
    </chartFormat>
    <chartFormat chart="2" format="17">
      <pivotArea type="data" outline="0" fieldPosition="0">
        <references count="2">
          <reference field="4294967294" count="1" selected="0">
            <x v="0"/>
          </reference>
          <reference field="1" count="1" selected="0">
            <x v="6"/>
          </reference>
        </references>
      </pivotArea>
    </chartFormat>
    <chartFormat chart="2" format="18">
      <pivotArea type="data" outline="0" fieldPosition="0">
        <references count="2">
          <reference field="4294967294" count="1" selected="0">
            <x v="0"/>
          </reference>
          <reference field="1" count="1" selected="0">
            <x v="7"/>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valueLessThan" id="1" iMeasureHier="47">
      <autoFilter ref="A1">
        <filterColumn colId="0">
          <customFilters>
            <customFilter operator="lessThan" val="5"/>
          </customFilters>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2D5063-7756-4859-9628-D51187C9FCFC}" name="PivotTable2"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5:L16" firstHeaderRow="1" firstDataRow="1" firstDataCol="1"/>
  <pivotFields count="2">
    <pivotField dataField="1" subtotalTop="0" showAll="0" defaultSubtotal="0"/>
    <pivotField axis="axisRow" allDrilled="1" subtotalTop="0" showAll="0" measureFilter="1" dataSourceSort="1" defaultSubtotal="0" defaultAttributeDrillState="1">
      <items count="18">
        <item x="0"/>
        <item x="1"/>
        <item x="2"/>
        <item x="3"/>
        <item x="4"/>
        <item x="5"/>
        <item x="6"/>
        <item x="7"/>
        <item x="8"/>
        <item x="9"/>
        <item x="10"/>
        <item x="11"/>
        <item x="12"/>
        <item x="13"/>
        <item x="14"/>
        <item x="15"/>
        <item x="16"/>
        <item x="17"/>
      </items>
    </pivotField>
  </pivotFields>
  <rowFields count="1">
    <field x="1"/>
  </rowFields>
  <rowItems count="11">
    <i>
      <x/>
    </i>
    <i>
      <x v="1"/>
    </i>
    <i>
      <x v="2"/>
    </i>
    <i>
      <x v="3"/>
    </i>
    <i>
      <x v="4"/>
    </i>
    <i>
      <x v="5"/>
    </i>
    <i>
      <x v="6"/>
    </i>
    <i>
      <x v="7"/>
    </i>
    <i>
      <x v="8"/>
    </i>
    <i>
      <x v="9"/>
    </i>
    <i t="grand">
      <x/>
    </i>
  </rowItems>
  <colItems count="1">
    <i/>
  </colItems>
  <dataFields count="1">
    <dataField name="Sum of Current Stock" fld="0" baseField="0" baseItem="0"/>
  </dataFields>
  <chartFormats count="12">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10"/>
          </reference>
        </references>
      </pivotArea>
    </chartFormat>
    <chartFormat chart="2" format="12">
      <pivotArea type="data" outline="0" fieldPosition="0">
        <references count="2">
          <reference field="4294967294" count="1" selected="0">
            <x v="0"/>
          </reference>
          <reference field="1" count="1" selected="0">
            <x v="11"/>
          </reference>
        </references>
      </pivotArea>
    </chartFormat>
    <chartFormat chart="2" format="13">
      <pivotArea type="data" outline="0" fieldPosition="0">
        <references count="2">
          <reference field="4294967294" count="1" selected="0">
            <x v="0"/>
          </reference>
          <reference field="1" count="1" selected="0">
            <x v="12"/>
          </reference>
        </references>
      </pivotArea>
    </chartFormat>
    <chartFormat chart="2" format="14">
      <pivotArea type="data" outline="0" fieldPosition="0">
        <references count="2">
          <reference field="4294967294" count="1" selected="0">
            <x v="0"/>
          </reference>
          <reference field="1" count="1" selected="0">
            <x v="13"/>
          </reference>
        </references>
      </pivotArea>
    </chartFormat>
    <chartFormat chart="2" format="15">
      <pivotArea type="data" outline="0" fieldPosition="0">
        <references count="2">
          <reference field="4294967294" count="1" selected="0">
            <x v="0"/>
          </reference>
          <reference field="1" count="1" selected="0">
            <x v="14"/>
          </reference>
        </references>
      </pivotArea>
    </chartFormat>
    <chartFormat chart="2" format="16">
      <pivotArea type="data" outline="0" fieldPosition="0">
        <references count="2">
          <reference field="4294967294" count="1" selected="0">
            <x v="0"/>
          </reference>
          <reference field="1" count="1" selected="0">
            <x v="15"/>
          </reference>
        </references>
      </pivotArea>
    </chartFormat>
    <chartFormat chart="2" format="17">
      <pivotArea type="data" outline="0" fieldPosition="0">
        <references count="2">
          <reference field="4294967294" count="1" selected="0">
            <x v="0"/>
          </reference>
          <reference field="1" count="1" selected="0">
            <x v="16"/>
          </reference>
        </references>
      </pivotArea>
    </chartFormat>
    <chartFormat chart="2" format="18">
      <pivotArea type="data" outline="0" fieldPosition="0">
        <references count="2">
          <reference field="4294967294" count="1" selected="0">
            <x v="0"/>
          </reference>
          <reference field="1" count="1" selected="0">
            <x v="17"/>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498372-B6B1-4626-8DC5-4A507C2F4ABF}" name="PivotTable1"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5:I14" firstHeaderRow="1" firstDataRow="1" firstDataCol="1"/>
  <pivotFields count="2">
    <pivotField dataField="1" subtotalTop="0" showAll="0" defaultSubtotal="0"/>
    <pivotField axis="axisRow" allDrilled="1" subtotalTop="0" showAll="0" measureFilter="1"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name="Sum of Current Stock" fld="0" baseField="0" baseItem="0"/>
  </dataFields>
  <chartFormats count="10">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 chart="2" format="15">
      <pivotArea type="data" outline="0" fieldPosition="0">
        <references count="2">
          <reference field="4294967294" count="1" selected="0">
            <x v="0"/>
          </reference>
          <reference field="1" count="1" selected="0">
            <x v="4"/>
          </reference>
        </references>
      </pivotArea>
    </chartFormat>
    <chartFormat chart="2" format="16">
      <pivotArea type="data" outline="0" fieldPosition="0">
        <references count="2">
          <reference field="4294967294" count="1" selected="0">
            <x v="0"/>
          </reference>
          <reference field="1" count="1" selected="0">
            <x v="5"/>
          </reference>
        </references>
      </pivotArea>
    </chartFormat>
    <chartFormat chart="2" format="17">
      <pivotArea type="data" outline="0" fieldPosition="0">
        <references count="2">
          <reference field="4294967294" count="1" selected="0">
            <x v="0"/>
          </reference>
          <reference field="1" count="1" selected="0">
            <x v="6"/>
          </reference>
        </references>
      </pivotArea>
    </chartFormat>
    <chartFormat chart="2" format="18">
      <pivotArea type="data" outline="0" fieldPosition="0">
        <references count="2">
          <reference field="4294967294" count="1" selected="0">
            <x v="0"/>
          </reference>
          <reference field="1" count="1" selected="0">
            <x v="7"/>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valueLessThan" id="1" iMeasureHier="47">
      <autoFilter ref="A1">
        <filterColumn colId="0">
          <customFilters>
            <customFilter operator="lessThan" val="5"/>
          </customFilters>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D29530-70BC-46AD-A0AA-B629812DA4FD}" autoFormatId="16" applyNumberFormats="0" applyBorderFormats="0" applyFontFormats="0" applyPatternFormats="0" applyAlignmentFormats="0" applyWidthHeightFormats="0">
  <queryTableRefresh nextId="11">
    <queryTableFields count="5">
      <queryTableField id="6" name="CustomerID" tableColumnId="6"/>
      <queryTableField id="7" name="Name" tableColumnId="7"/>
      <queryTableField id="8" name="City" tableColumnId="8"/>
      <queryTableField id="9" name="State" tableColumnId="9"/>
      <queryTableField id="10" name="Segment"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7219572-3293-427B-B4FB-59336DDA1A7C}" autoFormatId="16" applyNumberFormats="0" applyBorderFormats="0" applyFontFormats="0" applyPatternFormats="0" applyAlignmentFormats="0" applyWidthHeightFormats="0">
  <queryTableRefresh nextId="6" unboundColumnsRight="1">
    <queryTableFields count="4">
      <queryTableField id="1" name="ProductID" tableColumnId="1"/>
      <queryTableField id="2" name="Current Stock" tableColumnId="2"/>
      <queryTableField id="3" name="Reorder Level" tableColumnId="3"/>
      <queryTableField id="4" dataBound="0"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19B841D9-C28A-44F0-A87F-27FAF3B20753}" autoFormatId="16" applyNumberFormats="0" applyBorderFormats="0" applyFontFormats="0" applyPatternFormats="0" applyAlignmentFormats="0" applyWidthHeightFormats="0">
  <queryTableRefresh nextId="17" unboundColumnsRight="7">
    <queryTableFields count="14">
      <queryTableField id="1" name="OrderID" tableColumnId="1"/>
      <queryTableField id="2" name="Date" tableColumnId="2"/>
      <queryTableField id="3" name="CustomerID" tableColumnId="3"/>
      <queryTableField id="4" name="ProductID" tableColumnId="4"/>
      <queryTableField id="5" name="Quantity" tableColumnId="5"/>
      <queryTableField id="6" name="Sales" tableColumnId="6"/>
      <queryTableField id="7" name="Profit" tableColumnId="7"/>
      <queryTableField id="8" dataBound="0" tableColumnId="8"/>
      <queryTableField id="9" dataBound="0" tableColumnId="9"/>
      <queryTableField id="10" dataBound="0" tableColumnId="10"/>
      <queryTableField id="11" dataBound="0" tableColumnId="11"/>
      <queryTableField id="14" dataBound="0" tableColumnId="14"/>
      <queryTableField id="15" dataBound="0" tableColumnId="15"/>
      <queryTableField id="16" dataBound="0"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5BBD4566-62EB-4EB7-BCDE-354B06F102E3}" autoFormatId="16" applyNumberFormats="0" applyBorderFormats="0" applyFontFormats="0" applyPatternFormats="0" applyAlignmentFormats="0" applyWidthHeightFormats="0">
  <queryTableRefresh nextId="5">
    <queryTableFields count="4">
      <queryTableField id="1" name="ProductID" tableColumnId="1"/>
      <queryTableField id="2" name="Product Name" tableColumnId="2"/>
      <queryTableField id="3" name="Category" tableColumnId="3"/>
      <queryTableField id="4" name="Cost Pric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DF503A87-D477-4468-96CA-2DA20AA98AE5}" autoFormatId="16" applyNumberFormats="0" applyBorderFormats="0" applyFontFormats="0" applyPatternFormats="0" applyAlignmentFormats="0" applyWidthHeightFormats="0">
  <queryTableRefresh nextId="5" unboundColumnsRight="2">
    <queryTableFields count="4">
      <queryTableField id="1" name="Month" tableColumnId="1"/>
      <queryTableField id="2" name="Target Sales" tableColumnId="2"/>
      <queryTableField id="3" dataBound="0" tableColumnId="3"/>
      <queryTableField id="4" dataBound="0"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6" xr16:uid="{D67A1832-36C0-43B8-A360-E07A80D1CC2D}" autoFormatId="16" applyNumberFormats="0" applyBorderFormats="0" applyFontFormats="0" applyPatternFormats="0" applyAlignmentFormats="0" applyWidthHeightFormats="0">
  <queryTableRefresh nextId="4" unboundColumnsRight="1">
    <queryTableFields count="3">
      <queryTableField id="1" name="month" tableColumnId="1"/>
      <queryTableField id="2" name="Count" tableColumnId="2"/>
      <queryTableField id="3" dataBound="0"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127C7A8-B542-401F-8598-BE71814C6542}" sourceName="[customers].[State]">
  <pivotTables>
    <pivotTable tabId="8" name="PivotTable1"/>
    <pivotTable tabId="8" name="PivotTable16"/>
    <pivotTable tabId="8" name="PivotTable17"/>
    <pivotTable tabId="8" name="PivotTable21"/>
    <pivotTable tabId="8" name="PivotTable5"/>
    <pivotTable tabId="8" name="PivotTable6"/>
  </pivotTables>
  <data>
    <olap pivotCacheId="1318032088">
      <levels count="2">
        <level uniqueName="[customers].[State].[(All)]" sourceCaption="(All)" count="0"/>
        <level uniqueName="[customers].[State].[State]" sourceCaption="State" count="7">
          <ranges>
            <range startItem="0">
              <i n="[customers].[State].&amp;[Delhi]" c="Delhi"/>
              <i n="[customers].[State].&amp;[Karnataka]" c="Karnataka"/>
              <i n="[customers].[State].&amp;[Kerala]" c="Kerala"/>
              <i n="[customers].[State].&amp;[Maharashtra]" c="Maharashtra"/>
              <i n="[customers].[State].&amp;[Tamil Nadu]" c="Tamil Nadu"/>
              <i n="[customers].[State].&amp;[Telangana]" c="Telangana"/>
              <i n="[customers].[State].&amp;[West Bengal]" c="West Bengal"/>
            </range>
          </ranges>
        </level>
      </levels>
      <selections count="1">
        <selection n="[customers].[State].&amp;[Delh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1B530F-E093-4FC9-82AD-C80AFBE671AE}" sourceName="[products].[Category]">
  <pivotTables>
    <pivotTable tabId="8" name="PivotTable17"/>
  </pivotTables>
  <data>
    <olap pivotCacheId="1318032088">
      <levels count="2">
        <level uniqueName="[products].[Category].[(All)]" sourceCaption="(All)" count="0"/>
        <level uniqueName="[products].[Category].[Category]" sourceCaption="Category" count="4">
          <ranges>
            <range startItem="0">
              <i n="[products].[Category].&amp;[Accessories]" c="Accessories"/>
              <i n="[products].[Category].&amp;[Electronics]" c="Electronics"/>
              <i n="[products].[Category].&amp;[Furniture]" c="Furniture"/>
              <i n="[products].[Category].&amp;[Stationery]" c="Stationery"/>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EBA005E-9773-4111-BA6A-2C1EB241DA73}" sourceName="month">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6A3D1B-8F2E-459E-AB53-9D33AE0713BB}"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6E80CAB6-0554-42CC-BD88-F7FB6B909D07}" cache="Slicer_State" caption="State" level="1" rowHeight="241300"/>
  <slicer name="Category 1" xr10:uid="{3CD6EA86-A60F-4752-826F-E9925C694CC4}" cache="Slicer_Category" caption="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CA343CC-9474-4690-A691-AFD1C3293D90}" cache="Slicer_month" caption="month"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91E4CF-47FE-4C38-B329-6DBAA70C2DB7}" name="customers" displayName="customers" ref="A1:E1201" tableType="queryTable" totalsRowShown="0">
  <autoFilter ref="A1:E1201" xr:uid="{4391E4CF-47FE-4C38-B329-6DBAA70C2DB7}"/>
  <sortState xmlns:xlrd2="http://schemas.microsoft.com/office/spreadsheetml/2017/richdata2" ref="A2:E1201">
    <sortCondition ref="A1:A1201"/>
  </sortState>
  <tableColumns count="5">
    <tableColumn id="6" xr3:uid="{1DDDF2AB-1651-4E5C-8E58-485B6C688D0C}" uniqueName="6" name="CustomerID" queryTableFieldId="6" dataDxfId="33"/>
    <tableColumn id="7" xr3:uid="{E30A5471-3435-47C0-A6A3-B012183502EC}" uniqueName="7" name="Name" queryTableFieldId="7" dataDxfId="32"/>
    <tableColumn id="8" xr3:uid="{BEDC2306-1397-42E9-9CCD-0BC7CFFE1197}" uniqueName="8" name="City" queryTableFieldId="8" dataDxfId="31"/>
    <tableColumn id="9" xr3:uid="{3CAC2887-EDB3-4019-AA83-8FE7E4FBA655}" uniqueName="9" name="State" queryTableFieldId="9" dataDxfId="30"/>
    <tableColumn id="10" xr3:uid="{6E22CD8B-411A-4F9A-B840-7500467E1C51}" uniqueName="10" name="Segment" queryTableFieldId="10"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6EA195-D57B-472B-B170-A1F3BBD996AB}" name="inventory" displayName="inventory" ref="A1:D1201" tableType="queryTable" totalsRowShown="0">
  <autoFilter ref="A1:D1201" xr:uid="{416EA195-D57B-472B-B170-A1F3BBD996AB}"/>
  <tableColumns count="4">
    <tableColumn id="1" xr3:uid="{65AF649B-24D0-437C-A513-B04098AD8436}" uniqueName="1" name="ProductID" queryTableFieldId="1" dataDxfId="28"/>
    <tableColumn id="2" xr3:uid="{DBEA7102-6FC7-424B-9CA5-1FFEB6702ED0}" uniqueName="2" name="Current Stock" queryTableFieldId="2"/>
    <tableColumn id="3" xr3:uid="{0C7DFD25-B4B4-4AA0-A6ED-73E29E68BA4D}" uniqueName="3" name="Reorder Level" queryTableFieldId="3"/>
    <tableColumn id="4" xr3:uid="{5B5FD27D-0396-42AF-9C13-5269E3D9FE04}" uniqueName="4" name="stock status" queryTableFieldId="4" dataDxfId="27">
      <calculatedColumnFormula>IF(inventory[[#This Row],[Current Stock]]&lt;=inventory[[#This Row],[Reorder Level]],"Reorder","Available")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0F1A75-A0C7-4E3E-BA8A-04119B10E132}" name="orders" displayName="orders" ref="A1:N1201" tableType="queryTable" totalsRowShown="0">
  <autoFilter ref="A1:N1201" xr:uid="{B20F1A75-A0C7-4E3E-BA8A-04119B10E132}"/>
  <sortState xmlns:xlrd2="http://schemas.microsoft.com/office/spreadsheetml/2017/richdata2" ref="A2:J1201">
    <sortCondition ref="C1:C1201"/>
  </sortState>
  <tableColumns count="14">
    <tableColumn id="1" xr3:uid="{CA8C3459-4AEF-42F8-B9E2-49DD6D157161}" uniqueName="1" name="OrderID" queryTableFieldId="1" dataDxfId="26"/>
    <tableColumn id="2" xr3:uid="{C94FC2AE-39AA-4DF0-961C-9327D413DCC4}" uniqueName="2" name="Date" queryTableFieldId="2" dataDxfId="25"/>
    <tableColumn id="3" xr3:uid="{4069E0E8-AD34-4E49-A2B9-37900BA01592}" uniqueName="3" name="CustomerID" queryTableFieldId="3" dataDxfId="24"/>
    <tableColumn id="4" xr3:uid="{A9247618-C6C0-4E09-A611-BEA2BB25B5AC}" uniqueName="4" name="ProductID" queryTableFieldId="4" dataDxfId="23"/>
    <tableColumn id="5" xr3:uid="{F603AA73-70BB-4455-B7D4-B59F4C6B7267}" uniqueName="5" name="Quantity" queryTableFieldId="5"/>
    <tableColumn id="6" xr3:uid="{6D2808F6-63A6-4662-A6DB-AAFE89B67BB3}" uniqueName="6" name="Sales" queryTableFieldId="6" dataDxfId="22"/>
    <tableColumn id="7" xr3:uid="{C89922DE-E948-4ACF-8C06-9EFDF19D0873}" uniqueName="7" name="Profit" queryTableFieldId="7" dataDxfId="21"/>
    <tableColumn id="8" xr3:uid="{C46B3D26-1A67-4A5C-95C6-D16A7013657E}" uniqueName="8" name="PM%" queryTableFieldId="8" dataDxfId="20">
      <calculatedColumnFormula>(orders[[#This Row],[Profit]]/orders[[#This Row],[Sales]])*100</calculatedColumnFormula>
    </tableColumn>
    <tableColumn id="9" xr3:uid="{D6A47557-BF18-4B5A-8DD9-BDA7EAE42A80}" uniqueName="9" name="cost of goods" queryTableFieldId="9" dataDxfId="19">
      <calculatedColumnFormula>orders[[#This Row],[Quantity]]*orders[[#This Row],[Cost Price]]</calculatedColumnFormula>
    </tableColumn>
    <tableColumn id="10" xr3:uid="{CD0A0411-8E1A-4BFF-8B3F-8D467C05B10B}" uniqueName="10" name="month" queryTableFieldId="10" dataDxfId="18">
      <calculatedColumnFormula>TEXT(orders[[#This Row],[Date]],"mmm")</calculatedColumnFormula>
    </tableColumn>
    <tableColumn id="11" xr3:uid="{3C0C9D81-4AD7-415E-B644-7B5E5EC03848}" uniqueName="11" name="Cost Price" queryTableFieldId="11" dataDxfId="17"/>
    <tableColumn id="14" xr3:uid="{1DB3D58D-45EA-4AFF-A666-07DA2D810A9E}" uniqueName="14" name="count_id" queryTableFieldId="14" dataDxfId="16"/>
    <tableColumn id="15" xr3:uid="{8493A34F-277A-4610-A691-7A1530C7610B}" uniqueName="15" name="repeated_people" queryTableFieldId="15" dataDxfId="15">
      <calculatedColumnFormula>COUNT(orders[[#This Row],[count_id]])</calculatedColumnFormula>
    </tableColumn>
    <tableColumn id="16" xr3:uid="{C47646CD-AACC-493F-9B69-17FD5A4AADB9}" uniqueName="16" name="mom_growth" queryTableFieldId="16"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E1B2C8-CF41-4AAB-A273-BE7D002E4AAB}" name="Table6" displayName="Table6" ref="Q1:R1200" totalsRowShown="0" tableBorderDxfId="13">
  <autoFilter ref="Q1:R1200" xr:uid="{F1E1B2C8-CF41-4AAB-A273-BE7D002E4AAB}"/>
  <tableColumns count="2">
    <tableColumn id="1" xr3:uid="{BAEAD8FD-DC08-4936-A45A-BF092875F175}" name="month" dataDxfId="12">
      <calculatedColumnFormula>TEXT(orders[[#This Row],[Date]],"mmm")</calculatedColumnFormula>
    </tableColumn>
    <tableColumn id="2" xr3:uid="{B23FA23E-0643-4477-8B7A-BEBD50C2F794}" name="sales" dataDxf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33F676-E0AF-4F19-8FEA-B65313E67C0B}" name="products" displayName="products" ref="A1:D1201" tableType="queryTable" totalsRowShown="0">
  <autoFilter ref="A1:D1201" xr:uid="{7633F676-E0AF-4F19-8FEA-B65313E67C0B}"/>
  <tableColumns count="4">
    <tableColumn id="1" xr3:uid="{5EEB7064-3BAD-46E4-B28E-BB4796C243EF}" uniqueName="1" name="ProductID" queryTableFieldId="1" dataDxfId="10"/>
    <tableColumn id="2" xr3:uid="{EDA013E2-9DEC-4036-AE46-76F94FFEB28B}" uniqueName="2" name="Product Name" queryTableFieldId="2" dataDxfId="9"/>
    <tableColumn id="3" xr3:uid="{5F35D409-0582-434D-A5CE-0227965C6290}" uniqueName="3" name="Category" queryTableFieldId="3" dataDxfId="8"/>
    <tableColumn id="4" xr3:uid="{DE9E1BCE-5DB5-4768-AC63-3B88C8117979}" uniqueName="4" name="Cost Price"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913461-B0EA-49C9-B228-F8FF0F35A67C}" name="sales_targets" displayName="sales_targets" ref="A1:D1201" tableType="queryTable" totalsRowShown="0">
  <autoFilter ref="A1:D1201" xr:uid="{1E913461-B0EA-49C9-B228-F8FF0F35A67C}"/>
  <sortState xmlns:xlrd2="http://schemas.microsoft.com/office/spreadsheetml/2017/richdata2" ref="A6:D1194">
    <sortCondition ref="C1:C1201"/>
  </sortState>
  <tableColumns count="4">
    <tableColumn id="1" xr3:uid="{777E0D2A-4C39-4A42-B9A7-6C4FEA8ED52C}" uniqueName="1" name="Date" queryTableFieldId="1" dataDxfId="7"/>
    <tableColumn id="2" xr3:uid="{A49DBCD8-96DD-4225-9DFA-20A80003B193}" uniqueName="2" name="Target Sales" queryTableFieldId="2" dataDxfId="6"/>
    <tableColumn id="3" xr3:uid="{BD10C828-5587-4A03-8653-A2E735302C42}" uniqueName="3" name="month" queryTableFieldId="3" dataDxfId="5">
      <calculatedColumnFormula>TEXT(sales_targets[[#This Row],[Date]],"MMM")</calculatedColumnFormula>
    </tableColumn>
    <tableColumn id="4" xr3:uid="{8B2CEB70-1B3E-4948-8FBB-083F44B1B625}" uniqueName="4" name="year" queryTableFieldId="4" dataDxfId="4">
      <calculatedColumnFormula>YEAR(sales_targets[[#This Row],[Date]])</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CCC48C-1330-49BB-AE19-8AF4D0B0E9CE}" name="Table6_1" displayName="Table6_1" ref="G7:I19" tableType="queryTable" totalsRowShown="0">
  <autoFilter ref="G7:I19" xr:uid="{55CCC48C-1330-49BB-AE19-8AF4D0B0E9CE}"/>
  <sortState xmlns:xlrd2="http://schemas.microsoft.com/office/spreadsheetml/2017/richdata2" ref="G8:I19">
    <sortCondition ref="G7:G19"/>
  </sortState>
  <tableColumns count="3">
    <tableColumn id="1" xr3:uid="{8B7741E8-8C0B-4FF4-91E8-C37C280B8EB9}" uniqueName="1" name="month" queryTableFieldId="1" dataDxfId="3"/>
    <tableColumn id="2" xr3:uid="{8B85EB68-468F-4435-8034-0C1ABB49A52F}" uniqueName="2" name="sales" queryTableFieldId="2" dataDxfId="2"/>
    <tableColumn id="3" xr3:uid="{079CC357-0D25-4F48-9D8D-7CC58B07DC0E}" uniqueName="3" name="mom growth%" queryTableFieldId="3" dataDxfId="1">
      <calculatedColumnFormula>(Table6_1[[#This Row],[sales]]-H9)/Table6_1[[#This Row],[sales]]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5.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257F-D84F-4B3B-8202-5AD15306140B}">
  <dimension ref="A1:W767"/>
  <sheetViews>
    <sheetView topLeftCell="K1" workbookViewId="0">
      <selection activeCell="X50" sqref="X50"/>
    </sheetView>
  </sheetViews>
  <sheetFormatPr defaultRowHeight="15" x14ac:dyDescent="0.25"/>
  <cols>
    <col min="1" max="1" width="11.28515625" bestFit="1" customWidth="1"/>
    <col min="2" max="3" width="10.7109375" bestFit="1" customWidth="1"/>
    <col min="4" max="4" width="11.7109375" bestFit="1" customWidth="1"/>
    <col min="7" max="7" width="11.28515625" bestFit="1" customWidth="1"/>
    <col min="8" max="8" width="9.140625" bestFit="1" customWidth="1"/>
    <col min="9" max="9" width="12.140625" bestFit="1" customWidth="1"/>
    <col min="10" max="10" width="15.7109375" bestFit="1" customWidth="1"/>
    <col min="11" max="11" width="10.7109375" bestFit="1" customWidth="1"/>
    <col min="12" max="12" width="10.85546875" bestFit="1" customWidth="1"/>
    <col min="13" max="13" width="14.7109375" bestFit="1" customWidth="1"/>
    <col min="14" max="14" width="19.7109375" bestFit="1" customWidth="1"/>
    <col min="15" max="15" width="12.85546875" bestFit="1" customWidth="1"/>
    <col min="16" max="16" width="14.7109375" bestFit="1" customWidth="1"/>
    <col min="17" max="17" width="8" bestFit="1" customWidth="1"/>
    <col min="18" max="18" width="12.85546875" bestFit="1" customWidth="1"/>
    <col min="19" max="19" width="14.7109375" bestFit="1" customWidth="1"/>
    <col min="20" max="20" width="19.7109375" bestFit="1" customWidth="1"/>
    <col min="21" max="21" width="17.42578125" customWidth="1"/>
    <col min="22" max="22" width="12.85546875" customWidth="1"/>
    <col min="23" max="23" width="12.85546875" bestFit="1" customWidth="1"/>
    <col min="24" max="24" width="11.85546875" customWidth="1"/>
    <col min="25" max="34" width="12.85546875" bestFit="1" customWidth="1"/>
    <col min="35" max="35" width="11.85546875" bestFit="1" customWidth="1"/>
    <col min="36" max="45" width="12.85546875" bestFit="1" customWidth="1"/>
    <col min="46" max="46" width="11.85546875" bestFit="1" customWidth="1"/>
    <col min="47" max="56" width="12.85546875" bestFit="1" customWidth="1"/>
    <col min="57" max="57" width="11.85546875" bestFit="1" customWidth="1"/>
    <col min="58" max="67" width="12.85546875" bestFit="1" customWidth="1"/>
    <col min="68" max="68" width="11.85546875" bestFit="1" customWidth="1"/>
    <col min="69" max="78" width="12.85546875" bestFit="1" customWidth="1"/>
    <col min="79" max="79" width="11.85546875" bestFit="1" customWidth="1"/>
    <col min="80" max="89" width="12.85546875" bestFit="1" customWidth="1"/>
    <col min="90" max="90" width="11.85546875" bestFit="1" customWidth="1"/>
    <col min="91" max="100" width="12.85546875" bestFit="1" customWidth="1"/>
    <col min="101" max="101" width="11.85546875" bestFit="1" customWidth="1"/>
    <col min="102" max="111" width="12.85546875" bestFit="1" customWidth="1"/>
    <col min="112" max="112" width="11.85546875" bestFit="1" customWidth="1"/>
    <col min="113" max="122" width="12.85546875" bestFit="1" customWidth="1"/>
    <col min="123" max="123" width="10.85546875" bestFit="1" customWidth="1"/>
    <col min="124" max="124" width="11.85546875" bestFit="1" customWidth="1"/>
    <col min="125" max="134" width="12.85546875" bestFit="1" customWidth="1"/>
    <col min="135" max="135" width="11.85546875" bestFit="1" customWidth="1"/>
    <col min="136" max="145" width="12.85546875" bestFit="1" customWidth="1"/>
    <col min="146" max="146" width="11.85546875" bestFit="1" customWidth="1"/>
    <col min="147" max="156" width="12.85546875" bestFit="1" customWidth="1"/>
    <col min="157" max="157" width="11.85546875" bestFit="1" customWidth="1"/>
    <col min="158" max="167" width="12.85546875" bestFit="1" customWidth="1"/>
    <col min="168" max="168" width="11.85546875" bestFit="1" customWidth="1"/>
    <col min="169" max="178" width="12.85546875" bestFit="1" customWidth="1"/>
    <col min="179" max="179" width="11.85546875" bestFit="1" customWidth="1"/>
    <col min="180" max="189" width="12.85546875" bestFit="1" customWidth="1"/>
    <col min="190" max="190" width="11.85546875" bestFit="1" customWidth="1"/>
    <col min="191" max="200" width="12.85546875" bestFit="1" customWidth="1"/>
    <col min="201" max="201" width="11.85546875" bestFit="1" customWidth="1"/>
    <col min="202" max="211" width="12.85546875" bestFit="1" customWidth="1"/>
    <col min="212" max="212" width="11.85546875" bestFit="1" customWidth="1"/>
    <col min="213" max="222" width="12.85546875" bestFit="1" customWidth="1"/>
    <col min="223" max="223" width="11.85546875" bestFit="1" customWidth="1"/>
    <col min="224" max="233" width="12.85546875" bestFit="1" customWidth="1"/>
    <col min="234" max="234" width="10.85546875" bestFit="1" customWidth="1"/>
    <col min="235" max="235" width="11.85546875" bestFit="1" customWidth="1"/>
    <col min="236" max="236" width="12.85546875" bestFit="1" customWidth="1"/>
    <col min="237" max="245" width="11.85546875" bestFit="1" customWidth="1"/>
    <col min="246" max="246" width="10.85546875" bestFit="1" customWidth="1"/>
    <col min="247" max="256" width="11.85546875" bestFit="1" customWidth="1"/>
    <col min="257" max="257" width="10.85546875" bestFit="1" customWidth="1"/>
    <col min="258" max="267" width="11.85546875" bestFit="1" customWidth="1"/>
    <col min="268" max="268" width="10.85546875" bestFit="1" customWidth="1"/>
    <col min="269" max="278" width="11.85546875" bestFit="1" customWidth="1"/>
    <col min="279" max="279" width="10.85546875" bestFit="1" customWidth="1"/>
    <col min="280" max="289" width="11.85546875" bestFit="1" customWidth="1"/>
    <col min="290" max="290" width="10.85546875" bestFit="1" customWidth="1"/>
    <col min="291" max="300" width="11.85546875" bestFit="1" customWidth="1"/>
    <col min="301" max="301" width="10.85546875" bestFit="1" customWidth="1"/>
    <col min="302" max="311" width="11.85546875" bestFit="1" customWidth="1"/>
    <col min="312" max="312" width="10.85546875" bestFit="1" customWidth="1"/>
    <col min="313" max="322" width="11.85546875" bestFit="1" customWidth="1"/>
    <col min="323" max="323" width="9.85546875" bestFit="1" customWidth="1"/>
    <col min="324" max="324" width="10.85546875" bestFit="1" customWidth="1"/>
    <col min="325" max="334" width="11.85546875" bestFit="1" customWidth="1"/>
    <col min="335" max="335" width="10.85546875" bestFit="1" customWidth="1"/>
    <col min="336" max="345" width="11.85546875" bestFit="1" customWidth="1"/>
    <col min="346" max="346" width="10.85546875" bestFit="1" customWidth="1"/>
    <col min="347" max="356" width="11.85546875" bestFit="1" customWidth="1"/>
    <col min="357" max="357" width="10.85546875" bestFit="1" customWidth="1"/>
    <col min="358" max="367" width="11.85546875" bestFit="1" customWidth="1"/>
    <col min="368" max="368" width="10.85546875" bestFit="1" customWidth="1"/>
    <col min="369" max="378" width="11.85546875" bestFit="1" customWidth="1"/>
    <col min="379" max="379" width="10.85546875" bestFit="1" customWidth="1"/>
    <col min="380" max="389" width="11.85546875" bestFit="1" customWidth="1"/>
    <col min="390" max="390" width="10.85546875" bestFit="1" customWidth="1"/>
    <col min="391" max="400" width="11.85546875" bestFit="1" customWidth="1"/>
    <col min="401" max="401" width="10.85546875" bestFit="1" customWidth="1"/>
    <col min="402" max="411" width="11.85546875" bestFit="1" customWidth="1"/>
    <col min="412" max="412" width="10.85546875" bestFit="1" customWidth="1"/>
    <col min="413" max="422" width="11.85546875" bestFit="1" customWidth="1"/>
    <col min="423" max="423" width="10.85546875" bestFit="1" customWidth="1"/>
    <col min="424" max="433" width="11.85546875" bestFit="1" customWidth="1"/>
    <col min="434" max="434" width="9.85546875" bestFit="1" customWidth="1"/>
    <col min="435" max="435" width="10.85546875" bestFit="1" customWidth="1"/>
    <col min="436" max="445" width="11.85546875" bestFit="1" customWidth="1"/>
    <col min="446" max="446" width="10.85546875" bestFit="1" customWidth="1"/>
    <col min="447" max="456" width="11.85546875" bestFit="1" customWidth="1"/>
    <col min="457" max="457" width="10.85546875" bestFit="1" customWidth="1"/>
    <col min="458" max="467" width="11.85546875" bestFit="1" customWidth="1"/>
    <col min="468" max="468" width="10.85546875" bestFit="1" customWidth="1"/>
    <col min="469" max="478" width="11.85546875" bestFit="1" customWidth="1"/>
    <col min="479" max="479" width="10.85546875" bestFit="1" customWidth="1"/>
    <col min="480" max="489" width="11.85546875" bestFit="1" customWidth="1"/>
    <col min="490" max="490" width="10.85546875" bestFit="1" customWidth="1"/>
    <col min="491" max="500" width="11.85546875" bestFit="1" customWidth="1"/>
    <col min="501" max="501" width="10.85546875" bestFit="1" customWidth="1"/>
    <col min="502" max="511" width="11.85546875" bestFit="1" customWidth="1"/>
    <col min="512" max="512" width="10.85546875" bestFit="1" customWidth="1"/>
    <col min="513" max="522" width="11.85546875" bestFit="1" customWidth="1"/>
    <col min="523" max="523" width="10.85546875" bestFit="1" customWidth="1"/>
    <col min="524" max="533" width="11.85546875" bestFit="1" customWidth="1"/>
    <col min="534" max="534" width="10.85546875" bestFit="1" customWidth="1"/>
    <col min="535" max="544" width="11.85546875" bestFit="1" customWidth="1"/>
    <col min="545" max="545" width="9.85546875" bestFit="1" customWidth="1"/>
    <col min="546" max="546" width="10.85546875" bestFit="1" customWidth="1"/>
    <col min="547" max="556" width="11.85546875" bestFit="1" customWidth="1"/>
    <col min="557" max="557" width="10.85546875" bestFit="1" customWidth="1"/>
    <col min="558" max="567" width="11.85546875" bestFit="1" customWidth="1"/>
    <col min="568" max="568" width="10.85546875" bestFit="1" customWidth="1"/>
    <col min="569" max="578" width="11.85546875" bestFit="1" customWidth="1"/>
    <col min="579" max="579" width="10.85546875" bestFit="1" customWidth="1"/>
    <col min="580" max="589" width="11.85546875" bestFit="1" customWidth="1"/>
    <col min="590" max="590" width="10.85546875" bestFit="1" customWidth="1"/>
    <col min="591" max="600" width="11.85546875" bestFit="1" customWidth="1"/>
    <col min="601" max="601" width="10.85546875" bestFit="1" customWidth="1"/>
    <col min="602" max="611" width="11.85546875" bestFit="1" customWidth="1"/>
    <col min="612" max="612" width="10.85546875" bestFit="1" customWidth="1"/>
    <col min="613" max="622" width="11.85546875" bestFit="1" customWidth="1"/>
    <col min="623" max="623" width="10.85546875" bestFit="1" customWidth="1"/>
    <col min="624" max="633" width="11.85546875" bestFit="1" customWidth="1"/>
    <col min="634" max="634" width="10.85546875" bestFit="1" customWidth="1"/>
    <col min="635" max="644" width="11.85546875" bestFit="1" customWidth="1"/>
    <col min="645" max="645" width="10.85546875" bestFit="1" customWidth="1"/>
    <col min="646" max="655" width="11.85546875" bestFit="1" customWidth="1"/>
    <col min="656" max="656" width="9.85546875" bestFit="1" customWidth="1"/>
    <col min="657" max="657" width="10.85546875" bestFit="1" customWidth="1"/>
    <col min="658" max="667" width="11.85546875" bestFit="1" customWidth="1"/>
    <col min="668" max="668" width="10.85546875" bestFit="1" customWidth="1"/>
    <col min="669" max="678" width="11.85546875" bestFit="1" customWidth="1"/>
    <col min="679" max="679" width="10.85546875" bestFit="1" customWidth="1"/>
    <col min="680" max="689" width="11.85546875" bestFit="1" customWidth="1"/>
    <col min="690" max="690" width="10.85546875" bestFit="1" customWidth="1"/>
    <col min="691" max="700" width="11.85546875" bestFit="1" customWidth="1"/>
    <col min="701" max="701" width="10.85546875" bestFit="1" customWidth="1"/>
    <col min="702" max="711" width="11.85546875" bestFit="1" customWidth="1"/>
    <col min="712" max="712" width="10.85546875" bestFit="1" customWidth="1"/>
    <col min="713" max="722" width="11.85546875" bestFit="1" customWidth="1"/>
    <col min="723" max="723" width="10.85546875" bestFit="1" customWidth="1"/>
    <col min="724" max="733" width="11.85546875" bestFit="1" customWidth="1"/>
    <col min="734" max="734" width="10.85546875" bestFit="1" customWidth="1"/>
    <col min="735" max="744" width="11.85546875" bestFit="1" customWidth="1"/>
    <col min="745" max="745" width="10.85546875" bestFit="1" customWidth="1"/>
    <col min="746" max="755" width="11.85546875" bestFit="1" customWidth="1"/>
    <col min="756" max="756" width="10.85546875" bestFit="1" customWidth="1"/>
    <col min="757" max="766" width="11.85546875" bestFit="1" customWidth="1"/>
    <col min="767" max="767" width="9.85546875" bestFit="1" customWidth="1"/>
    <col min="768" max="768" width="10.85546875" bestFit="1" customWidth="1"/>
    <col min="769" max="778" width="11.85546875" bestFit="1" customWidth="1"/>
    <col min="779" max="779" width="10.85546875" bestFit="1" customWidth="1"/>
    <col min="780" max="789" width="11.85546875" bestFit="1" customWidth="1"/>
    <col min="790" max="790" width="10.85546875" bestFit="1" customWidth="1"/>
    <col min="791" max="800" width="11.85546875" bestFit="1" customWidth="1"/>
    <col min="801" max="801" width="10.85546875" bestFit="1" customWidth="1"/>
    <col min="802" max="811" width="11.85546875" bestFit="1" customWidth="1"/>
    <col min="812" max="812" width="10.85546875" bestFit="1" customWidth="1"/>
    <col min="813" max="822" width="11.85546875" bestFit="1" customWidth="1"/>
    <col min="823" max="823" width="10.85546875" bestFit="1" customWidth="1"/>
    <col min="824" max="833" width="11.85546875" bestFit="1" customWidth="1"/>
    <col min="834" max="834" width="10.85546875" bestFit="1" customWidth="1"/>
    <col min="835" max="844" width="11.85546875" bestFit="1" customWidth="1"/>
    <col min="845" max="845" width="10.85546875" bestFit="1" customWidth="1"/>
    <col min="846" max="855" width="11.85546875" bestFit="1" customWidth="1"/>
    <col min="856" max="856" width="10.85546875" bestFit="1" customWidth="1"/>
    <col min="857" max="866" width="11.85546875" bestFit="1" customWidth="1"/>
    <col min="867" max="867" width="10.85546875" bestFit="1" customWidth="1"/>
    <col min="868" max="877" width="11.85546875" bestFit="1" customWidth="1"/>
    <col min="878" max="878" width="9.85546875" bestFit="1" customWidth="1"/>
    <col min="879" max="879" width="10.85546875" bestFit="1" customWidth="1"/>
    <col min="880" max="889" width="11.85546875" bestFit="1" customWidth="1"/>
    <col min="890" max="890" width="10.85546875" bestFit="1" customWidth="1"/>
    <col min="891" max="900" width="11.85546875" bestFit="1" customWidth="1"/>
    <col min="901" max="901" width="10.85546875" bestFit="1" customWidth="1"/>
    <col min="902" max="911" width="11.85546875" bestFit="1" customWidth="1"/>
    <col min="912" max="912" width="10.85546875" bestFit="1" customWidth="1"/>
    <col min="913" max="922" width="11.85546875" bestFit="1" customWidth="1"/>
    <col min="923" max="923" width="10.85546875" bestFit="1" customWidth="1"/>
    <col min="924" max="933" width="11.85546875" bestFit="1" customWidth="1"/>
    <col min="934" max="934" width="10.85546875" bestFit="1" customWidth="1"/>
    <col min="935" max="944" width="11.85546875" bestFit="1" customWidth="1"/>
    <col min="945" max="945" width="10.85546875" bestFit="1" customWidth="1"/>
    <col min="946" max="955" width="11.85546875" bestFit="1" customWidth="1"/>
    <col min="956" max="956" width="10.85546875" bestFit="1" customWidth="1"/>
    <col min="957" max="966" width="11.85546875" bestFit="1" customWidth="1"/>
    <col min="967" max="967" width="10.85546875" bestFit="1" customWidth="1"/>
    <col min="968" max="977" width="11.85546875" bestFit="1" customWidth="1"/>
    <col min="978" max="978" width="10.85546875" bestFit="1" customWidth="1"/>
    <col min="979" max="988" width="11.85546875" bestFit="1" customWidth="1"/>
    <col min="989" max="989" width="9.85546875" bestFit="1" customWidth="1"/>
    <col min="990" max="990" width="10.85546875" bestFit="1" customWidth="1"/>
    <col min="991" max="1000" width="11.85546875" bestFit="1" customWidth="1"/>
    <col min="1001" max="1001" width="10.85546875" bestFit="1" customWidth="1"/>
    <col min="1002" max="1011" width="11.85546875" bestFit="1" customWidth="1"/>
    <col min="1012" max="1012" width="10.85546875" bestFit="1" customWidth="1"/>
    <col min="1013" max="1022" width="11.85546875" bestFit="1" customWidth="1"/>
    <col min="1023" max="1023" width="10.85546875" bestFit="1" customWidth="1"/>
    <col min="1024" max="1033" width="11.85546875" bestFit="1" customWidth="1"/>
    <col min="1034" max="1034" width="10.85546875" bestFit="1" customWidth="1"/>
    <col min="1035" max="1044" width="11.85546875" bestFit="1" customWidth="1"/>
    <col min="1045" max="1045" width="10.85546875" bestFit="1" customWidth="1"/>
    <col min="1046" max="1055" width="11.85546875" bestFit="1" customWidth="1"/>
    <col min="1056" max="1056" width="10.85546875" bestFit="1" customWidth="1"/>
    <col min="1057" max="1066" width="11.85546875" bestFit="1" customWidth="1"/>
    <col min="1067" max="1067" width="10.85546875" bestFit="1" customWidth="1"/>
    <col min="1068" max="1077" width="11.85546875" bestFit="1" customWidth="1"/>
    <col min="1078" max="1078" width="10.85546875" bestFit="1" customWidth="1"/>
    <col min="1079" max="1088" width="11.85546875" bestFit="1" customWidth="1"/>
    <col min="1089" max="1089" width="10.85546875" bestFit="1" customWidth="1"/>
    <col min="1090" max="1099" width="11.85546875" bestFit="1" customWidth="1"/>
    <col min="1100" max="1100" width="9.85546875" bestFit="1" customWidth="1"/>
    <col min="1101" max="1101" width="10.85546875" bestFit="1" customWidth="1"/>
    <col min="1102" max="1111" width="11.85546875" bestFit="1" customWidth="1"/>
    <col min="1112" max="1112" width="10.85546875" bestFit="1" customWidth="1"/>
    <col min="1113" max="1122" width="11.85546875" bestFit="1" customWidth="1"/>
    <col min="1123" max="1123" width="10.85546875" bestFit="1" customWidth="1"/>
    <col min="1124" max="1133" width="11.85546875" bestFit="1" customWidth="1"/>
    <col min="1134" max="1134" width="10.85546875" bestFit="1" customWidth="1"/>
    <col min="1135" max="1144" width="11.85546875" bestFit="1" customWidth="1"/>
    <col min="1145" max="1145" width="10.85546875" bestFit="1" customWidth="1"/>
    <col min="1146" max="1155" width="11.85546875" bestFit="1" customWidth="1"/>
    <col min="1156" max="1156" width="10.85546875" bestFit="1" customWidth="1"/>
    <col min="1157" max="1166" width="11.85546875" bestFit="1" customWidth="1"/>
    <col min="1167" max="1167" width="10.85546875" bestFit="1" customWidth="1"/>
    <col min="1168" max="1177" width="11.85546875" bestFit="1" customWidth="1"/>
    <col min="1178" max="1178" width="10.85546875" bestFit="1" customWidth="1"/>
    <col min="1179" max="1188" width="11.85546875" bestFit="1" customWidth="1"/>
    <col min="1189" max="1189" width="10.85546875" bestFit="1" customWidth="1"/>
    <col min="1190" max="1199" width="11.85546875" bestFit="1" customWidth="1"/>
    <col min="1200" max="1200" width="10.85546875" bestFit="1" customWidth="1"/>
    <col min="1201" max="1210" width="11.85546875" bestFit="1" customWidth="1"/>
    <col min="1211" max="1211" width="11.7109375" bestFit="1" customWidth="1"/>
  </cols>
  <sheetData>
    <row r="1" spans="1:23" x14ac:dyDescent="0.25">
      <c r="J1" s="1" t="s">
        <v>6079</v>
      </c>
      <c r="K1" t="s">
        <v>3666</v>
      </c>
      <c r="M1" s="1" t="s">
        <v>6113</v>
      </c>
      <c r="N1" t="s">
        <v>6114</v>
      </c>
      <c r="P1" s="1" t="s">
        <v>6113</v>
      </c>
      <c r="Q1" t="s">
        <v>6088</v>
      </c>
    </row>
    <row r="2" spans="1:23" x14ac:dyDescent="0.25">
      <c r="J2" s="3" t="s">
        <v>3848</v>
      </c>
      <c r="K2" s="2">
        <v>35535</v>
      </c>
      <c r="M2" s="3" t="s">
        <v>34</v>
      </c>
      <c r="N2">
        <v>6</v>
      </c>
      <c r="P2" s="3" t="s">
        <v>2284</v>
      </c>
      <c r="Q2" s="22">
        <v>312536</v>
      </c>
    </row>
    <row r="3" spans="1:23" x14ac:dyDescent="0.25">
      <c r="J3" s="3" t="s">
        <v>3861</v>
      </c>
      <c r="K3" s="2">
        <v>4475</v>
      </c>
      <c r="M3" s="3" t="s">
        <v>220</v>
      </c>
      <c r="N3">
        <v>6</v>
      </c>
      <c r="P3" s="3" t="s">
        <v>248</v>
      </c>
      <c r="Q3" s="22">
        <v>310151</v>
      </c>
      <c r="S3" t="s">
        <v>6092</v>
      </c>
      <c r="U3" t="s">
        <v>6099</v>
      </c>
      <c r="W3" t="s">
        <v>6118</v>
      </c>
    </row>
    <row r="4" spans="1:23" x14ac:dyDescent="0.25">
      <c r="A4" s="1" t="s">
        <v>6080</v>
      </c>
      <c r="B4" t="s">
        <v>3666</v>
      </c>
      <c r="J4" s="3" t="s">
        <v>3951</v>
      </c>
      <c r="K4" s="2">
        <v>14931</v>
      </c>
      <c r="M4" s="3" t="s">
        <v>2022</v>
      </c>
      <c r="N4">
        <v>9</v>
      </c>
      <c r="P4" s="3" t="s">
        <v>2434</v>
      </c>
      <c r="Q4" s="22">
        <v>290939</v>
      </c>
      <c r="S4" s="2">
        <f>SUM(orders[Sales])</f>
        <v>31043255</v>
      </c>
      <c r="U4" s="5">
        <f>SUM(sales_targets[Target Sales])</f>
        <v>326307341</v>
      </c>
      <c r="W4" s="8">
        <f>U9/S17</f>
        <v>1</v>
      </c>
    </row>
    <row r="5" spans="1:23" x14ac:dyDescent="0.25">
      <c r="A5" s="3" t="s">
        <v>3852</v>
      </c>
      <c r="B5" s="2">
        <v>7900741</v>
      </c>
      <c r="J5" s="3" t="s">
        <v>4851</v>
      </c>
      <c r="K5" s="2">
        <v>17015</v>
      </c>
      <c r="M5" s="3" t="s">
        <v>2036</v>
      </c>
      <c r="N5">
        <v>7</v>
      </c>
      <c r="P5" s="3" t="s">
        <v>2443</v>
      </c>
      <c r="Q5" s="22">
        <v>325413</v>
      </c>
    </row>
    <row r="6" spans="1:23" x14ac:dyDescent="0.25">
      <c r="A6" s="3" t="s">
        <v>3855</v>
      </c>
      <c r="B6" s="2">
        <v>8752739</v>
      </c>
      <c r="J6" s="3" t="s">
        <v>4852</v>
      </c>
      <c r="K6" s="2">
        <v>42848</v>
      </c>
      <c r="M6" s="3" t="s">
        <v>2054</v>
      </c>
      <c r="N6">
        <v>7</v>
      </c>
      <c r="P6" s="3" t="s">
        <v>2449</v>
      </c>
      <c r="Q6" s="22">
        <v>325695</v>
      </c>
    </row>
    <row r="7" spans="1:23" x14ac:dyDescent="0.25">
      <c r="A7" s="3" t="s">
        <v>3857</v>
      </c>
      <c r="B7" s="2">
        <v>6294221</v>
      </c>
      <c r="J7" s="3" t="s">
        <v>4853</v>
      </c>
      <c r="K7" s="2">
        <v>73679</v>
      </c>
      <c r="M7" s="3" t="s">
        <v>2080</v>
      </c>
      <c r="N7">
        <v>9</v>
      </c>
      <c r="P7" s="3" t="s">
        <v>344</v>
      </c>
      <c r="Q7" s="22">
        <v>387548</v>
      </c>
    </row>
    <row r="8" spans="1:23" x14ac:dyDescent="0.25">
      <c r="A8" s="3" t="s">
        <v>3849</v>
      </c>
      <c r="B8" s="2">
        <v>7340305</v>
      </c>
      <c r="J8" s="3" t="s">
        <v>4854</v>
      </c>
      <c r="K8" s="2">
        <v>64960</v>
      </c>
      <c r="M8" s="3" t="s">
        <v>2116</v>
      </c>
      <c r="N8">
        <v>6</v>
      </c>
      <c r="P8" s="3" t="s">
        <v>466</v>
      </c>
      <c r="Q8" s="22">
        <v>326477</v>
      </c>
      <c r="S8" t="s">
        <v>6087</v>
      </c>
      <c r="U8" t="s">
        <v>6117</v>
      </c>
      <c r="W8" t="s">
        <v>6122</v>
      </c>
    </row>
    <row r="9" spans="1:23" x14ac:dyDescent="0.25">
      <c r="A9" s="3" t="s">
        <v>6077</v>
      </c>
      <c r="B9" s="2">
        <v>30288006</v>
      </c>
      <c r="J9" s="3" t="s">
        <v>4855</v>
      </c>
      <c r="K9" s="2">
        <v>114927</v>
      </c>
      <c r="M9" s="3" t="s">
        <v>2122</v>
      </c>
      <c r="N9">
        <v>11</v>
      </c>
      <c r="P9" s="3" t="s">
        <v>98</v>
      </c>
      <c r="Q9" s="22">
        <v>320925</v>
      </c>
      <c r="S9" s="2">
        <f>SUM(orders[Profit])</f>
        <v>5316186.8199999919</v>
      </c>
      <c r="U9" s="2">
        <f>SUM(orders[repeated_people])</f>
        <v>1200</v>
      </c>
      <c r="W9" s="8">
        <f>SUM(Table6_1[mom growth%])</f>
        <v>-0.11990433341059958</v>
      </c>
    </row>
    <row r="10" spans="1:23" x14ac:dyDescent="0.25">
      <c r="J10" s="3" t="s">
        <v>4856</v>
      </c>
      <c r="K10" s="2">
        <v>5474</v>
      </c>
      <c r="M10" s="3" t="s">
        <v>2140</v>
      </c>
      <c r="N10">
        <v>6</v>
      </c>
      <c r="P10" s="3" t="s">
        <v>1302</v>
      </c>
      <c r="Q10" s="22">
        <v>327191</v>
      </c>
    </row>
    <row r="11" spans="1:23" x14ac:dyDescent="0.25">
      <c r="J11" s="3" t="s">
        <v>4857</v>
      </c>
      <c r="K11" s="2">
        <v>5134</v>
      </c>
      <c r="M11" s="3" t="s">
        <v>2142</v>
      </c>
      <c r="N11">
        <v>7</v>
      </c>
      <c r="P11" s="3" t="s">
        <v>1982</v>
      </c>
      <c r="Q11" s="22">
        <v>291055</v>
      </c>
    </row>
    <row r="12" spans="1:23" x14ac:dyDescent="0.25">
      <c r="J12" s="3" t="s">
        <v>4858</v>
      </c>
      <c r="K12" s="2">
        <v>23909</v>
      </c>
      <c r="M12" s="3" t="s">
        <v>2146</v>
      </c>
      <c r="N12">
        <v>5</v>
      </c>
      <c r="P12" s="3" t="s">
        <v>6077</v>
      </c>
      <c r="Q12" s="22">
        <v>3217930</v>
      </c>
      <c r="S12" t="s">
        <v>6090</v>
      </c>
      <c r="U12" t="s">
        <v>6098</v>
      </c>
    </row>
    <row r="13" spans="1:23" x14ac:dyDescent="0.25">
      <c r="J13" s="3" t="s">
        <v>4859</v>
      </c>
      <c r="K13" s="2">
        <v>48873</v>
      </c>
      <c r="M13" s="3" t="s">
        <v>2156</v>
      </c>
      <c r="N13">
        <v>9</v>
      </c>
      <c r="S13">
        <f>COUNTA(orders[OrderID])</f>
        <v>1200</v>
      </c>
      <c r="U13" s="9">
        <f>(S4/U4)</f>
        <v>9.513501873682946E-2</v>
      </c>
    </row>
    <row r="14" spans="1:23" x14ac:dyDescent="0.25">
      <c r="J14" s="3" t="s">
        <v>4861</v>
      </c>
      <c r="K14" s="2">
        <v>19041</v>
      </c>
      <c r="M14" s="3" t="s">
        <v>236</v>
      </c>
      <c r="N14">
        <v>6</v>
      </c>
    </row>
    <row r="15" spans="1:23" x14ac:dyDescent="0.25">
      <c r="B15" s="1" t="s">
        <v>6081</v>
      </c>
      <c r="C15" t="s">
        <v>3666</v>
      </c>
      <c r="J15" s="3" t="s">
        <v>4862</v>
      </c>
      <c r="K15" s="2">
        <v>8270</v>
      </c>
      <c r="M15" s="3" t="s">
        <v>2188</v>
      </c>
      <c r="N15">
        <v>2</v>
      </c>
    </row>
    <row r="16" spans="1:23" x14ac:dyDescent="0.25">
      <c r="B16" s="3" t="s">
        <v>15</v>
      </c>
      <c r="C16" s="2">
        <v>30288006</v>
      </c>
      <c r="J16" s="3" t="s">
        <v>4863</v>
      </c>
      <c r="K16" s="2">
        <v>48357</v>
      </c>
      <c r="M16" s="3" t="s">
        <v>2248</v>
      </c>
      <c r="N16">
        <v>5</v>
      </c>
      <c r="S16" t="s">
        <v>6096</v>
      </c>
      <c r="U16" t="s">
        <v>6097</v>
      </c>
    </row>
    <row r="17" spans="2:21" x14ac:dyDescent="0.25">
      <c r="B17" s="3" t="s">
        <v>55</v>
      </c>
      <c r="C17" s="2">
        <v>36375020</v>
      </c>
      <c r="J17" s="3" t="s">
        <v>4865</v>
      </c>
      <c r="K17" s="2">
        <v>76821</v>
      </c>
      <c r="M17" s="3" t="s">
        <v>2252</v>
      </c>
      <c r="N17">
        <v>7</v>
      </c>
      <c r="S17">
        <f>COUNTA(_xlfn.UNIQUE(customers[CustomerID]))</f>
        <v>1200</v>
      </c>
      <c r="U17" s="2">
        <f>U21/U25</f>
        <v>286883.98927332321</v>
      </c>
    </row>
    <row r="18" spans="2:21" x14ac:dyDescent="0.25">
      <c r="B18" s="3" t="s">
        <v>27</v>
      </c>
      <c r="C18" s="2">
        <v>40226052</v>
      </c>
      <c r="J18" s="3" t="s">
        <v>4866</v>
      </c>
      <c r="K18" s="2">
        <v>9631</v>
      </c>
      <c r="M18" s="3" t="s">
        <v>2258</v>
      </c>
      <c r="N18">
        <v>6</v>
      </c>
    </row>
    <row r="19" spans="2:21" x14ac:dyDescent="0.25">
      <c r="B19" s="3" t="s">
        <v>7</v>
      </c>
      <c r="C19" s="2">
        <v>38003322</v>
      </c>
      <c r="J19" s="3" t="s">
        <v>4867</v>
      </c>
      <c r="K19" s="2">
        <v>25759</v>
      </c>
      <c r="M19" s="3" t="s">
        <v>2272</v>
      </c>
      <c r="N19">
        <v>11</v>
      </c>
    </row>
    <row r="20" spans="2:21" x14ac:dyDescent="0.25">
      <c r="B20" s="3" t="s">
        <v>19</v>
      </c>
      <c r="C20" s="2">
        <v>38569250</v>
      </c>
      <c r="J20" s="3" t="s">
        <v>4868</v>
      </c>
      <c r="K20" s="2">
        <v>54787</v>
      </c>
      <c r="M20" s="3" t="s">
        <v>2278</v>
      </c>
      <c r="N20">
        <v>7</v>
      </c>
      <c r="S20" t="s">
        <v>6089</v>
      </c>
      <c r="U20" t="s">
        <v>6095</v>
      </c>
    </row>
    <row r="21" spans="2:21" x14ac:dyDescent="0.25">
      <c r="B21" s="3" t="s">
        <v>12</v>
      </c>
      <c r="C21" s="2">
        <v>35826109</v>
      </c>
      <c r="J21" s="3" t="s">
        <v>4870</v>
      </c>
      <c r="K21" s="2">
        <v>62303</v>
      </c>
      <c r="M21" s="3" t="s">
        <v>246</v>
      </c>
      <c r="N21">
        <v>8</v>
      </c>
      <c r="S21" s="5">
        <f>S4/S13</f>
        <v>25869.379166666666</v>
      </c>
      <c r="U21" s="2">
        <f>SUM(orders[cost of goods])</f>
        <v>142015464</v>
      </c>
    </row>
    <row r="22" spans="2:21" x14ac:dyDescent="0.25">
      <c r="B22" s="3" t="s">
        <v>43</v>
      </c>
      <c r="C22" s="2">
        <v>35783371</v>
      </c>
      <c r="J22" s="3" t="s">
        <v>3953</v>
      </c>
      <c r="K22" s="2">
        <v>54126</v>
      </c>
      <c r="M22" s="3" t="s">
        <v>2284</v>
      </c>
      <c r="N22">
        <v>9</v>
      </c>
    </row>
    <row r="23" spans="2:21" x14ac:dyDescent="0.25">
      <c r="B23" s="3" t="s">
        <v>6077</v>
      </c>
      <c r="C23" s="2">
        <v>255071130</v>
      </c>
      <c r="J23" s="3" t="s">
        <v>4874</v>
      </c>
      <c r="K23" s="2">
        <v>47828</v>
      </c>
      <c r="M23" s="3" t="s">
        <v>248</v>
      </c>
      <c r="N23">
        <v>11</v>
      </c>
    </row>
    <row r="24" spans="2:21" x14ac:dyDescent="0.25">
      <c r="J24" s="3" t="s">
        <v>4876</v>
      </c>
      <c r="K24" s="2">
        <v>47021</v>
      </c>
      <c r="M24" s="3" t="s">
        <v>2338</v>
      </c>
      <c r="N24">
        <v>5</v>
      </c>
      <c r="S24" t="s">
        <v>6091</v>
      </c>
      <c r="U24" t="s">
        <v>6093</v>
      </c>
    </row>
    <row r="25" spans="2:21" x14ac:dyDescent="0.25">
      <c r="J25" s="3" t="s">
        <v>4877</v>
      </c>
      <c r="K25" s="2">
        <v>27939</v>
      </c>
      <c r="M25" s="3" t="s">
        <v>2372</v>
      </c>
      <c r="N25">
        <v>10</v>
      </c>
      <c r="S25" s="8">
        <f>S9/S4</f>
        <v>0.17125094710590086</v>
      </c>
      <c r="U25" s="5">
        <f>AVERAGE(inventory[Current Stock])</f>
        <v>495.02749999999997</v>
      </c>
    </row>
    <row r="26" spans="2:21" x14ac:dyDescent="0.25">
      <c r="J26" s="3" t="s">
        <v>4878</v>
      </c>
      <c r="K26" s="2">
        <v>19730</v>
      </c>
      <c r="M26" s="3" t="s">
        <v>2378</v>
      </c>
      <c r="N26">
        <v>4</v>
      </c>
    </row>
    <row r="27" spans="2:21" x14ac:dyDescent="0.25">
      <c r="J27" s="3" t="s">
        <v>4879</v>
      </c>
      <c r="K27" s="2">
        <v>21491</v>
      </c>
      <c r="M27" s="3" t="s">
        <v>2398</v>
      </c>
      <c r="N27">
        <v>5</v>
      </c>
    </row>
    <row r="28" spans="2:21" x14ac:dyDescent="0.25">
      <c r="J28" s="3" t="s">
        <v>3954</v>
      </c>
      <c r="K28" s="2">
        <v>19394</v>
      </c>
      <c r="M28" s="3" t="s">
        <v>2404</v>
      </c>
      <c r="N28">
        <v>4</v>
      </c>
    </row>
    <row r="29" spans="2:21" x14ac:dyDescent="0.25">
      <c r="J29" s="3" t="s">
        <v>4881</v>
      </c>
      <c r="K29" s="2">
        <v>10809</v>
      </c>
      <c r="M29" s="3" t="s">
        <v>2421</v>
      </c>
      <c r="N29">
        <v>7</v>
      </c>
    </row>
    <row r="30" spans="2:21" x14ac:dyDescent="0.25">
      <c r="J30" s="3" t="s">
        <v>4882</v>
      </c>
      <c r="K30" s="2">
        <v>47167</v>
      </c>
      <c r="M30" s="3" t="s">
        <v>2422</v>
      </c>
      <c r="N30">
        <v>4</v>
      </c>
    </row>
    <row r="31" spans="2:21" x14ac:dyDescent="0.25">
      <c r="J31" s="3" t="s">
        <v>4884</v>
      </c>
      <c r="K31" s="2">
        <v>78702</v>
      </c>
      <c r="M31" s="3" t="s">
        <v>2423</v>
      </c>
      <c r="N31">
        <v>4</v>
      </c>
      <c r="S31" s="1" t="s">
        <v>6113</v>
      </c>
      <c r="T31" t="s">
        <v>6114</v>
      </c>
    </row>
    <row r="32" spans="2:21" x14ac:dyDescent="0.25">
      <c r="J32" s="3" t="s">
        <v>4885</v>
      </c>
      <c r="K32" s="2">
        <v>21057</v>
      </c>
      <c r="M32" s="3" t="s">
        <v>2424</v>
      </c>
      <c r="N32">
        <v>2</v>
      </c>
      <c r="S32" s="3" t="s">
        <v>1982</v>
      </c>
      <c r="T32" s="22">
        <v>12</v>
      </c>
    </row>
    <row r="33" spans="2:20" x14ac:dyDescent="0.25">
      <c r="J33" s="3" t="s">
        <v>4886</v>
      </c>
      <c r="K33" s="2">
        <v>72926</v>
      </c>
      <c r="M33" s="3" t="s">
        <v>2425</v>
      </c>
      <c r="N33">
        <v>9</v>
      </c>
      <c r="S33" s="3" t="s">
        <v>1302</v>
      </c>
      <c r="T33" s="22">
        <v>12</v>
      </c>
    </row>
    <row r="34" spans="2:20" x14ac:dyDescent="0.25">
      <c r="J34" s="3" t="s">
        <v>4890</v>
      </c>
      <c r="K34" s="2">
        <v>12190</v>
      </c>
      <c r="M34" s="3" t="s">
        <v>2426</v>
      </c>
      <c r="N34">
        <v>4</v>
      </c>
      <c r="S34" s="3" t="s">
        <v>1074</v>
      </c>
      <c r="T34" s="22">
        <v>13</v>
      </c>
    </row>
    <row r="35" spans="2:20" x14ac:dyDescent="0.25">
      <c r="J35" s="3" t="s">
        <v>4892</v>
      </c>
      <c r="K35" s="2">
        <v>32431</v>
      </c>
      <c r="M35" s="3" t="s">
        <v>2427</v>
      </c>
      <c r="N35">
        <v>9</v>
      </c>
      <c r="S35" s="3" t="s">
        <v>466</v>
      </c>
      <c r="T35" s="22">
        <v>12</v>
      </c>
    </row>
    <row r="36" spans="2:20" x14ac:dyDescent="0.25">
      <c r="J36" s="3" t="s">
        <v>4893</v>
      </c>
      <c r="K36" s="2">
        <v>64304</v>
      </c>
      <c r="M36" s="3" t="s">
        <v>2428</v>
      </c>
      <c r="N36">
        <v>8</v>
      </c>
      <c r="S36" s="3" t="s">
        <v>412</v>
      </c>
      <c r="T36" s="22">
        <v>14</v>
      </c>
    </row>
    <row r="37" spans="2:20" x14ac:dyDescent="0.25">
      <c r="J37" s="3" t="s">
        <v>4895</v>
      </c>
      <c r="K37" s="2">
        <v>33873</v>
      </c>
      <c r="M37" s="3" t="s">
        <v>2429</v>
      </c>
      <c r="N37">
        <v>4</v>
      </c>
      <c r="S37" s="3" t="s">
        <v>344</v>
      </c>
      <c r="T37" s="22">
        <v>13</v>
      </c>
    </row>
    <row r="38" spans="2:20" x14ac:dyDescent="0.25">
      <c r="J38" s="3" t="s">
        <v>4897</v>
      </c>
      <c r="K38" s="2">
        <v>37386</v>
      </c>
      <c r="M38" s="3" t="s">
        <v>2430</v>
      </c>
      <c r="N38">
        <v>4</v>
      </c>
      <c r="S38" s="3" t="s">
        <v>2434</v>
      </c>
      <c r="T38" s="22">
        <v>12</v>
      </c>
    </row>
    <row r="39" spans="2:20" x14ac:dyDescent="0.25">
      <c r="J39" s="3" t="s">
        <v>4898</v>
      </c>
      <c r="K39" s="2">
        <v>23565</v>
      </c>
      <c r="M39" s="3" t="s">
        <v>2431</v>
      </c>
      <c r="N39">
        <v>4</v>
      </c>
      <c r="S39" s="3" t="s">
        <v>248</v>
      </c>
      <c r="T39" s="22">
        <v>11</v>
      </c>
    </row>
    <row r="40" spans="2:20" x14ac:dyDescent="0.25">
      <c r="J40" s="3" t="s">
        <v>4899</v>
      </c>
      <c r="K40" s="2">
        <v>40954</v>
      </c>
      <c r="M40" s="3" t="s">
        <v>274</v>
      </c>
      <c r="N40">
        <v>9</v>
      </c>
      <c r="S40" s="3" t="s">
        <v>2272</v>
      </c>
      <c r="T40" s="22">
        <v>11</v>
      </c>
    </row>
    <row r="41" spans="2:20" x14ac:dyDescent="0.25">
      <c r="J41" s="3" t="s">
        <v>4900</v>
      </c>
      <c r="K41" s="2">
        <v>42913</v>
      </c>
      <c r="M41" s="3" t="s">
        <v>2432</v>
      </c>
      <c r="N41">
        <v>6</v>
      </c>
      <c r="S41" s="3" t="s">
        <v>2122</v>
      </c>
      <c r="T41" s="22">
        <v>11</v>
      </c>
    </row>
    <row r="42" spans="2:20" x14ac:dyDescent="0.25">
      <c r="J42" s="3" t="s">
        <v>3956</v>
      </c>
      <c r="K42" s="2">
        <v>24119</v>
      </c>
      <c r="M42" s="3" t="s">
        <v>2433</v>
      </c>
      <c r="N42">
        <v>5</v>
      </c>
      <c r="S42" s="3" t="s">
        <v>6077</v>
      </c>
      <c r="T42" s="22">
        <v>121</v>
      </c>
    </row>
    <row r="43" spans="2:20" x14ac:dyDescent="0.25">
      <c r="J43" s="3" t="s">
        <v>4901</v>
      </c>
      <c r="K43" s="2">
        <v>4602</v>
      </c>
      <c r="M43" s="3" t="s">
        <v>276</v>
      </c>
      <c r="N43">
        <v>10</v>
      </c>
    </row>
    <row r="44" spans="2:20" x14ac:dyDescent="0.25">
      <c r="B44" s="1" t="s">
        <v>6082</v>
      </c>
      <c r="C44" t="s">
        <v>3666</v>
      </c>
      <c r="J44" s="3" t="s">
        <v>4902</v>
      </c>
      <c r="K44" s="2">
        <v>31252</v>
      </c>
      <c r="M44" s="3" t="s">
        <v>2434</v>
      </c>
      <c r="N44">
        <v>12</v>
      </c>
    </row>
    <row r="45" spans="2:20" x14ac:dyDescent="0.25">
      <c r="B45" s="3" t="s">
        <v>44</v>
      </c>
      <c r="C45" s="2">
        <v>10975904</v>
      </c>
      <c r="J45" s="3" t="s">
        <v>4906</v>
      </c>
      <c r="K45" s="2">
        <v>46781</v>
      </c>
      <c r="M45" s="3" t="s">
        <v>282</v>
      </c>
      <c r="N45">
        <v>5</v>
      </c>
    </row>
    <row r="46" spans="2:20" x14ac:dyDescent="0.25">
      <c r="B46" s="3" t="s">
        <v>24</v>
      </c>
      <c r="C46" s="2">
        <v>9031453</v>
      </c>
      <c r="J46" s="3" t="s">
        <v>4907</v>
      </c>
      <c r="K46" s="2">
        <v>45114</v>
      </c>
      <c r="M46" s="3" t="s">
        <v>2435</v>
      </c>
      <c r="N46">
        <v>9</v>
      </c>
    </row>
    <row r="47" spans="2:20" x14ac:dyDescent="0.25">
      <c r="B47" s="3" t="s">
        <v>8</v>
      </c>
      <c r="C47" s="2">
        <v>10280649</v>
      </c>
      <c r="J47" s="3" t="s">
        <v>4908</v>
      </c>
      <c r="K47" s="2">
        <v>35056</v>
      </c>
      <c r="M47" s="3" t="s">
        <v>2436</v>
      </c>
      <c r="N47">
        <v>5</v>
      </c>
    </row>
    <row r="48" spans="2:20" x14ac:dyDescent="0.25">
      <c r="B48" s="3" t="s">
        <v>6077</v>
      </c>
      <c r="C48" s="2">
        <v>30288006</v>
      </c>
      <c r="J48" s="3" t="s">
        <v>4909</v>
      </c>
      <c r="K48" s="2">
        <v>10161</v>
      </c>
      <c r="M48" s="3" t="s">
        <v>2437</v>
      </c>
      <c r="N48">
        <v>6</v>
      </c>
    </row>
    <row r="49" spans="1:14" x14ac:dyDescent="0.25">
      <c r="J49" s="3" t="s">
        <v>4911</v>
      </c>
      <c r="K49" s="2">
        <v>17248</v>
      </c>
      <c r="M49" s="3" t="s">
        <v>2438</v>
      </c>
      <c r="N49">
        <v>5</v>
      </c>
    </row>
    <row r="50" spans="1:14" x14ac:dyDescent="0.25">
      <c r="J50" s="3" t="s">
        <v>4912</v>
      </c>
      <c r="K50" s="2">
        <v>35031</v>
      </c>
      <c r="M50" s="3" t="s">
        <v>2439</v>
      </c>
      <c r="N50">
        <v>8</v>
      </c>
    </row>
    <row r="51" spans="1:14" x14ac:dyDescent="0.25">
      <c r="J51" s="3" t="s">
        <v>4914</v>
      </c>
      <c r="K51" s="2">
        <v>10084</v>
      </c>
      <c r="M51" s="3" t="s">
        <v>2440</v>
      </c>
      <c r="N51">
        <v>2</v>
      </c>
    </row>
    <row r="52" spans="1:14" x14ac:dyDescent="0.25">
      <c r="J52" s="3" t="s">
        <v>4915</v>
      </c>
      <c r="K52" s="2">
        <v>4417</v>
      </c>
      <c r="M52" s="3" t="s">
        <v>2441</v>
      </c>
      <c r="N52">
        <v>6</v>
      </c>
    </row>
    <row r="53" spans="1:14" x14ac:dyDescent="0.25">
      <c r="J53" s="3" t="s">
        <v>4916</v>
      </c>
      <c r="K53" s="2">
        <v>817</v>
      </c>
      <c r="M53" s="3" t="s">
        <v>296</v>
      </c>
      <c r="N53">
        <v>11</v>
      </c>
    </row>
    <row r="54" spans="1:14" x14ac:dyDescent="0.25">
      <c r="J54" s="3" t="s">
        <v>4917</v>
      </c>
      <c r="K54" s="2">
        <v>4888</v>
      </c>
      <c r="M54" s="3" t="s">
        <v>2442</v>
      </c>
      <c r="N54">
        <v>4</v>
      </c>
    </row>
    <row r="55" spans="1:14" x14ac:dyDescent="0.25">
      <c r="J55" s="3" t="s">
        <v>4918</v>
      </c>
      <c r="K55" s="2">
        <v>47994</v>
      </c>
      <c r="M55" s="3" t="s">
        <v>2443</v>
      </c>
      <c r="N55">
        <v>10</v>
      </c>
    </row>
    <row r="56" spans="1:14" x14ac:dyDescent="0.25">
      <c r="J56" s="3" t="s">
        <v>4919</v>
      </c>
      <c r="K56" s="2">
        <v>26994</v>
      </c>
      <c r="M56" s="3" t="s">
        <v>2444</v>
      </c>
      <c r="N56">
        <v>5</v>
      </c>
    </row>
    <row r="57" spans="1:14" x14ac:dyDescent="0.25">
      <c r="J57" s="3" t="s">
        <v>4920</v>
      </c>
      <c r="K57" s="2">
        <v>35275</v>
      </c>
      <c r="M57" s="3" t="s">
        <v>2445</v>
      </c>
      <c r="N57">
        <v>5</v>
      </c>
    </row>
    <row r="58" spans="1:14" x14ac:dyDescent="0.25">
      <c r="J58" s="3" t="s">
        <v>4922</v>
      </c>
      <c r="K58" s="2">
        <v>22436</v>
      </c>
      <c r="M58" s="3" t="s">
        <v>2446</v>
      </c>
      <c r="N58">
        <v>9</v>
      </c>
    </row>
    <row r="59" spans="1:14" x14ac:dyDescent="0.25">
      <c r="J59" s="3" t="s">
        <v>4925</v>
      </c>
      <c r="K59" s="2">
        <v>57999</v>
      </c>
      <c r="M59" s="3" t="s">
        <v>2447</v>
      </c>
      <c r="N59">
        <v>4</v>
      </c>
    </row>
    <row r="60" spans="1:14" x14ac:dyDescent="0.25">
      <c r="J60" s="3" t="s">
        <v>4926</v>
      </c>
      <c r="K60" s="2">
        <v>37707</v>
      </c>
      <c r="M60" s="3" t="s">
        <v>2448</v>
      </c>
      <c r="N60">
        <v>6</v>
      </c>
    </row>
    <row r="61" spans="1:14" x14ac:dyDescent="0.25">
      <c r="J61" s="3" t="s">
        <v>4927</v>
      </c>
      <c r="K61" s="2">
        <v>24721</v>
      </c>
      <c r="M61" s="3" t="s">
        <v>2449</v>
      </c>
      <c r="N61">
        <v>10</v>
      </c>
    </row>
    <row r="62" spans="1:14" x14ac:dyDescent="0.25">
      <c r="J62" s="3" t="s">
        <v>4928</v>
      </c>
      <c r="K62" s="2">
        <v>7046</v>
      </c>
      <c r="M62" s="3" t="s">
        <v>2450</v>
      </c>
      <c r="N62">
        <v>9</v>
      </c>
    </row>
    <row r="63" spans="1:14" x14ac:dyDescent="0.25">
      <c r="J63" s="3" t="s">
        <v>4929</v>
      </c>
      <c r="K63" s="2">
        <v>48728</v>
      </c>
      <c r="M63" s="3" t="s">
        <v>308</v>
      </c>
      <c r="N63">
        <v>7</v>
      </c>
    </row>
    <row r="64" spans="1:14" x14ac:dyDescent="0.25">
      <c r="A64" s="1" t="s">
        <v>6112</v>
      </c>
      <c r="B64" s="2" t="s">
        <v>6078</v>
      </c>
      <c r="J64" s="3" t="s">
        <v>4930</v>
      </c>
      <c r="K64" s="2">
        <v>7254</v>
      </c>
      <c r="M64" s="3" t="s">
        <v>2451</v>
      </c>
      <c r="N64">
        <v>9</v>
      </c>
    </row>
    <row r="65" spans="1:14" x14ac:dyDescent="0.25">
      <c r="A65" s="3" t="s">
        <v>6102</v>
      </c>
      <c r="B65" s="2">
        <v>2753275</v>
      </c>
      <c r="J65" s="3" t="s">
        <v>4931</v>
      </c>
      <c r="K65" s="2">
        <v>121669</v>
      </c>
      <c r="M65" s="3" t="s">
        <v>2452</v>
      </c>
      <c r="N65">
        <v>10</v>
      </c>
    </row>
    <row r="66" spans="1:14" x14ac:dyDescent="0.25">
      <c r="A66" s="3" t="s">
        <v>6109</v>
      </c>
      <c r="B66" s="2">
        <v>2556440</v>
      </c>
      <c r="J66" s="3" t="s">
        <v>4935</v>
      </c>
      <c r="K66" s="2">
        <v>30516</v>
      </c>
      <c r="M66" s="3" t="s">
        <v>2453</v>
      </c>
      <c r="N66">
        <v>7</v>
      </c>
    </row>
    <row r="67" spans="1:14" x14ac:dyDescent="0.25">
      <c r="A67" s="3" t="s">
        <v>6110</v>
      </c>
      <c r="B67" s="2">
        <v>2807394</v>
      </c>
      <c r="J67" s="3" t="s">
        <v>4938</v>
      </c>
      <c r="K67" s="2">
        <v>81061</v>
      </c>
      <c r="M67" s="3" t="s">
        <v>2454</v>
      </c>
      <c r="N67">
        <v>6</v>
      </c>
    </row>
    <row r="68" spans="1:14" x14ac:dyDescent="0.25">
      <c r="A68" s="3" t="s">
        <v>6111</v>
      </c>
      <c r="B68" s="2">
        <v>2296413</v>
      </c>
      <c r="J68" s="3" t="s">
        <v>4939</v>
      </c>
      <c r="K68" s="2">
        <v>41509</v>
      </c>
      <c r="M68" s="3" t="s">
        <v>2455</v>
      </c>
      <c r="N68">
        <v>6</v>
      </c>
    </row>
    <row r="69" spans="1:14" x14ac:dyDescent="0.25">
      <c r="A69" s="3" t="s">
        <v>6101</v>
      </c>
      <c r="B69" s="2">
        <v>2788181</v>
      </c>
      <c r="J69" s="3" t="s">
        <v>4940</v>
      </c>
      <c r="K69" s="2">
        <v>82499</v>
      </c>
      <c r="M69" s="3" t="s">
        <v>316</v>
      </c>
      <c r="N69">
        <v>3</v>
      </c>
    </row>
    <row r="70" spans="1:14" x14ac:dyDescent="0.25">
      <c r="A70" s="3" t="s">
        <v>6105</v>
      </c>
      <c r="B70" s="2">
        <v>2049145</v>
      </c>
      <c r="J70" s="3" t="s">
        <v>3960</v>
      </c>
      <c r="K70" s="2">
        <v>28248</v>
      </c>
      <c r="M70" s="3" t="s">
        <v>2456</v>
      </c>
      <c r="N70">
        <v>3</v>
      </c>
    </row>
    <row r="71" spans="1:14" x14ac:dyDescent="0.25">
      <c r="A71" s="3" t="s">
        <v>6106</v>
      </c>
      <c r="B71" s="2">
        <v>2712414</v>
      </c>
      <c r="J71" s="3" t="s">
        <v>4941</v>
      </c>
      <c r="K71" s="2">
        <v>13214</v>
      </c>
      <c r="M71" s="3" t="s">
        <v>2457</v>
      </c>
      <c r="N71">
        <v>4</v>
      </c>
    </row>
    <row r="72" spans="1:14" x14ac:dyDescent="0.25">
      <c r="A72" s="3" t="s">
        <v>6108</v>
      </c>
      <c r="B72" s="2">
        <v>2713604</v>
      </c>
      <c r="J72" s="3" t="s">
        <v>4942</v>
      </c>
      <c r="K72" s="2">
        <v>28263</v>
      </c>
      <c r="M72" s="3" t="s">
        <v>2458</v>
      </c>
      <c r="N72">
        <v>7</v>
      </c>
    </row>
    <row r="73" spans="1:14" x14ac:dyDescent="0.25">
      <c r="A73" s="3" t="s">
        <v>6100</v>
      </c>
      <c r="B73" s="2">
        <v>2647992</v>
      </c>
      <c r="J73" s="3" t="s">
        <v>4943</v>
      </c>
      <c r="K73" s="2">
        <v>49290</v>
      </c>
      <c r="M73" s="3" t="s">
        <v>2459</v>
      </c>
      <c r="N73">
        <v>6</v>
      </c>
    </row>
    <row r="74" spans="1:14" x14ac:dyDescent="0.25">
      <c r="A74" s="3" t="s">
        <v>6107</v>
      </c>
      <c r="B74" s="2">
        <v>2404851</v>
      </c>
      <c r="J74" s="3" t="s">
        <v>4945</v>
      </c>
      <c r="K74" s="2">
        <v>17291</v>
      </c>
      <c r="M74" s="3" t="s">
        <v>328</v>
      </c>
      <c r="N74">
        <v>5</v>
      </c>
    </row>
    <row r="75" spans="1:14" x14ac:dyDescent="0.25">
      <c r="A75" s="3" t="s">
        <v>6103</v>
      </c>
      <c r="B75" s="2">
        <v>2813124</v>
      </c>
      <c r="J75" s="3" t="s">
        <v>4947</v>
      </c>
      <c r="K75" s="2">
        <v>27102</v>
      </c>
      <c r="M75" s="3" t="s">
        <v>342</v>
      </c>
      <c r="N75">
        <v>6</v>
      </c>
    </row>
    <row r="76" spans="1:14" x14ac:dyDescent="0.25">
      <c r="A76" s="3" t="s">
        <v>6104</v>
      </c>
      <c r="B76" s="2">
        <v>2500422</v>
      </c>
      <c r="J76" s="3" t="s">
        <v>3862</v>
      </c>
      <c r="K76" s="2">
        <v>41812</v>
      </c>
      <c r="M76" s="3" t="s">
        <v>344</v>
      </c>
      <c r="N76">
        <v>13</v>
      </c>
    </row>
    <row r="77" spans="1:14" x14ac:dyDescent="0.25">
      <c r="A77" s="3" t="s">
        <v>6077</v>
      </c>
      <c r="B77" s="2">
        <v>31043255</v>
      </c>
      <c r="J77" s="3" t="s">
        <v>4952</v>
      </c>
      <c r="K77" s="2">
        <v>78119</v>
      </c>
      <c r="M77" s="3" t="s">
        <v>356</v>
      </c>
      <c r="N77">
        <v>4</v>
      </c>
    </row>
    <row r="78" spans="1:14" x14ac:dyDescent="0.25">
      <c r="J78" s="3" t="s">
        <v>4953</v>
      </c>
      <c r="K78" s="2">
        <v>40236</v>
      </c>
      <c r="M78" s="3" t="s">
        <v>406</v>
      </c>
      <c r="N78">
        <v>8</v>
      </c>
    </row>
    <row r="79" spans="1:14" x14ac:dyDescent="0.25">
      <c r="J79" s="3" t="s">
        <v>4954</v>
      </c>
      <c r="K79" s="2">
        <v>13877</v>
      </c>
      <c r="M79" s="3" t="s">
        <v>412</v>
      </c>
      <c r="N79">
        <v>14</v>
      </c>
    </row>
    <row r="80" spans="1:14" x14ac:dyDescent="0.25">
      <c r="J80" s="3" t="s">
        <v>4955</v>
      </c>
      <c r="K80" s="2">
        <v>63704</v>
      </c>
      <c r="M80" s="3" t="s">
        <v>426</v>
      </c>
      <c r="N80">
        <v>7</v>
      </c>
    </row>
    <row r="81" spans="10:14" x14ac:dyDescent="0.25">
      <c r="J81" s="3" t="s">
        <v>4957</v>
      </c>
      <c r="K81" s="2">
        <v>65282</v>
      </c>
      <c r="M81" s="3" t="s">
        <v>450</v>
      </c>
      <c r="N81">
        <v>3</v>
      </c>
    </row>
    <row r="82" spans="10:14" x14ac:dyDescent="0.25">
      <c r="J82" s="3" t="s">
        <v>4960</v>
      </c>
      <c r="K82" s="2">
        <v>46537</v>
      </c>
      <c r="M82" s="3" t="s">
        <v>454</v>
      </c>
      <c r="N82">
        <v>4</v>
      </c>
    </row>
    <row r="83" spans="10:14" x14ac:dyDescent="0.25">
      <c r="J83" s="3" t="s">
        <v>3962</v>
      </c>
      <c r="K83" s="2">
        <v>18320</v>
      </c>
      <c r="M83" s="3" t="s">
        <v>63</v>
      </c>
      <c r="N83">
        <v>6</v>
      </c>
    </row>
    <row r="84" spans="10:14" x14ac:dyDescent="0.25">
      <c r="J84" s="3" t="s">
        <v>4964</v>
      </c>
      <c r="K84" s="2">
        <v>17602</v>
      </c>
      <c r="M84" s="3" t="s">
        <v>466</v>
      </c>
      <c r="N84">
        <v>12</v>
      </c>
    </row>
    <row r="85" spans="10:14" x14ac:dyDescent="0.25">
      <c r="J85" s="3" t="s">
        <v>4965</v>
      </c>
      <c r="K85" s="2">
        <v>53045</v>
      </c>
      <c r="M85" s="3" t="s">
        <v>486</v>
      </c>
      <c r="N85">
        <v>9</v>
      </c>
    </row>
    <row r="86" spans="10:14" x14ac:dyDescent="0.25">
      <c r="J86" s="3" t="s">
        <v>4967</v>
      </c>
      <c r="K86" s="2">
        <v>91866</v>
      </c>
      <c r="M86" s="3" t="s">
        <v>70</v>
      </c>
      <c r="N86">
        <v>9</v>
      </c>
    </row>
    <row r="87" spans="10:14" x14ac:dyDescent="0.25">
      <c r="J87" s="3" t="s">
        <v>4969</v>
      </c>
      <c r="K87" s="2">
        <v>54930</v>
      </c>
      <c r="M87" s="3" t="s">
        <v>526</v>
      </c>
      <c r="N87">
        <v>9</v>
      </c>
    </row>
    <row r="88" spans="10:14" x14ac:dyDescent="0.25">
      <c r="J88" s="3" t="s">
        <v>4970</v>
      </c>
      <c r="K88" s="2">
        <v>6351</v>
      </c>
      <c r="M88" s="3" t="s">
        <v>530</v>
      </c>
      <c r="N88">
        <v>1</v>
      </c>
    </row>
    <row r="89" spans="10:14" x14ac:dyDescent="0.25">
      <c r="J89" s="3" t="s">
        <v>3963</v>
      </c>
      <c r="K89" s="2">
        <v>30617</v>
      </c>
      <c r="M89" s="3" t="s">
        <v>536</v>
      </c>
      <c r="N89">
        <v>7</v>
      </c>
    </row>
    <row r="90" spans="10:14" x14ac:dyDescent="0.25">
      <c r="J90" s="3" t="s">
        <v>4971</v>
      </c>
      <c r="K90" s="2">
        <v>37974</v>
      </c>
      <c r="M90" s="3" t="s">
        <v>540</v>
      </c>
      <c r="N90">
        <v>10</v>
      </c>
    </row>
    <row r="91" spans="10:14" x14ac:dyDescent="0.25">
      <c r="J91" s="3" t="s">
        <v>4972</v>
      </c>
      <c r="K91" s="2">
        <v>94756</v>
      </c>
      <c r="M91" s="3" t="s">
        <v>548</v>
      </c>
      <c r="N91">
        <v>4</v>
      </c>
    </row>
    <row r="92" spans="10:14" x14ac:dyDescent="0.25">
      <c r="J92" s="3" t="s">
        <v>4974</v>
      </c>
      <c r="K92" s="2">
        <v>84030</v>
      </c>
      <c r="M92" s="3" t="s">
        <v>550</v>
      </c>
      <c r="N92">
        <v>3</v>
      </c>
    </row>
    <row r="93" spans="10:14" x14ac:dyDescent="0.25">
      <c r="J93" s="3" t="s">
        <v>4975</v>
      </c>
      <c r="K93" s="2">
        <v>63164</v>
      </c>
      <c r="M93" s="3" t="s">
        <v>580</v>
      </c>
      <c r="N93">
        <v>4</v>
      </c>
    </row>
    <row r="94" spans="10:14" x14ac:dyDescent="0.25">
      <c r="J94" s="3" t="s">
        <v>4977</v>
      </c>
      <c r="K94" s="2">
        <v>4016</v>
      </c>
      <c r="M94" s="3" t="s">
        <v>602</v>
      </c>
      <c r="N94">
        <v>5</v>
      </c>
    </row>
    <row r="95" spans="10:14" x14ac:dyDescent="0.25">
      <c r="J95" s="3" t="s">
        <v>4978</v>
      </c>
      <c r="K95" s="2">
        <v>24304</v>
      </c>
      <c r="M95" s="3" t="s">
        <v>644</v>
      </c>
      <c r="N95">
        <v>6</v>
      </c>
    </row>
    <row r="96" spans="10:14" x14ac:dyDescent="0.25">
      <c r="J96" s="3" t="s">
        <v>4979</v>
      </c>
      <c r="K96" s="2">
        <v>51838</v>
      </c>
      <c r="M96" s="3" t="s">
        <v>646</v>
      </c>
      <c r="N96">
        <v>3</v>
      </c>
    </row>
    <row r="97" spans="10:14" x14ac:dyDescent="0.25">
      <c r="J97" s="3" t="s">
        <v>3964</v>
      </c>
      <c r="K97" s="2">
        <v>25583</v>
      </c>
      <c r="M97" s="3" t="s">
        <v>678</v>
      </c>
      <c r="N97">
        <v>9</v>
      </c>
    </row>
    <row r="98" spans="10:14" x14ac:dyDescent="0.25">
      <c r="J98" s="3" t="s">
        <v>4981</v>
      </c>
      <c r="K98" s="2">
        <v>15387</v>
      </c>
      <c r="M98" s="3" t="s">
        <v>686</v>
      </c>
      <c r="N98">
        <v>7</v>
      </c>
    </row>
    <row r="99" spans="10:14" x14ac:dyDescent="0.25">
      <c r="J99" s="3" t="s">
        <v>4983</v>
      </c>
      <c r="K99" s="2">
        <v>43348</v>
      </c>
      <c r="M99" s="3" t="s">
        <v>712</v>
      </c>
      <c r="N99">
        <v>7</v>
      </c>
    </row>
    <row r="100" spans="10:14" x14ac:dyDescent="0.25">
      <c r="J100" s="3" t="s">
        <v>4988</v>
      </c>
      <c r="K100" s="2">
        <v>36571</v>
      </c>
      <c r="M100" s="3" t="s">
        <v>736</v>
      </c>
      <c r="N100">
        <v>6</v>
      </c>
    </row>
    <row r="101" spans="10:14" x14ac:dyDescent="0.25">
      <c r="J101" s="3" t="s">
        <v>4990</v>
      </c>
      <c r="K101" s="2">
        <v>10193</v>
      </c>
      <c r="M101" s="3" t="s">
        <v>766</v>
      </c>
      <c r="N101">
        <v>7</v>
      </c>
    </row>
    <row r="102" spans="10:14" x14ac:dyDescent="0.25">
      <c r="J102" s="3" t="s">
        <v>3965</v>
      </c>
      <c r="K102" s="2">
        <v>30926</v>
      </c>
      <c r="M102" s="3" t="s">
        <v>790</v>
      </c>
      <c r="N102">
        <v>3</v>
      </c>
    </row>
    <row r="103" spans="10:14" x14ac:dyDescent="0.25">
      <c r="J103" s="3" t="s">
        <v>4991</v>
      </c>
      <c r="K103" s="2">
        <v>77607</v>
      </c>
      <c r="M103" s="3" t="s">
        <v>794</v>
      </c>
      <c r="N103">
        <v>6</v>
      </c>
    </row>
    <row r="104" spans="10:14" x14ac:dyDescent="0.25">
      <c r="J104" s="3" t="s">
        <v>4993</v>
      </c>
      <c r="K104" s="2">
        <v>12462</v>
      </c>
      <c r="M104" s="3" t="s">
        <v>98</v>
      </c>
      <c r="N104">
        <v>10</v>
      </c>
    </row>
    <row r="105" spans="10:14" x14ac:dyDescent="0.25">
      <c r="J105" s="3" t="s">
        <v>4994</v>
      </c>
      <c r="K105" s="2">
        <v>15714</v>
      </c>
      <c r="M105" s="3" t="s">
        <v>808</v>
      </c>
      <c r="N105">
        <v>8</v>
      </c>
    </row>
    <row r="106" spans="10:14" x14ac:dyDescent="0.25">
      <c r="J106" s="3" t="s">
        <v>4995</v>
      </c>
      <c r="K106" s="2">
        <v>39705</v>
      </c>
      <c r="M106" s="3" t="s">
        <v>814</v>
      </c>
      <c r="N106">
        <v>4</v>
      </c>
    </row>
    <row r="107" spans="10:14" x14ac:dyDescent="0.25">
      <c r="J107" s="3" t="s">
        <v>4997</v>
      </c>
      <c r="K107" s="2">
        <v>53155</v>
      </c>
      <c r="M107" s="3" t="s">
        <v>100</v>
      </c>
      <c r="N107">
        <v>8</v>
      </c>
    </row>
    <row r="108" spans="10:14" x14ac:dyDescent="0.25">
      <c r="J108" s="3" t="s">
        <v>4998</v>
      </c>
      <c r="K108" s="2">
        <v>55540</v>
      </c>
      <c r="M108" s="3" t="s">
        <v>924</v>
      </c>
      <c r="N108">
        <v>5</v>
      </c>
    </row>
    <row r="109" spans="10:14" x14ac:dyDescent="0.25">
      <c r="J109" s="3" t="s">
        <v>5000</v>
      </c>
      <c r="K109" s="2">
        <v>46587</v>
      </c>
      <c r="M109" s="3" t="s">
        <v>938</v>
      </c>
      <c r="N109">
        <v>6</v>
      </c>
    </row>
    <row r="110" spans="10:14" x14ac:dyDescent="0.25">
      <c r="J110" s="3" t="s">
        <v>5001</v>
      </c>
      <c r="K110" s="2">
        <v>56449</v>
      </c>
      <c r="M110" s="3" t="s">
        <v>112</v>
      </c>
      <c r="N110">
        <v>10</v>
      </c>
    </row>
    <row r="111" spans="10:14" x14ac:dyDescent="0.25">
      <c r="J111" s="3" t="s">
        <v>5002</v>
      </c>
      <c r="K111" s="2">
        <v>27625</v>
      </c>
      <c r="M111" s="3" t="s">
        <v>114</v>
      </c>
      <c r="N111">
        <v>7</v>
      </c>
    </row>
    <row r="112" spans="10:14" x14ac:dyDescent="0.25">
      <c r="J112" s="3" t="s">
        <v>5003</v>
      </c>
      <c r="K112" s="2">
        <v>145283</v>
      </c>
      <c r="M112" s="3" t="s">
        <v>966</v>
      </c>
      <c r="N112">
        <v>4</v>
      </c>
    </row>
    <row r="113" spans="10:14" x14ac:dyDescent="0.25">
      <c r="J113" s="3" t="s">
        <v>5006</v>
      </c>
      <c r="K113" s="2">
        <v>6605</v>
      </c>
      <c r="M113" s="3" t="s">
        <v>982</v>
      </c>
      <c r="N113">
        <v>4</v>
      </c>
    </row>
    <row r="114" spans="10:14" x14ac:dyDescent="0.25">
      <c r="J114" s="3" t="s">
        <v>5007</v>
      </c>
      <c r="K114" s="2">
        <v>51599</v>
      </c>
      <c r="M114" s="3" t="s">
        <v>984</v>
      </c>
      <c r="N114">
        <v>8</v>
      </c>
    </row>
    <row r="115" spans="10:14" x14ac:dyDescent="0.25">
      <c r="J115" s="3" t="s">
        <v>5008</v>
      </c>
      <c r="K115" s="2">
        <v>39657</v>
      </c>
      <c r="M115" s="3" t="s">
        <v>990</v>
      </c>
      <c r="N115">
        <v>6</v>
      </c>
    </row>
    <row r="116" spans="10:14" x14ac:dyDescent="0.25">
      <c r="J116" s="3" t="s">
        <v>5009</v>
      </c>
      <c r="K116" s="2">
        <v>72915</v>
      </c>
      <c r="M116" s="3" t="s">
        <v>1008</v>
      </c>
      <c r="N116">
        <v>6</v>
      </c>
    </row>
    <row r="117" spans="10:14" x14ac:dyDescent="0.25">
      <c r="J117" s="3" t="s">
        <v>5010</v>
      </c>
      <c r="K117" s="2">
        <v>44529</v>
      </c>
      <c r="M117" s="3" t="s">
        <v>21</v>
      </c>
      <c r="N117">
        <v>4</v>
      </c>
    </row>
    <row r="118" spans="10:14" x14ac:dyDescent="0.25">
      <c r="J118" s="3" t="s">
        <v>3967</v>
      </c>
      <c r="K118" s="2">
        <v>99036</v>
      </c>
      <c r="M118" s="3" t="s">
        <v>1040</v>
      </c>
      <c r="N118">
        <v>10</v>
      </c>
    </row>
    <row r="119" spans="10:14" x14ac:dyDescent="0.25">
      <c r="J119" s="3" t="s">
        <v>5011</v>
      </c>
      <c r="K119" s="2">
        <v>28491</v>
      </c>
      <c r="M119" s="3" t="s">
        <v>1050</v>
      </c>
      <c r="N119">
        <v>9</v>
      </c>
    </row>
    <row r="120" spans="10:14" x14ac:dyDescent="0.25">
      <c r="J120" s="3" t="s">
        <v>5012</v>
      </c>
      <c r="K120" s="2">
        <v>31196</v>
      </c>
      <c r="M120" s="3" t="s">
        <v>1064</v>
      </c>
      <c r="N120">
        <v>7</v>
      </c>
    </row>
    <row r="121" spans="10:14" x14ac:dyDescent="0.25">
      <c r="J121" s="3" t="s">
        <v>5013</v>
      </c>
      <c r="K121" s="2">
        <v>46182</v>
      </c>
      <c r="M121" s="3" t="s">
        <v>1066</v>
      </c>
      <c r="N121">
        <v>7</v>
      </c>
    </row>
    <row r="122" spans="10:14" x14ac:dyDescent="0.25">
      <c r="J122" s="3" t="s">
        <v>5014</v>
      </c>
      <c r="K122" s="2">
        <v>27620</v>
      </c>
      <c r="M122" s="3" t="s">
        <v>1068</v>
      </c>
      <c r="N122">
        <v>10</v>
      </c>
    </row>
    <row r="123" spans="10:14" x14ac:dyDescent="0.25">
      <c r="J123" s="3" t="s">
        <v>5015</v>
      </c>
      <c r="K123" s="2">
        <v>9563</v>
      </c>
      <c r="M123" s="3" t="s">
        <v>1074</v>
      </c>
      <c r="N123">
        <v>13</v>
      </c>
    </row>
    <row r="124" spans="10:14" x14ac:dyDescent="0.25">
      <c r="J124" s="3" t="s">
        <v>5016</v>
      </c>
      <c r="K124" s="2">
        <v>8741</v>
      </c>
      <c r="M124" s="3" t="s">
        <v>1088</v>
      </c>
      <c r="N124">
        <v>9</v>
      </c>
    </row>
    <row r="125" spans="10:14" x14ac:dyDescent="0.25">
      <c r="J125" s="3" t="s">
        <v>5017</v>
      </c>
      <c r="K125" s="2">
        <v>18740</v>
      </c>
      <c r="M125" s="3" t="s">
        <v>1094</v>
      </c>
      <c r="N125">
        <v>6</v>
      </c>
    </row>
    <row r="126" spans="10:14" x14ac:dyDescent="0.25">
      <c r="J126" s="3" t="s">
        <v>5019</v>
      </c>
      <c r="K126" s="2">
        <v>8467</v>
      </c>
      <c r="M126" s="3" t="s">
        <v>128</v>
      </c>
      <c r="N126">
        <v>7</v>
      </c>
    </row>
    <row r="127" spans="10:14" x14ac:dyDescent="0.25">
      <c r="J127" s="3" t="s">
        <v>5020</v>
      </c>
      <c r="K127" s="2">
        <v>85237</v>
      </c>
      <c r="M127" s="3" t="s">
        <v>1120</v>
      </c>
      <c r="N127">
        <v>6</v>
      </c>
    </row>
    <row r="128" spans="10:14" x14ac:dyDescent="0.25">
      <c r="J128" s="3" t="s">
        <v>3968</v>
      </c>
      <c r="K128" s="2">
        <v>28064</v>
      </c>
      <c r="M128" s="3" t="s">
        <v>1150</v>
      </c>
      <c r="N128">
        <v>8</v>
      </c>
    </row>
    <row r="129" spans="10:14" x14ac:dyDescent="0.25">
      <c r="J129" s="3" t="s">
        <v>5021</v>
      </c>
      <c r="K129" s="2">
        <v>81303</v>
      </c>
      <c r="M129" s="3" t="s">
        <v>1164</v>
      </c>
      <c r="N129">
        <v>2</v>
      </c>
    </row>
    <row r="130" spans="10:14" x14ac:dyDescent="0.25">
      <c r="J130" s="3" t="s">
        <v>5023</v>
      </c>
      <c r="K130" s="2">
        <v>25820</v>
      </c>
      <c r="M130" s="3" t="s">
        <v>1170</v>
      </c>
      <c r="N130">
        <v>7</v>
      </c>
    </row>
    <row r="131" spans="10:14" x14ac:dyDescent="0.25">
      <c r="J131" s="3" t="s">
        <v>5026</v>
      </c>
      <c r="K131" s="2">
        <v>41422</v>
      </c>
      <c r="M131" s="3" t="s">
        <v>1188</v>
      </c>
      <c r="N131">
        <v>7</v>
      </c>
    </row>
    <row r="132" spans="10:14" x14ac:dyDescent="0.25">
      <c r="J132" s="3" t="s">
        <v>5028</v>
      </c>
      <c r="K132" s="2">
        <v>3935</v>
      </c>
      <c r="M132" s="3" t="s">
        <v>1192</v>
      </c>
      <c r="N132">
        <v>6</v>
      </c>
    </row>
    <row r="133" spans="10:14" x14ac:dyDescent="0.25">
      <c r="J133" s="3" t="s">
        <v>5029</v>
      </c>
      <c r="K133" s="2">
        <v>30223</v>
      </c>
      <c r="M133" s="3" t="s">
        <v>1196</v>
      </c>
      <c r="N133">
        <v>11</v>
      </c>
    </row>
    <row r="134" spans="10:14" x14ac:dyDescent="0.25">
      <c r="J134" s="3" t="s">
        <v>3969</v>
      </c>
      <c r="K134" s="2">
        <v>114761</v>
      </c>
      <c r="M134" s="3" t="s">
        <v>1224</v>
      </c>
      <c r="N134">
        <v>3</v>
      </c>
    </row>
    <row r="135" spans="10:14" x14ac:dyDescent="0.25">
      <c r="J135" s="3" t="s">
        <v>5031</v>
      </c>
      <c r="K135" s="2">
        <v>21561</v>
      </c>
      <c r="M135" s="3" t="s">
        <v>1244</v>
      </c>
      <c r="N135">
        <v>8</v>
      </c>
    </row>
    <row r="136" spans="10:14" x14ac:dyDescent="0.25">
      <c r="J136" s="3" t="s">
        <v>5032</v>
      </c>
      <c r="K136" s="2">
        <v>158531</v>
      </c>
      <c r="M136" s="3" t="s">
        <v>1260</v>
      </c>
      <c r="N136">
        <v>9</v>
      </c>
    </row>
    <row r="137" spans="10:14" x14ac:dyDescent="0.25">
      <c r="J137" s="3" t="s">
        <v>5036</v>
      </c>
      <c r="K137" s="2">
        <v>53696</v>
      </c>
      <c r="M137" s="3" t="s">
        <v>1266</v>
      </c>
      <c r="N137">
        <v>6</v>
      </c>
    </row>
    <row r="138" spans="10:14" x14ac:dyDescent="0.25">
      <c r="J138" s="3" t="s">
        <v>5037</v>
      </c>
      <c r="K138" s="2">
        <v>8277</v>
      </c>
      <c r="M138" s="3" t="s">
        <v>1268</v>
      </c>
      <c r="N138">
        <v>6</v>
      </c>
    </row>
    <row r="139" spans="10:14" x14ac:dyDescent="0.25">
      <c r="J139" s="3" t="s">
        <v>5038</v>
      </c>
      <c r="K139" s="2">
        <v>13763</v>
      </c>
      <c r="M139" s="3" t="s">
        <v>1276</v>
      </c>
      <c r="N139">
        <v>8</v>
      </c>
    </row>
    <row r="140" spans="10:14" x14ac:dyDescent="0.25">
      <c r="J140" s="3" t="s">
        <v>5039</v>
      </c>
      <c r="K140" s="2">
        <v>21440</v>
      </c>
      <c r="M140" s="3" t="s">
        <v>1292</v>
      </c>
      <c r="N140">
        <v>1</v>
      </c>
    </row>
    <row r="141" spans="10:14" x14ac:dyDescent="0.25">
      <c r="J141" s="3" t="s">
        <v>5040</v>
      </c>
      <c r="K141" s="2">
        <v>36330</v>
      </c>
      <c r="M141" s="3" t="s">
        <v>1302</v>
      </c>
      <c r="N141">
        <v>12</v>
      </c>
    </row>
    <row r="142" spans="10:14" x14ac:dyDescent="0.25">
      <c r="J142" s="3" t="s">
        <v>5041</v>
      </c>
      <c r="K142" s="2">
        <v>12458</v>
      </c>
      <c r="M142" s="3" t="s">
        <v>1308</v>
      </c>
      <c r="N142">
        <v>8</v>
      </c>
    </row>
    <row r="143" spans="10:14" x14ac:dyDescent="0.25">
      <c r="J143" s="3" t="s">
        <v>5042</v>
      </c>
      <c r="K143" s="2">
        <v>28753</v>
      </c>
      <c r="M143" s="3" t="s">
        <v>1330</v>
      </c>
      <c r="N143">
        <v>8</v>
      </c>
    </row>
    <row r="144" spans="10:14" x14ac:dyDescent="0.25">
      <c r="J144" s="3" t="s">
        <v>5043</v>
      </c>
      <c r="K144" s="2">
        <v>48321</v>
      </c>
      <c r="M144" s="3" t="s">
        <v>1336</v>
      </c>
      <c r="N144">
        <v>4</v>
      </c>
    </row>
    <row r="145" spans="10:14" x14ac:dyDescent="0.25">
      <c r="J145" s="3" t="s">
        <v>5044</v>
      </c>
      <c r="K145" s="2">
        <v>43892</v>
      </c>
      <c r="M145" s="3" t="s">
        <v>1378</v>
      </c>
      <c r="N145">
        <v>4</v>
      </c>
    </row>
    <row r="146" spans="10:14" x14ac:dyDescent="0.25">
      <c r="J146" s="3" t="s">
        <v>5045</v>
      </c>
      <c r="K146" s="2">
        <v>47865</v>
      </c>
      <c r="M146" s="3" t="s">
        <v>156</v>
      </c>
      <c r="N146">
        <v>8</v>
      </c>
    </row>
    <row r="147" spans="10:14" x14ac:dyDescent="0.25">
      <c r="J147" s="3" t="s">
        <v>5047</v>
      </c>
      <c r="K147" s="2">
        <v>16026</v>
      </c>
      <c r="M147" s="3" t="s">
        <v>1382</v>
      </c>
      <c r="N147">
        <v>7</v>
      </c>
    </row>
    <row r="148" spans="10:14" x14ac:dyDescent="0.25">
      <c r="J148" s="3" t="s">
        <v>5049</v>
      </c>
      <c r="K148" s="2">
        <v>12399</v>
      </c>
      <c r="M148" s="3" t="s">
        <v>1386</v>
      </c>
      <c r="N148">
        <v>8</v>
      </c>
    </row>
    <row r="149" spans="10:14" x14ac:dyDescent="0.25">
      <c r="J149" s="3" t="s">
        <v>3863</v>
      </c>
      <c r="K149" s="2">
        <v>7681</v>
      </c>
      <c r="M149" s="3" t="s">
        <v>1388</v>
      </c>
      <c r="N149">
        <v>2</v>
      </c>
    </row>
    <row r="150" spans="10:14" x14ac:dyDescent="0.25">
      <c r="J150" s="3" t="s">
        <v>3971</v>
      </c>
      <c r="K150" s="2">
        <v>72819</v>
      </c>
      <c r="M150" s="3" t="s">
        <v>1390</v>
      </c>
      <c r="N150">
        <v>6</v>
      </c>
    </row>
    <row r="151" spans="10:14" x14ac:dyDescent="0.25">
      <c r="J151" s="3" t="s">
        <v>5051</v>
      </c>
      <c r="K151" s="2">
        <v>1346</v>
      </c>
      <c r="M151" s="3" t="s">
        <v>1400</v>
      </c>
      <c r="N151">
        <v>8</v>
      </c>
    </row>
    <row r="152" spans="10:14" x14ac:dyDescent="0.25">
      <c r="J152" s="3" t="s">
        <v>3972</v>
      </c>
      <c r="K152" s="2">
        <v>28752</v>
      </c>
      <c r="M152" s="3" t="s">
        <v>1410</v>
      </c>
      <c r="N152">
        <v>6</v>
      </c>
    </row>
    <row r="153" spans="10:14" x14ac:dyDescent="0.25">
      <c r="J153" s="3" t="s">
        <v>3973</v>
      </c>
      <c r="K153" s="2">
        <v>23823</v>
      </c>
      <c r="M153" s="3" t="s">
        <v>1442</v>
      </c>
      <c r="N153">
        <v>4</v>
      </c>
    </row>
    <row r="154" spans="10:14" x14ac:dyDescent="0.25">
      <c r="J154" s="3" t="s">
        <v>3974</v>
      </c>
      <c r="K154" s="2">
        <v>55598</v>
      </c>
      <c r="M154" s="3" t="s">
        <v>1446</v>
      </c>
      <c r="N154">
        <v>2</v>
      </c>
    </row>
    <row r="155" spans="10:14" x14ac:dyDescent="0.25">
      <c r="J155" s="3" t="s">
        <v>3975</v>
      </c>
      <c r="K155" s="2">
        <v>61497</v>
      </c>
      <c r="M155" s="3" t="s">
        <v>1472</v>
      </c>
      <c r="N155">
        <v>9</v>
      </c>
    </row>
    <row r="156" spans="10:14" x14ac:dyDescent="0.25">
      <c r="J156" s="3" t="s">
        <v>3976</v>
      </c>
      <c r="K156" s="2">
        <v>10982</v>
      </c>
      <c r="M156" s="3" t="s">
        <v>1482</v>
      </c>
      <c r="N156">
        <v>8</v>
      </c>
    </row>
    <row r="157" spans="10:14" x14ac:dyDescent="0.25">
      <c r="J157" s="3" t="s">
        <v>3977</v>
      </c>
      <c r="K157" s="2">
        <v>33624</v>
      </c>
      <c r="M157" s="3" t="s">
        <v>1490</v>
      </c>
      <c r="N157">
        <v>6</v>
      </c>
    </row>
    <row r="158" spans="10:14" x14ac:dyDescent="0.25">
      <c r="J158" s="3" t="s">
        <v>3980</v>
      </c>
      <c r="K158" s="2">
        <v>45523</v>
      </c>
      <c r="M158" s="3" t="s">
        <v>1504</v>
      </c>
      <c r="N158">
        <v>4</v>
      </c>
    </row>
    <row r="159" spans="10:14" x14ac:dyDescent="0.25">
      <c r="J159" s="3" t="s">
        <v>3982</v>
      </c>
      <c r="K159" s="2">
        <v>7264</v>
      </c>
      <c r="M159" s="3" t="s">
        <v>1510</v>
      </c>
      <c r="N159">
        <v>3</v>
      </c>
    </row>
    <row r="160" spans="10:14" x14ac:dyDescent="0.25">
      <c r="J160" s="3" t="s">
        <v>3983</v>
      </c>
      <c r="K160" s="2">
        <v>47829</v>
      </c>
      <c r="M160" s="3" t="s">
        <v>1514</v>
      </c>
      <c r="N160">
        <v>6</v>
      </c>
    </row>
    <row r="161" spans="10:14" x14ac:dyDescent="0.25">
      <c r="J161" s="3" t="s">
        <v>3984</v>
      </c>
      <c r="K161" s="2">
        <v>38395</v>
      </c>
      <c r="M161" s="3" t="s">
        <v>1532</v>
      </c>
      <c r="N161">
        <v>5</v>
      </c>
    </row>
    <row r="162" spans="10:14" x14ac:dyDescent="0.25">
      <c r="J162" s="3" t="s">
        <v>3985</v>
      </c>
      <c r="K162" s="2">
        <v>43083</v>
      </c>
      <c r="M162" s="3" t="s">
        <v>1536</v>
      </c>
      <c r="N162">
        <v>7</v>
      </c>
    </row>
    <row r="163" spans="10:14" x14ac:dyDescent="0.25">
      <c r="J163" s="3" t="s">
        <v>3987</v>
      </c>
      <c r="K163" s="2">
        <v>8093</v>
      </c>
      <c r="M163" s="3" t="s">
        <v>1554</v>
      </c>
      <c r="N163">
        <v>7</v>
      </c>
    </row>
    <row r="164" spans="10:14" x14ac:dyDescent="0.25">
      <c r="J164" s="3" t="s">
        <v>3989</v>
      </c>
      <c r="K164" s="2">
        <v>1400</v>
      </c>
      <c r="M164" s="3" t="s">
        <v>1580</v>
      </c>
      <c r="N164">
        <v>9</v>
      </c>
    </row>
    <row r="165" spans="10:14" x14ac:dyDescent="0.25">
      <c r="J165" s="3" t="s">
        <v>3993</v>
      </c>
      <c r="K165" s="2">
        <v>10139</v>
      </c>
      <c r="M165" s="3" t="s">
        <v>1590</v>
      </c>
      <c r="N165">
        <v>3</v>
      </c>
    </row>
    <row r="166" spans="10:14" x14ac:dyDescent="0.25">
      <c r="J166" s="3" t="s">
        <v>3994</v>
      </c>
      <c r="K166" s="2">
        <v>5843</v>
      </c>
      <c r="M166" s="3" t="s">
        <v>180</v>
      </c>
      <c r="N166">
        <v>2</v>
      </c>
    </row>
    <row r="167" spans="10:14" x14ac:dyDescent="0.25">
      <c r="J167" s="3" t="s">
        <v>3995</v>
      </c>
      <c r="K167" s="2">
        <v>41961</v>
      </c>
      <c r="M167" s="3" t="s">
        <v>1668</v>
      </c>
      <c r="N167">
        <v>4</v>
      </c>
    </row>
    <row r="168" spans="10:14" x14ac:dyDescent="0.25">
      <c r="J168" s="3" t="s">
        <v>3997</v>
      </c>
      <c r="K168" s="2">
        <v>43903</v>
      </c>
      <c r="M168" s="3" t="s">
        <v>1710</v>
      </c>
      <c r="N168">
        <v>8</v>
      </c>
    </row>
    <row r="169" spans="10:14" x14ac:dyDescent="0.25">
      <c r="J169" s="3" t="s">
        <v>3999</v>
      </c>
      <c r="K169" s="2">
        <v>42943</v>
      </c>
      <c r="M169" s="3" t="s">
        <v>190</v>
      </c>
      <c r="N169">
        <v>8</v>
      </c>
    </row>
    <row r="170" spans="10:14" x14ac:dyDescent="0.25">
      <c r="J170" s="3" t="s">
        <v>4000</v>
      </c>
      <c r="K170" s="2">
        <v>11294</v>
      </c>
      <c r="M170" s="3" t="s">
        <v>1738</v>
      </c>
      <c r="N170">
        <v>6</v>
      </c>
    </row>
    <row r="171" spans="10:14" x14ac:dyDescent="0.25">
      <c r="J171" s="3" t="s">
        <v>3866</v>
      </c>
      <c r="K171" s="2">
        <v>47398</v>
      </c>
      <c r="M171" s="3" t="s">
        <v>1742</v>
      </c>
      <c r="N171">
        <v>7</v>
      </c>
    </row>
    <row r="172" spans="10:14" x14ac:dyDescent="0.25">
      <c r="J172" s="3" t="s">
        <v>4002</v>
      </c>
      <c r="K172" s="2">
        <v>7719</v>
      </c>
      <c r="M172" s="3" t="s">
        <v>1770</v>
      </c>
      <c r="N172">
        <v>8</v>
      </c>
    </row>
    <row r="173" spans="10:14" x14ac:dyDescent="0.25">
      <c r="J173" s="3" t="s">
        <v>4005</v>
      </c>
      <c r="K173" s="2">
        <v>31551</v>
      </c>
      <c r="M173" s="3" t="s">
        <v>1780</v>
      </c>
      <c r="N173">
        <v>6</v>
      </c>
    </row>
    <row r="174" spans="10:14" x14ac:dyDescent="0.25">
      <c r="J174" s="3" t="s">
        <v>4006</v>
      </c>
      <c r="K174" s="2">
        <v>48724</v>
      </c>
      <c r="M174" s="3" t="s">
        <v>1806</v>
      </c>
      <c r="N174">
        <v>5</v>
      </c>
    </row>
    <row r="175" spans="10:14" x14ac:dyDescent="0.25">
      <c r="J175" s="3" t="s">
        <v>4007</v>
      </c>
      <c r="K175" s="2">
        <v>5378</v>
      </c>
      <c r="M175" s="3" t="s">
        <v>1812</v>
      </c>
      <c r="N175">
        <v>2</v>
      </c>
    </row>
    <row r="176" spans="10:14" x14ac:dyDescent="0.25">
      <c r="J176" s="3" t="s">
        <v>4009</v>
      </c>
      <c r="K176" s="2">
        <v>27119</v>
      </c>
      <c r="M176" s="3" t="s">
        <v>1836</v>
      </c>
      <c r="N176">
        <v>5</v>
      </c>
    </row>
    <row r="177" spans="10:14" x14ac:dyDescent="0.25">
      <c r="J177" s="3" t="s">
        <v>3867</v>
      </c>
      <c r="K177" s="2">
        <v>11687</v>
      </c>
      <c r="M177" s="3" t="s">
        <v>1848</v>
      </c>
      <c r="N177">
        <v>5</v>
      </c>
    </row>
    <row r="178" spans="10:14" x14ac:dyDescent="0.25">
      <c r="J178" s="3" t="s">
        <v>4011</v>
      </c>
      <c r="K178" s="2">
        <v>13737</v>
      </c>
      <c r="M178" s="3" t="s">
        <v>1854</v>
      </c>
      <c r="N178">
        <v>2</v>
      </c>
    </row>
    <row r="179" spans="10:14" x14ac:dyDescent="0.25">
      <c r="J179" s="3" t="s">
        <v>4014</v>
      </c>
      <c r="K179" s="2">
        <v>48907</v>
      </c>
      <c r="M179" s="3" t="s">
        <v>1894</v>
      </c>
      <c r="N179">
        <v>3</v>
      </c>
    </row>
    <row r="180" spans="10:14" x14ac:dyDescent="0.25">
      <c r="J180" s="3" t="s">
        <v>4015</v>
      </c>
      <c r="K180" s="2">
        <v>75415</v>
      </c>
      <c r="M180" s="3" t="s">
        <v>1896</v>
      </c>
      <c r="N180">
        <v>10</v>
      </c>
    </row>
    <row r="181" spans="10:14" x14ac:dyDescent="0.25">
      <c r="J181" s="3" t="s">
        <v>4016</v>
      </c>
      <c r="K181" s="2">
        <v>95995</v>
      </c>
      <c r="M181" s="3" t="s">
        <v>1910</v>
      </c>
      <c r="N181">
        <v>6</v>
      </c>
    </row>
    <row r="182" spans="10:14" x14ac:dyDescent="0.25">
      <c r="J182" s="3" t="s">
        <v>4017</v>
      </c>
      <c r="K182" s="2">
        <v>45631</v>
      </c>
      <c r="M182" s="3" t="s">
        <v>1916</v>
      </c>
      <c r="N182">
        <v>4</v>
      </c>
    </row>
    <row r="183" spans="10:14" x14ac:dyDescent="0.25">
      <c r="J183" s="3" t="s">
        <v>4018</v>
      </c>
      <c r="K183" s="2">
        <v>40054</v>
      </c>
      <c r="M183" s="3" t="s">
        <v>210</v>
      </c>
      <c r="N183">
        <v>5</v>
      </c>
    </row>
    <row r="184" spans="10:14" x14ac:dyDescent="0.25">
      <c r="J184" s="3" t="s">
        <v>4019</v>
      </c>
      <c r="K184" s="2">
        <v>32417</v>
      </c>
      <c r="M184" s="3" t="s">
        <v>1948</v>
      </c>
      <c r="N184">
        <v>4</v>
      </c>
    </row>
    <row r="185" spans="10:14" x14ac:dyDescent="0.25">
      <c r="J185" s="3" t="s">
        <v>4021</v>
      </c>
      <c r="K185" s="2">
        <v>43990</v>
      </c>
      <c r="M185" s="3" t="s">
        <v>1956</v>
      </c>
      <c r="N185">
        <v>3</v>
      </c>
    </row>
    <row r="186" spans="10:14" x14ac:dyDescent="0.25">
      <c r="J186" s="3" t="s">
        <v>4022</v>
      </c>
      <c r="K186" s="2">
        <v>78820</v>
      </c>
      <c r="M186" s="3" t="s">
        <v>214</v>
      </c>
      <c r="N186">
        <v>1</v>
      </c>
    </row>
    <row r="187" spans="10:14" x14ac:dyDescent="0.25">
      <c r="J187" s="3" t="s">
        <v>4027</v>
      </c>
      <c r="K187" s="2">
        <v>5976</v>
      </c>
      <c r="M187" s="3" t="s">
        <v>1982</v>
      </c>
      <c r="N187">
        <v>12</v>
      </c>
    </row>
    <row r="188" spans="10:14" x14ac:dyDescent="0.25">
      <c r="J188" s="3" t="s">
        <v>4028</v>
      </c>
      <c r="K188" s="2">
        <v>39426</v>
      </c>
      <c r="M188" s="3" t="s">
        <v>2008</v>
      </c>
      <c r="N188">
        <v>5</v>
      </c>
    </row>
    <row r="189" spans="10:14" x14ac:dyDescent="0.25">
      <c r="J189" s="3" t="s">
        <v>4029</v>
      </c>
      <c r="K189" s="2">
        <v>37321</v>
      </c>
      <c r="M189" s="3" t="s">
        <v>6077</v>
      </c>
      <c r="N189">
        <v>1204</v>
      </c>
    </row>
    <row r="190" spans="10:14" x14ac:dyDescent="0.25">
      <c r="J190" s="3" t="s">
        <v>4030</v>
      </c>
      <c r="K190" s="2">
        <v>23309</v>
      </c>
    </row>
    <row r="191" spans="10:14" x14ac:dyDescent="0.25">
      <c r="J191" s="3" t="s">
        <v>4034</v>
      </c>
      <c r="K191" s="2">
        <v>110521</v>
      </c>
    </row>
    <row r="192" spans="10:14" x14ac:dyDescent="0.25">
      <c r="J192" s="3" t="s">
        <v>4035</v>
      </c>
      <c r="K192" s="2">
        <v>72535</v>
      </c>
    </row>
    <row r="193" spans="10:11" x14ac:dyDescent="0.25">
      <c r="J193" s="3" t="s">
        <v>4036</v>
      </c>
      <c r="K193" s="2">
        <v>51950</v>
      </c>
    </row>
    <row r="194" spans="10:11" x14ac:dyDescent="0.25">
      <c r="J194" s="3" t="s">
        <v>4037</v>
      </c>
      <c r="K194" s="2">
        <v>30168</v>
      </c>
    </row>
    <row r="195" spans="10:11" x14ac:dyDescent="0.25">
      <c r="J195" s="3" t="s">
        <v>4038</v>
      </c>
      <c r="K195" s="2">
        <v>31638</v>
      </c>
    </row>
    <row r="196" spans="10:11" x14ac:dyDescent="0.25">
      <c r="J196" s="3" t="s">
        <v>4039</v>
      </c>
      <c r="K196" s="2">
        <v>31904</v>
      </c>
    </row>
    <row r="197" spans="10:11" x14ac:dyDescent="0.25">
      <c r="J197" s="3" t="s">
        <v>4040</v>
      </c>
      <c r="K197" s="2">
        <v>9786</v>
      </c>
    </row>
    <row r="198" spans="10:11" x14ac:dyDescent="0.25">
      <c r="J198" s="3" t="s">
        <v>3870</v>
      </c>
      <c r="K198" s="2">
        <v>4275</v>
      </c>
    </row>
    <row r="199" spans="10:11" x14ac:dyDescent="0.25">
      <c r="J199" s="3" t="s">
        <v>4042</v>
      </c>
      <c r="K199" s="2">
        <v>14902</v>
      </c>
    </row>
    <row r="200" spans="10:11" x14ac:dyDescent="0.25">
      <c r="J200" s="3" t="s">
        <v>4043</v>
      </c>
      <c r="K200" s="2">
        <v>34802</v>
      </c>
    </row>
    <row r="201" spans="10:11" x14ac:dyDescent="0.25">
      <c r="J201" s="3" t="s">
        <v>4047</v>
      </c>
      <c r="K201" s="2">
        <v>49458</v>
      </c>
    </row>
    <row r="202" spans="10:11" x14ac:dyDescent="0.25">
      <c r="J202" s="3" t="s">
        <v>4048</v>
      </c>
      <c r="K202" s="2">
        <v>67090</v>
      </c>
    </row>
    <row r="203" spans="10:11" x14ac:dyDescent="0.25">
      <c r="J203" s="3" t="s">
        <v>3850</v>
      </c>
      <c r="K203" s="2">
        <v>45164</v>
      </c>
    </row>
    <row r="204" spans="10:11" x14ac:dyDescent="0.25">
      <c r="J204" s="3" t="s">
        <v>4051</v>
      </c>
      <c r="K204" s="2">
        <v>15134</v>
      </c>
    </row>
    <row r="205" spans="10:11" x14ac:dyDescent="0.25">
      <c r="J205" s="3" t="s">
        <v>4052</v>
      </c>
      <c r="K205" s="2">
        <v>25774</v>
      </c>
    </row>
    <row r="206" spans="10:11" x14ac:dyDescent="0.25">
      <c r="J206" s="3" t="s">
        <v>4053</v>
      </c>
      <c r="K206" s="2">
        <v>83431</v>
      </c>
    </row>
    <row r="207" spans="10:11" x14ac:dyDescent="0.25">
      <c r="J207" s="3" t="s">
        <v>4054</v>
      </c>
      <c r="K207" s="2">
        <v>41465</v>
      </c>
    </row>
    <row r="208" spans="10:11" x14ac:dyDescent="0.25">
      <c r="J208" s="3" t="s">
        <v>4056</v>
      </c>
      <c r="K208" s="2">
        <v>33670</v>
      </c>
    </row>
    <row r="209" spans="10:11" x14ac:dyDescent="0.25">
      <c r="J209" s="3" t="s">
        <v>4057</v>
      </c>
      <c r="K209" s="2">
        <v>2493</v>
      </c>
    </row>
    <row r="210" spans="10:11" x14ac:dyDescent="0.25">
      <c r="J210" s="3" t="s">
        <v>4059</v>
      </c>
      <c r="K210" s="2">
        <v>75493</v>
      </c>
    </row>
    <row r="211" spans="10:11" x14ac:dyDescent="0.25">
      <c r="J211" s="3" t="s">
        <v>4063</v>
      </c>
      <c r="K211" s="2">
        <v>13245</v>
      </c>
    </row>
    <row r="212" spans="10:11" x14ac:dyDescent="0.25">
      <c r="J212" s="3" t="s">
        <v>4064</v>
      </c>
      <c r="K212" s="2">
        <v>55143</v>
      </c>
    </row>
    <row r="213" spans="10:11" x14ac:dyDescent="0.25">
      <c r="J213" s="3" t="s">
        <v>4065</v>
      </c>
      <c r="K213" s="2">
        <v>69917</v>
      </c>
    </row>
    <row r="214" spans="10:11" x14ac:dyDescent="0.25">
      <c r="J214" s="3" t="s">
        <v>4068</v>
      </c>
      <c r="K214" s="2">
        <v>1927</v>
      </c>
    </row>
    <row r="215" spans="10:11" x14ac:dyDescent="0.25">
      <c r="J215" s="3" t="s">
        <v>4069</v>
      </c>
      <c r="K215" s="2">
        <v>124362</v>
      </c>
    </row>
    <row r="216" spans="10:11" x14ac:dyDescent="0.25">
      <c r="J216" s="3" t="s">
        <v>4070</v>
      </c>
      <c r="K216" s="2">
        <v>43984</v>
      </c>
    </row>
    <row r="217" spans="10:11" x14ac:dyDescent="0.25">
      <c r="J217" s="3" t="s">
        <v>3873</v>
      </c>
      <c r="K217" s="2">
        <v>9175</v>
      </c>
    </row>
    <row r="218" spans="10:11" x14ac:dyDescent="0.25">
      <c r="J218" s="3" t="s">
        <v>4071</v>
      </c>
      <c r="K218" s="2">
        <v>57922</v>
      </c>
    </row>
    <row r="219" spans="10:11" x14ac:dyDescent="0.25">
      <c r="J219" s="3" t="s">
        <v>4072</v>
      </c>
      <c r="K219" s="2">
        <v>74433</v>
      </c>
    </row>
    <row r="220" spans="10:11" x14ac:dyDescent="0.25">
      <c r="J220" s="3" t="s">
        <v>4073</v>
      </c>
      <c r="K220" s="2">
        <v>39221</v>
      </c>
    </row>
    <row r="221" spans="10:11" x14ac:dyDescent="0.25">
      <c r="J221" s="3" t="s">
        <v>4077</v>
      </c>
      <c r="K221" s="2">
        <v>25136</v>
      </c>
    </row>
    <row r="222" spans="10:11" x14ac:dyDescent="0.25">
      <c r="J222" s="3" t="s">
        <v>3874</v>
      </c>
      <c r="K222" s="2">
        <v>57996</v>
      </c>
    </row>
    <row r="223" spans="10:11" x14ac:dyDescent="0.25">
      <c r="J223" s="3" t="s">
        <v>4081</v>
      </c>
      <c r="K223" s="2">
        <v>37480</v>
      </c>
    </row>
    <row r="224" spans="10:11" x14ac:dyDescent="0.25">
      <c r="J224" s="3" t="s">
        <v>4082</v>
      </c>
      <c r="K224" s="2">
        <v>74448</v>
      </c>
    </row>
    <row r="225" spans="10:11" x14ac:dyDescent="0.25">
      <c r="J225" s="3" t="s">
        <v>4084</v>
      </c>
      <c r="K225" s="2">
        <v>42819</v>
      </c>
    </row>
    <row r="226" spans="10:11" x14ac:dyDescent="0.25">
      <c r="J226" s="3" t="s">
        <v>4087</v>
      </c>
      <c r="K226" s="2">
        <v>41529</v>
      </c>
    </row>
    <row r="227" spans="10:11" x14ac:dyDescent="0.25">
      <c r="J227" s="3" t="s">
        <v>4088</v>
      </c>
      <c r="K227" s="2">
        <v>55418</v>
      </c>
    </row>
    <row r="228" spans="10:11" x14ac:dyDescent="0.25">
      <c r="J228" s="3" t="s">
        <v>4089</v>
      </c>
      <c r="K228" s="2">
        <v>5362</v>
      </c>
    </row>
    <row r="229" spans="10:11" x14ac:dyDescent="0.25">
      <c r="J229" s="3" t="s">
        <v>4090</v>
      </c>
      <c r="K229" s="2">
        <v>35058</v>
      </c>
    </row>
    <row r="230" spans="10:11" x14ac:dyDescent="0.25">
      <c r="J230" s="3" t="s">
        <v>4091</v>
      </c>
      <c r="K230" s="2">
        <v>25609</v>
      </c>
    </row>
    <row r="231" spans="10:11" x14ac:dyDescent="0.25">
      <c r="J231" s="3" t="s">
        <v>4092</v>
      </c>
      <c r="K231" s="2">
        <v>76012</v>
      </c>
    </row>
    <row r="232" spans="10:11" x14ac:dyDescent="0.25">
      <c r="J232" s="3" t="s">
        <v>4093</v>
      </c>
      <c r="K232" s="2">
        <v>102611</v>
      </c>
    </row>
    <row r="233" spans="10:11" x14ac:dyDescent="0.25">
      <c r="J233" s="3" t="s">
        <v>4094</v>
      </c>
      <c r="K233" s="2">
        <v>46590</v>
      </c>
    </row>
    <row r="234" spans="10:11" x14ac:dyDescent="0.25">
      <c r="J234" s="3" t="s">
        <v>4095</v>
      </c>
      <c r="K234" s="2">
        <v>32929</v>
      </c>
    </row>
    <row r="235" spans="10:11" x14ac:dyDescent="0.25">
      <c r="J235" s="3" t="s">
        <v>4096</v>
      </c>
      <c r="K235" s="2">
        <v>60099</v>
      </c>
    </row>
    <row r="236" spans="10:11" x14ac:dyDescent="0.25">
      <c r="J236" s="3" t="s">
        <v>4097</v>
      </c>
      <c r="K236" s="2">
        <v>43190</v>
      </c>
    </row>
    <row r="237" spans="10:11" x14ac:dyDescent="0.25">
      <c r="J237" s="3" t="s">
        <v>4098</v>
      </c>
      <c r="K237" s="2">
        <v>12887</v>
      </c>
    </row>
    <row r="238" spans="10:11" x14ac:dyDescent="0.25">
      <c r="J238" s="3" t="s">
        <v>4099</v>
      </c>
      <c r="K238" s="2">
        <v>8427</v>
      </c>
    </row>
    <row r="239" spans="10:11" x14ac:dyDescent="0.25">
      <c r="J239" s="3" t="s">
        <v>3876</v>
      </c>
      <c r="K239" s="2">
        <v>54710</v>
      </c>
    </row>
    <row r="240" spans="10:11" x14ac:dyDescent="0.25">
      <c r="J240" s="3" t="s">
        <v>4101</v>
      </c>
      <c r="K240" s="2">
        <v>88227</v>
      </c>
    </row>
    <row r="241" spans="10:11" x14ac:dyDescent="0.25">
      <c r="J241" s="3" t="s">
        <v>4102</v>
      </c>
      <c r="K241" s="2">
        <v>48457</v>
      </c>
    </row>
    <row r="242" spans="10:11" x14ac:dyDescent="0.25">
      <c r="J242" s="3" t="s">
        <v>4104</v>
      </c>
      <c r="K242" s="2">
        <v>30493</v>
      </c>
    </row>
    <row r="243" spans="10:11" x14ac:dyDescent="0.25">
      <c r="J243" s="3" t="s">
        <v>4106</v>
      </c>
      <c r="K243" s="2">
        <v>44833</v>
      </c>
    </row>
    <row r="244" spans="10:11" x14ac:dyDescent="0.25">
      <c r="J244" s="3" t="s">
        <v>4107</v>
      </c>
      <c r="K244" s="2">
        <v>21816</v>
      </c>
    </row>
    <row r="245" spans="10:11" x14ac:dyDescent="0.25">
      <c r="J245" s="3" t="s">
        <v>4108</v>
      </c>
      <c r="K245" s="2">
        <v>2605</v>
      </c>
    </row>
    <row r="246" spans="10:11" x14ac:dyDescent="0.25">
      <c r="J246" s="3" t="s">
        <v>4109</v>
      </c>
      <c r="K246" s="2">
        <v>46733</v>
      </c>
    </row>
    <row r="247" spans="10:11" x14ac:dyDescent="0.25">
      <c r="J247" s="3" t="s">
        <v>4110</v>
      </c>
      <c r="K247" s="2">
        <v>1634</v>
      </c>
    </row>
    <row r="248" spans="10:11" x14ac:dyDescent="0.25">
      <c r="J248" s="3" t="s">
        <v>4111</v>
      </c>
      <c r="K248" s="2">
        <v>11339</v>
      </c>
    </row>
    <row r="249" spans="10:11" x14ac:dyDescent="0.25">
      <c r="J249" s="3" t="s">
        <v>4113</v>
      </c>
      <c r="K249" s="2">
        <v>59267</v>
      </c>
    </row>
    <row r="250" spans="10:11" x14ac:dyDescent="0.25">
      <c r="J250" s="3" t="s">
        <v>4114</v>
      </c>
      <c r="K250" s="2">
        <v>42236</v>
      </c>
    </row>
    <row r="251" spans="10:11" x14ac:dyDescent="0.25">
      <c r="J251" s="3" t="s">
        <v>4115</v>
      </c>
      <c r="K251" s="2">
        <v>69934</v>
      </c>
    </row>
    <row r="252" spans="10:11" x14ac:dyDescent="0.25">
      <c r="J252" s="3" t="s">
        <v>3878</v>
      </c>
      <c r="K252" s="2">
        <v>34572</v>
      </c>
    </row>
    <row r="253" spans="10:11" x14ac:dyDescent="0.25">
      <c r="J253" s="3" t="s">
        <v>4122</v>
      </c>
      <c r="K253" s="2">
        <v>9571</v>
      </c>
    </row>
    <row r="254" spans="10:11" x14ac:dyDescent="0.25">
      <c r="J254" s="3" t="s">
        <v>4124</v>
      </c>
      <c r="K254" s="2">
        <v>52296</v>
      </c>
    </row>
    <row r="255" spans="10:11" x14ac:dyDescent="0.25">
      <c r="J255" s="3" t="s">
        <v>4126</v>
      </c>
      <c r="K255" s="2">
        <v>5262</v>
      </c>
    </row>
    <row r="256" spans="10:11" x14ac:dyDescent="0.25">
      <c r="J256" s="3" t="s">
        <v>3879</v>
      </c>
      <c r="K256" s="2">
        <v>110978</v>
      </c>
    </row>
    <row r="257" spans="10:11" x14ac:dyDescent="0.25">
      <c r="J257" s="3" t="s">
        <v>4131</v>
      </c>
      <c r="K257" s="2">
        <v>32788</v>
      </c>
    </row>
    <row r="258" spans="10:11" x14ac:dyDescent="0.25">
      <c r="J258" s="3" t="s">
        <v>4133</v>
      </c>
      <c r="K258" s="2">
        <v>39622</v>
      </c>
    </row>
    <row r="259" spans="10:11" x14ac:dyDescent="0.25">
      <c r="J259" s="3" t="s">
        <v>4134</v>
      </c>
      <c r="K259" s="2">
        <v>14237</v>
      </c>
    </row>
    <row r="260" spans="10:11" x14ac:dyDescent="0.25">
      <c r="J260" s="3" t="s">
        <v>4136</v>
      </c>
      <c r="K260" s="2">
        <v>49156</v>
      </c>
    </row>
    <row r="261" spans="10:11" x14ac:dyDescent="0.25">
      <c r="J261" s="3" t="s">
        <v>4137</v>
      </c>
      <c r="K261" s="2">
        <v>11242</v>
      </c>
    </row>
    <row r="262" spans="10:11" x14ac:dyDescent="0.25">
      <c r="J262" s="3" t="s">
        <v>4138</v>
      </c>
      <c r="K262" s="2">
        <v>36786</v>
      </c>
    </row>
    <row r="263" spans="10:11" x14ac:dyDescent="0.25">
      <c r="J263" s="3" t="s">
        <v>4139</v>
      </c>
      <c r="K263" s="2">
        <v>57034</v>
      </c>
    </row>
    <row r="264" spans="10:11" x14ac:dyDescent="0.25">
      <c r="J264" s="3" t="s">
        <v>4140</v>
      </c>
      <c r="K264" s="2">
        <v>45788</v>
      </c>
    </row>
    <row r="265" spans="10:11" x14ac:dyDescent="0.25">
      <c r="J265" s="3" t="s">
        <v>3880</v>
      </c>
      <c r="K265" s="2">
        <v>19986</v>
      </c>
    </row>
    <row r="266" spans="10:11" x14ac:dyDescent="0.25">
      <c r="J266" s="3" t="s">
        <v>4141</v>
      </c>
      <c r="K266" s="2">
        <v>27191</v>
      </c>
    </row>
    <row r="267" spans="10:11" x14ac:dyDescent="0.25">
      <c r="J267" s="3" t="s">
        <v>4142</v>
      </c>
      <c r="K267" s="2">
        <v>10626</v>
      </c>
    </row>
    <row r="268" spans="10:11" x14ac:dyDescent="0.25">
      <c r="J268" s="3" t="s">
        <v>4144</v>
      </c>
      <c r="K268" s="2">
        <v>42489</v>
      </c>
    </row>
    <row r="269" spans="10:11" x14ac:dyDescent="0.25">
      <c r="J269" s="3" t="s">
        <v>4146</v>
      </c>
      <c r="K269" s="2">
        <v>35308</v>
      </c>
    </row>
    <row r="270" spans="10:11" x14ac:dyDescent="0.25">
      <c r="J270" s="3" t="s">
        <v>4147</v>
      </c>
      <c r="K270" s="2">
        <v>43801</v>
      </c>
    </row>
    <row r="271" spans="10:11" x14ac:dyDescent="0.25">
      <c r="J271" s="3" t="s">
        <v>4149</v>
      </c>
      <c r="K271" s="2">
        <v>1744</v>
      </c>
    </row>
    <row r="272" spans="10:11" x14ac:dyDescent="0.25">
      <c r="J272" s="3" t="s">
        <v>3851</v>
      </c>
      <c r="K272" s="2">
        <v>78167</v>
      </c>
    </row>
    <row r="273" spans="10:11" x14ac:dyDescent="0.25">
      <c r="J273" s="3" t="s">
        <v>4152</v>
      </c>
      <c r="K273" s="2">
        <v>7439</v>
      </c>
    </row>
    <row r="274" spans="10:11" x14ac:dyDescent="0.25">
      <c r="J274" s="3" t="s">
        <v>4153</v>
      </c>
      <c r="K274" s="2">
        <v>44600</v>
      </c>
    </row>
    <row r="275" spans="10:11" x14ac:dyDescent="0.25">
      <c r="J275" s="3" t="s">
        <v>4154</v>
      </c>
      <c r="K275" s="2">
        <v>40222</v>
      </c>
    </row>
    <row r="276" spans="10:11" x14ac:dyDescent="0.25">
      <c r="J276" s="3" t="s">
        <v>4156</v>
      </c>
      <c r="K276" s="2">
        <v>52659</v>
      </c>
    </row>
    <row r="277" spans="10:11" x14ac:dyDescent="0.25">
      <c r="J277" s="3" t="s">
        <v>4158</v>
      </c>
      <c r="K277" s="2">
        <v>1600</v>
      </c>
    </row>
    <row r="278" spans="10:11" x14ac:dyDescent="0.25">
      <c r="J278" s="3" t="s">
        <v>4160</v>
      </c>
      <c r="K278" s="2">
        <v>41196</v>
      </c>
    </row>
    <row r="279" spans="10:11" x14ac:dyDescent="0.25">
      <c r="J279" s="3" t="s">
        <v>3882</v>
      </c>
      <c r="K279" s="2">
        <v>44956</v>
      </c>
    </row>
    <row r="280" spans="10:11" x14ac:dyDescent="0.25">
      <c r="J280" s="3" t="s">
        <v>4161</v>
      </c>
      <c r="K280" s="2">
        <v>47013</v>
      </c>
    </row>
    <row r="281" spans="10:11" x14ac:dyDescent="0.25">
      <c r="J281" s="3" t="s">
        <v>4162</v>
      </c>
      <c r="K281" s="2">
        <v>26765</v>
      </c>
    </row>
    <row r="282" spans="10:11" x14ac:dyDescent="0.25">
      <c r="J282" s="3" t="s">
        <v>4163</v>
      </c>
      <c r="K282" s="2">
        <v>4322</v>
      </c>
    </row>
    <row r="283" spans="10:11" x14ac:dyDescent="0.25">
      <c r="J283" s="3" t="s">
        <v>4164</v>
      </c>
      <c r="K283" s="2">
        <v>35494</v>
      </c>
    </row>
    <row r="284" spans="10:11" x14ac:dyDescent="0.25">
      <c r="J284" s="3" t="s">
        <v>4165</v>
      </c>
      <c r="K284" s="2">
        <v>2729</v>
      </c>
    </row>
    <row r="285" spans="10:11" x14ac:dyDescent="0.25">
      <c r="J285" s="3" t="s">
        <v>4166</v>
      </c>
      <c r="K285" s="2">
        <v>39492</v>
      </c>
    </row>
    <row r="286" spans="10:11" x14ac:dyDescent="0.25">
      <c r="J286" s="3" t="s">
        <v>4168</v>
      </c>
      <c r="K286" s="2">
        <v>9233</v>
      </c>
    </row>
    <row r="287" spans="10:11" x14ac:dyDescent="0.25">
      <c r="J287" s="3" t="s">
        <v>4170</v>
      </c>
      <c r="K287" s="2">
        <v>7610</v>
      </c>
    </row>
    <row r="288" spans="10:11" x14ac:dyDescent="0.25">
      <c r="J288" s="3" t="s">
        <v>3883</v>
      </c>
      <c r="K288" s="2">
        <v>5578</v>
      </c>
    </row>
    <row r="289" spans="10:11" x14ac:dyDescent="0.25">
      <c r="J289" s="3" t="s">
        <v>4171</v>
      </c>
      <c r="K289" s="2">
        <v>94384</v>
      </c>
    </row>
    <row r="290" spans="10:11" x14ac:dyDescent="0.25">
      <c r="J290" s="3" t="s">
        <v>4176</v>
      </c>
      <c r="K290" s="2">
        <v>28022</v>
      </c>
    </row>
    <row r="291" spans="10:11" x14ac:dyDescent="0.25">
      <c r="J291" s="3" t="s">
        <v>4177</v>
      </c>
      <c r="K291" s="2">
        <v>66771</v>
      </c>
    </row>
    <row r="292" spans="10:11" x14ac:dyDescent="0.25">
      <c r="J292" s="3" t="s">
        <v>4180</v>
      </c>
      <c r="K292" s="2">
        <v>37303</v>
      </c>
    </row>
    <row r="293" spans="10:11" x14ac:dyDescent="0.25">
      <c r="J293" s="3" t="s">
        <v>3884</v>
      </c>
      <c r="K293" s="2">
        <v>47993</v>
      </c>
    </row>
    <row r="294" spans="10:11" x14ac:dyDescent="0.25">
      <c r="J294" s="3" t="s">
        <v>4181</v>
      </c>
      <c r="K294" s="2">
        <v>49680</v>
      </c>
    </row>
    <row r="295" spans="10:11" x14ac:dyDescent="0.25">
      <c r="J295" s="3" t="s">
        <v>4182</v>
      </c>
      <c r="K295" s="2">
        <v>15322</v>
      </c>
    </row>
    <row r="296" spans="10:11" x14ac:dyDescent="0.25">
      <c r="J296" s="3" t="s">
        <v>4183</v>
      </c>
      <c r="K296" s="2">
        <v>75042</v>
      </c>
    </row>
    <row r="297" spans="10:11" x14ac:dyDescent="0.25">
      <c r="J297" s="3" t="s">
        <v>4184</v>
      </c>
      <c r="K297" s="2">
        <v>8004</v>
      </c>
    </row>
    <row r="298" spans="10:11" x14ac:dyDescent="0.25">
      <c r="J298" s="3" t="s">
        <v>4185</v>
      </c>
      <c r="K298" s="2">
        <v>15203</v>
      </c>
    </row>
    <row r="299" spans="10:11" x14ac:dyDescent="0.25">
      <c r="J299" s="3" t="s">
        <v>4187</v>
      </c>
      <c r="K299" s="2">
        <v>48211</v>
      </c>
    </row>
    <row r="300" spans="10:11" x14ac:dyDescent="0.25">
      <c r="J300" s="3" t="s">
        <v>4188</v>
      </c>
      <c r="K300" s="2">
        <v>40284</v>
      </c>
    </row>
    <row r="301" spans="10:11" x14ac:dyDescent="0.25">
      <c r="J301" s="3" t="s">
        <v>3885</v>
      </c>
      <c r="K301" s="2">
        <v>23532</v>
      </c>
    </row>
    <row r="302" spans="10:11" x14ac:dyDescent="0.25">
      <c r="J302" s="3" t="s">
        <v>4193</v>
      </c>
      <c r="K302" s="2">
        <v>32562</v>
      </c>
    </row>
    <row r="303" spans="10:11" x14ac:dyDescent="0.25">
      <c r="J303" s="3" t="s">
        <v>4194</v>
      </c>
      <c r="K303" s="2">
        <v>40089</v>
      </c>
    </row>
    <row r="304" spans="10:11" x14ac:dyDescent="0.25">
      <c r="J304" s="3" t="s">
        <v>4195</v>
      </c>
      <c r="K304" s="2">
        <v>3929</v>
      </c>
    </row>
    <row r="305" spans="10:11" x14ac:dyDescent="0.25">
      <c r="J305" s="3" t="s">
        <v>4197</v>
      </c>
      <c r="K305" s="2">
        <v>48972</v>
      </c>
    </row>
    <row r="306" spans="10:11" x14ac:dyDescent="0.25">
      <c r="J306" s="3" t="s">
        <v>4198</v>
      </c>
      <c r="K306" s="2">
        <v>20955</v>
      </c>
    </row>
    <row r="307" spans="10:11" x14ac:dyDescent="0.25">
      <c r="J307" s="3" t="s">
        <v>4199</v>
      </c>
      <c r="K307" s="2">
        <v>142695</v>
      </c>
    </row>
    <row r="308" spans="10:11" x14ac:dyDescent="0.25">
      <c r="J308" s="3" t="s">
        <v>4200</v>
      </c>
      <c r="K308" s="2">
        <v>32751</v>
      </c>
    </row>
    <row r="309" spans="10:11" x14ac:dyDescent="0.25">
      <c r="J309" s="3" t="s">
        <v>3886</v>
      </c>
      <c r="K309" s="2">
        <v>39262</v>
      </c>
    </row>
    <row r="310" spans="10:11" x14ac:dyDescent="0.25">
      <c r="J310" s="3" t="s">
        <v>4201</v>
      </c>
      <c r="K310" s="2">
        <v>3544</v>
      </c>
    </row>
    <row r="311" spans="10:11" x14ac:dyDescent="0.25">
      <c r="J311" s="3" t="s">
        <v>4202</v>
      </c>
      <c r="K311" s="2">
        <v>28387</v>
      </c>
    </row>
    <row r="312" spans="10:11" x14ac:dyDescent="0.25">
      <c r="J312" s="3" t="s">
        <v>4203</v>
      </c>
      <c r="K312" s="2">
        <v>34962</v>
      </c>
    </row>
    <row r="313" spans="10:11" x14ac:dyDescent="0.25">
      <c r="J313" s="3" t="s">
        <v>4205</v>
      </c>
      <c r="K313" s="2">
        <v>22656</v>
      </c>
    </row>
    <row r="314" spans="10:11" x14ac:dyDescent="0.25">
      <c r="J314" s="3" t="s">
        <v>4208</v>
      </c>
      <c r="K314" s="2">
        <v>28051</v>
      </c>
    </row>
    <row r="315" spans="10:11" x14ac:dyDescent="0.25">
      <c r="J315" s="3" t="s">
        <v>4210</v>
      </c>
      <c r="K315" s="2">
        <v>28153</v>
      </c>
    </row>
    <row r="316" spans="10:11" x14ac:dyDescent="0.25">
      <c r="J316" s="3" t="s">
        <v>3887</v>
      </c>
      <c r="K316" s="2">
        <v>28802</v>
      </c>
    </row>
    <row r="317" spans="10:11" x14ac:dyDescent="0.25">
      <c r="J317" s="3" t="s">
        <v>4211</v>
      </c>
      <c r="K317" s="2">
        <v>73699</v>
      </c>
    </row>
    <row r="318" spans="10:11" x14ac:dyDescent="0.25">
      <c r="J318" s="3" t="s">
        <v>4212</v>
      </c>
      <c r="K318" s="2">
        <v>7991</v>
      </c>
    </row>
    <row r="319" spans="10:11" x14ac:dyDescent="0.25">
      <c r="J319" s="3" t="s">
        <v>4214</v>
      </c>
      <c r="K319" s="2">
        <v>118224</v>
      </c>
    </row>
    <row r="320" spans="10:11" x14ac:dyDescent="0.25">
      <c r="J320" s="3" t="s">
        <v>4216</v>
      </c>
      <c r="K320" s="2">
        <v>15096</v>
      </c>
    </row>
    <row r="321" spans="10:11" x14ac:dyDescent="0.25">
      <c r="J321" s="3" t="s">
        <v>4217</v>
      </c>
      <c r="K321" s="2">
        <v>16751</v>
      </c>
    </row>
    <row r="322" spans="10:11" x14ac:dyDescent="0.25">
      <c r="J322" s="3" t="s">
        <v>4218</v>
      </c>
      <c r="K322" s="2">
        <v>28076</v>
      </c>
    </row>
    <row r="323" spans="10:11" x14ac:dyDescent="0.25">
      <c r="J323" s="3" t="s">
        <v>4220</v>
      </c>
      <c r="K323" s="2">
        <v>6726</v>
      </c>
    </row>
    <row r="324" spans="10:11" x14ac:dyDescent="0.25">
      <c r="J324" s="3" t="s">
        <v>3888</v>
      </c>
      <c r="K324" s="2">
        <v>51506</v>
      </c>
    </row>
    <row r="325" spans="10:11" x14ac:dyDescent="0.25">
      <c r="J325" s="3" t="s">
        <v>4221</v>
      </c>
      <c r="K325" s="2">
        <v>34216</v>
      </c>
    </row>
    <row r="326" spans="10:11" x14ac:dyDescent="0.25">
      <c r="J326" s="3" t="s">
        <v>4222</v>
      </c>
      <c r="K326" s="2">
        <v>34796</v>
      </c>
    </row>
    <row r="327" spans="10:11" x14ac:dyDescent="0.25">
      <c r="J327" s="3" t="s">
        <v>4223</v>
      </c>
      <c r="K327" s="2">
        <v>56966</v>
      </c>
    </row>
    <row r="328" spans="10:11" x14ac:dyDescent="0.25">
      <c r="J328" s="3" t="s">
        <v>4227</v>
      </c>
      <c r="K328" s="2">
        <v>16038</v>
      </c>
    </row>
    <row r="329" spans="10:11" x14ac:dyDescent="0.25">
      <c r="J329" s="3" t="s">
        <v>4228</v>
      </c>
      <c r="K329" s="2">
        <v>34872</v>
      </c>
    </row>
    <row r="330" spans="10:11" x14ac:dyDescent="0.25">
      <c r="J330" s="3" t="s">
        <v>4229</v>
      </c>
      <c r="K330" s="2">
        <v>51359</v>
      </c>
    </row>
    <row r="331" spans="10:11" x14ac:dyDescent="0.25">
      <c r="J331" s="3" t="s">
        <v>3889</v>
      </c>
      <c r="K331" s="2">
        <v>72561</v>
      </c>
    </row>
    <row r="332" spans="10:11" x14ac:dyDescent="0.25">
      <c r="J332" s="3" t="s">
        <v>4232</v>
      </c>
      <c r="K332" s="2">
        <v>74082</v>
      </c>
    </row>
    <row r="333" spans="10:11" x14ac:dyDescent="0.25">
      <c r="J333" s="3" t="s">
        <v>4234</v>
      </c>
      <c r="K333" s="2">
        <v>91285</v>
      </c>
    </row>
    <row r="334" spans="10:11" x14ac:dyDescent="0.25">
      <c r="J334" s="3" t="s">
        <v>4235</v>
      </c>
      <c r="K334" s="2">
        <v>60229</v>
      </c>
    </row>
    <row r="335" spans="10:11" x14ac:dyDescent="0.25">
      <c r="J335" s="3" t="s">
        <v>4236</v>
      </c>
      <c r="K335" s="2">
        <v>7481</v>
      </c>
    </row>
    <row r="336" spans="10:11" x14ac:dyDescent="0.25">
      <c r="J336" s="3" t="s">
        <v>4237</v>
      </c>
      <c r="K336" s="2">
        <v>21667</v>
      </c>
    </row>
    <row r="337" spans="10:11" x14ac:dyDescent="0.25">
      <c r="J337" s="3" t="s">
        <v>4238</v>
      </c>
      <c r="K337" s="2">
        <v>40094</v>
      </c>
    </row>
    <row r="338" spans="10:11" x14ac:dyDescent="0.25">
      <c r="J338" s="3" t="s">
        <v>4242</v>
      </c>
      <c r="K338" s="2">
        <v>69930</v>
      </c>
    </row>
    <row r="339" spans="10:11" x14ac:dyDescent="0.25">
      <c r="J339" s="3" t="s">
        <v>4243</v>
      </c>
      <c r="K339" s="2">
        <v>35843</v>
      </c>
    </row>
    <row r="340" spans="10:11" x14ac:dyDescent="0.25">
      <c r="J340" s="3" t="s">
        <v>4244</v>
      </c>
      <c r="K340" s="2">
        <v>9893</v>
      </c>
    </row>
    <row r="341" spans="10:11" x14ac:dyDescent="0.25">
      <c r="J341" s="3" t="s">
        <v>4245</v>
      </c>
      <c r="K341" s="2">
        <v>38412</v>
      </c>
    </row>
    <row r="342" spans="10:11" x14ac:dyDescent="0.25">
      <c r="J342" s="3" t="s">
        <v>4246</v>
      </c>
      <c r="K342" s="2">
        <v>24854</v>
      </c>
    </row>
    <row r="343" spans="10:11" x14ac:dyDescent="0.25">
      <c r="J343" s="3" t="s">
        <v>4247</v>
      </c>
      <c r="K343" s="2">
        <v>33928</v>
      </c>
    </row>
    <row r="344" spans="10:11" x14ac:dyDescent="0.25">
      <c r="J344" s="3" t="s">
        <v>4248</v>
      </c>
      <c r="K344" s="2">
        <v>60125</v>
      </c>
    </row>
    <row r="345" spans="10:11" x14ac:dyDescent="0.25">
      <c r="J345" s="3" t="s">
        <v>4249</v>
      </c>
      <c r="K345" s="2">
        <v>53862</v>
      </c>
    </row>
    <row r="346" spans="10:11" x14ac:dyDescent="0.25">
      <c r="J346" s="3" t="s">
        <v>3891</v>
      </c>
      <c r="K346" s="2">
        <v>73120</v>
      </c>
    </row>
    <row r="347" spans="10:11" x14ac:dyDescent="0.25">
      <c r="J347" s="3" t="s">
        <v>4251</v>
      </c>
      <c r="K347" s="2">
        <v>44951</v>
      </c>
    </row>
    <row r="348" spans="10:11" x14ac:dyDescent="0.25">
      <c r="J348" s="3" t="s">
        <v>4253</v>
      </c>
      <c r="K348" s="2">
        <v>28926</v>
      </c>
    </row>
    <row r="349" spans="10:11" x14ac:dyDescent="0.25">
      <c r="J349" s="3" t="s">
        <v>4254</v>
      </c>
      <c r="K349" s="2">
        <v>19855</v>
      </c>
    </row>
    <row r="350" spans="10:11" x14ac:dyDescent="0.25">
      <c r="J350" s="3" t="s">
        <v>4255</v>
      </c>
      <c r="K350" s="2">
        <v>7294</v>
      </c>
    </row>
    <row r="351" spans="10:11" x14ac:dyDescent="0.25">
      <c r="J351" s="3" t="s">
        <v>4256</v>
      </c>
      <c r="K351" s="2">
        <v>38085</v>
      </c>
    </row>
    <row r="352" spans="10:11" x14ac:dyDescent="0.25">
      <c r="J352" s="3" t="s">
        <v>4257</v>
      </c>
      <c r="K352" s="2">
        <v>61832</v>
      </c>
    </row>
    <row r="353" spans="10:11" x14ac:dyDescent="0.25">
      <c r="J353" s="3" t="s">
        <v>4258</v>
      </c>
      <c r="K353" s="2">
        <v>10186</v>
      </c>
    </row>
    <row r="354" spans="10:11" x14ac:dyDescent="0.25">
      <c r="J354" s="3" t="s">
        <v>4259</v>
      </c>
      <c r="K354" s="2">
        <v>29457</v>
      </c>
    </row>
    <row r="355" spans="10:11" x14ac:dyDescent="0.25">
      <c r="J355" s="3" t="s">
        <v>4260</v>
      </c>
      <c r="K355" s="2">
        <v>12224</v>
      </c>
    </row>
    <row r="356" spans="10:11" x14ac:dyDescent="0.25">
      <c r="J356" s="3" t="s">
        <v>3892</v>
      </c>
      <c r="K356" s="2">
        <v>42933</v>
      </c>
    </row>
    <row r="357" spans="10:11" x14ac:dyDescent="0.25">
      <c r="J357" s="3" t="s">
        <v>4261</v>
      </c>
      <c r="K357" s="2">
        <v>85818</v>
      </c>
    </row>
    <row r="358" spans="10:11" x14ac:dyDescent="0.25">
      <c r="J358" s="3" t="s">
        <v>4263</v>
      </c>
      <c r="K358" s="2">
        <v>17684</v>
      </c>
    </row>
    <row r="359" spans="10:11" x14ac:dyDescent="0.25">
      <c r="J359" s="3" t="s">
        <v>4264</v>
      </c>
      <c r="K359" s="2">
        <v>11283</v>
      </c>
    </row>
    <row r="360" spans="10:11" x14ac:dyDescent="0.25">
      <c r="J360" s="3" t="s">
        <v>4266</v>
      </c>
      <c r="K360" s="2">
        <v>27916</v>
      </c>
    </row>
    <row r="361" spans="10:11" x14ac:dyDescent="0.25">
      <c r="J361" s="3" t="s">
        <v>4268</v>
      </c>
      <c r="K361" s="2">
        <v>69897</v>
      </c>
    </row>
    <row r="362" spans="10:11" x14ac:dyDescent="0.25">
      <c r="J362" s="3" t="s">
        <v>4269</v>
      </c>
      <c r="K362" s="2">
        <v>79697</v>
      </c>
    </row>
    <row r="363" spans="10:11" x14ac:dyDescent="0.25">
      <c r="J363" s="3" t="s">
        <v>4270</v>
      </c>
      <c r="K363" s="2">
        <v>47007</v>
      </c>
    </row>
    <row r="364" spans="10:11" x14ac:dyDescent="0.25">
      <c r="J364" s="3" t="s">
        <v>3893</v>
      </c>
      <c r="K364" s="2">
        <v>37364</v>
      </c>
    </row>
    <row r="365" spans="10:11" x14ac:dyDescent="0.25">
      <c r="J365" s="3" t="s">
        <v>4271</v>
      </c>
      <c r="K365" s="2">
        <v>44735</v>
      </c>
    </row>
    <row r="366" spans="10:11" x14ac:dyDescent="0.25">
      <c r="J366" s="3" t="s">
        <v>4273</v>
      </c>
      <c r="K366" s="2">
        <v>85908</v>
      </c>
    </row>
    <row r="367" spans="10:11" x14ac:dyDescent="0.25">
      <c r="J367" s="3" t="s">
        <v>4274</v>
      </c>
      <c r="K367" s="2">
        <v>38947</v>
      </c>
    </row>
    <row r="368" spans="10:11" x14ac:dyDescent="0.25">
      <c r="J368" s="3" t="s">
        <v>4275</v>
      </c>
      <c r="K368" s="2">
        <v>28758</v>
      </c>
    </row>
    <row r="369" spans="10:11" x14ac:dyDescent="0.25">
      <c r="J369" s="3" t="s">
        <v>4276</v>
      </c>
      <c r="K369" s="2">
        <v>56400</v>
      </c>
    </row>
    <row r="370" spans="10:11" x14ac:dyDescent="0.25">
      <c r="J370" s="3" t="s">
        <v>4279</v>
      </c>
      <c r="K370" s="2">
        <v>39353</v>
      </c>
    </row>
    <row r="371" spans="10:11" x14ac:dyDescent="0.25">
      <c r="J371" s="3" t="s">
        <v>4280</v>
      </c>
      <c r="K371" s="2">
        <v>51340</v>
      </c>
    </row>
    <row r="372" spans="10:11" x14ac:dyDescent="0.25">
      <c r="J372" s="3" t="s">
        <v>3894</v>
      </c>
      <c r="K372" s="2">
        <v>28358</v>
      </c>
    </row>
    <row r="373" spans="10:11" x14ac:dyDescent="0.25">
      <c r="J373" s="3" t="s">
        <v>4282</v>
      </c>
      <c r="K373" s="2">
        <v>73367</v>
      </c>
    </row>
    <row r="374" spans="10:11" x14ac:dyDescent="0.25">
      <c r="J374" s="3" t="s">
        <v>4283</v>
      </c>
      <c r="K374" s="2">
        <v>57386</v>
      </c>
    </row>
    <row r="375" spans="10:11" x14ac:dyDescent="0.25">
      <c r="J375" s="3" t="s">
        <v>4285</v>
      </c>
      <c r="K375" s="2">
        <v>57072</v>
      </c>
    </row>
    <row r="376" spans="10:11" x14ac:dyDescent="0.25">
      <c r="J376" s="3" t="s">
        <v>4287</v>
      </c>
      <c r="K376" s="2">
        <v>49101</v>
      </c>
    </row>
    <row r="377" spans="10:11" x14ac:dyDescent="0.25">
      <c r="J377" s="3" t="s">
        <v>4288</v>
      </c>
      <c r="K377" s="2">
        <v>42381</v>
      </c>
    </row>
    <row r="378" spans="10:11" x14ac:dyDescent="0.25">
      <c r="J378" s="3" t="s">
        <v>3895</v>
      </c>
      <c r="K378" s="2">
        <v>65123</v>
      </c>
    </row>
    <row r="379" spans="10:11" x14ac:dyDescent="0.25">
      <c r="J379" s="3" t="s">
        <v>4292</v>
      </c>
      <c r="K379" s="2">
        <v>92928</v>
      </c>
    </row>
    <row r="380" spans="10:11" x14ac:dyDescent="0.25">
      <c r="J380" s="3" t="s">
        <v>4295</v>
      </c>
      <c r="K380" s="2">
        <v>48914</v>
      </c>
    </row>
    <row r="381" spans="10:11" x14ac:dyDescent="0.25">
      <c r="J381" s="3" t="s">
        <v>4296</v>
      </c>
      <c r="K381" s="2">
        <v>42855</v>
      </c>
    </row>
    <row r="382" spans="10:11" x14ac:dyDescent="0.25">
      <c r="J382" s="3" t="s">
        <v>4297</v>
      </c>
      <c r="K382" s="2">
        <v>24633</v>
      </c>
    </row>
    <row r="383" spans="10:11" x14ac:dyDescent="0.25">
      <c r="J383" s="3" t="s">
        <v>4299</v>
      </c>
      <c r="K383" s="2">
        <v>8575</v>
      </c>
    </row>
    <row r="384" spans="10:11" x14ac:dyDescent="0.25">
      <c r="J384" s="3" t="s">
        <v>4300</v>
      </c>
      <c r="K384" s="2">
        <v>46274</v>
      </c>
    </row>
    <row r="385" spans="10:11" x14ac:dyDescent="0.25">
      <c r="J385" s="3" t="s">
        <v>3896</v>
      </c>
      <c r="K385" s="2">
        <v>6095</v>
      </c>
    </row>
    <row r="386" spans="10:11" x14ac:dyDescent="0.25">
      <c r="J386" s="3" t="s">
        <v>4301</v>
      </c>
      <c r="K386" s="2">
        <v>10923</v>
      </c>
    </row>
    <row r="387" spans="10:11" x14ac:dyDescent="0.25">
      <c r="J387" s="3" t="s">
        <v>4302</v>
      </c>
      <c r="K387" s="2">
        <v>52611</v>
      </c>
    </row>
    <row r="388" spans="10:11" x14ac:dyDescent="0.25">
      <c r="J388" s="3" t="s">
        <v>4304</v>
      </c>
      <c r="K388" s="2">
        <v>16102</v>
      </c>
    </row>
    <row r="389" spans="10:11" x14ac:dyDescent="0.25">
      <c r="J389" s="3" t="s">
        <v>4305</v>
      </c>
      <c r="K389" s="2">
        <v>21696</v>
      </c>
    </row>
    <row r="390" spans="10:11" x14ac:dyDescent="0.25">
      <c r="J390" s="3" t="s">
        <v>4306</v>
      </c>
      <c r="K390" s="2">
        <v>29161</v>
      </c>
    </row>
    <row r="391" spans="10:11" x14ac:dyDescent="0.25">
      <c r="J391" s="3" t="s">
        <v>4307</v>
      </c>
      <c r="K391" s="2">
        <v>60297</v>
      </c>
    </row>
    <row r="392" spans="10:11" x14ac:dyDescent="0.25">
      <c r="J392" s="3" t="s">
        <v>4308</v>
      </c>
      <c r="K392" s="2">
        <v>25748</v>
      </c>
    </row>
    <row r="393" spans="10:11" x14ac:dyDescent="0.25">
      <c r="J393" s="3" t="s">
        <v>3897</v>
      </c>
      <c r="K393" s="2">
        <v>28111</v>
      </c>
    </row>
    <row r="394" spans="10:11" x14ac:dyDescent="0.25">
      <c r="J394" s="3" t="s">
        <v>4311</v>
      </c>
      <c r="K394" s="2">
        <v>68355</v>
      </c>
    </row>
    <row r="395" spans="10:11" x14ac:dyDescent="0.25">
      <c r="J395" s="3" t="s">
        <v>4313</v>
      </c>
      <c r="K395" s="2">
        <v>112679</v>
      </c>
    </row>
    <row r="396" spans="10:11" x14ac:dyDescent="0.25">
      <c r="J396" s="3" t="s">
        <v>4314</v>
      </c>
      <c r="K396" s="2">
        <v>72331</v>
      </c>
    </row>
    <row r="397" spans="10:11" x14ac:dyDescent="0.25">
      <c r="J397" s="3" t="s">
        <v>4315</v>
      </c>
      <c r="K397" s="2">
        <v>61786</v>
      </c>
    </row>
    <row r="398" spans="10:11" x14ac:dyDescent="0.25">
      <c r="J398" s="3" t="s">
        <v>4316</v>
      </c>
      <c r="K398" s="2">
        <v>39626</v>
      </c>
    </row>
    <row r="399" spans="10:11" x14ac:dyDescent="0.25">
      <c r="J399" s="3" t="s">
        <v>4317</v>
      </c>
      <c r="K399" s="2">
        <v>6867</v>
      </c>
    </row>
    <row r="400" spans="10:11" x14ac:dyDescent="0.25">
      <c r="J400" s="3" t="s">
        <v>4320</v>
      </c>
      <c r="K400" s="2">
        <v>7759</v>
      </c>
    </row>
    <row r="401" spans="10:11" x14ac:dyDescent="0.25">
      <c r="J401" s="3" t="s">
        <v>3898</v>
      </c>
      <c r="K401" s="2">
        <v>18726</v>
      </c>
    </row>
    <row r="402" spans="10:11" x14ac:dyDescent="0.25">
      <c r="J402" s="3" t="s">
        <v>4321</v>
      </c>
      <c r="K402" s="2">
        <v>28434</v>
      </c>
    </row>
    <row r="403" spans="10:11" x14ac:dyDescent="0.25">
      <c r="J403" s="3" t="s">
        <v>4323</v>
      </c>
      <c r="K403" s="2">
        <v>24287</v>
      </c>
    </row>
    <row r="404" spans="10:11" x14ac:dyDescent="0.25">
      <c r="J404" s="3" t="s">
        <v>4324</v>
      </c>
      <c r="K404" s="2">
        <v>44361</v>
      </c>
    </row>
    <row r="405" spans="10:11" x14ac:dyDescent="0.25">
      <c r="J405" s="3" t="s">
        <v>4326</v>
      </c>
      <c r="K405" s="2">
        <v>27999</v>
      </c>
    </row>
    <row r="406" spans="10:11" x14ac:dyDescent="0.25">
      <c r="J406" s="3" t="s">
        <v>4327</v>
      </c>
      <c r="K406" s="2">
        <v>40460</v>
      </c>
    </row>
    <row r="407" spans="10:11" x14ac:dyDescent="0.25">
      <c r="J407" s="3" t="s">
        <v>4329</v>
      </c>
      <c r="K407" s="2">
        <v>109052</v>
      </c>
    </row>
    <row r="408" spans="10:11" x14ac:dyDescent="0.25">
      <c r="J408" s="3" t="s">
        <v>3899</v>
      </c>
      <c r="K408" s="2">
        <v>59696</v>
      </c>
    </row>
    <row r="409" spans="10:11" x14ac:dyDescent="0.25">
      <c r="J409" s="3" t="s">
        <v>4331</v>
      </c>
      <c r="K409" s="2">
        <v>48223</v>
      </c>
    </row>
    <row r="410" spans="10:11" x14ac:dyDescent="0.25">
      <c r="J410" s="3" t="s">
        <v>4332</v>
      </c>
      <c r="K410" s="2">
        <v>58486</v>
      </c>
    </row>
    <row r="411" spans="10:11" x14ac:dyDescent="0.25">
      <c r="J411" s="3" t="s">
        <v>4333</v>
      </c>
      <c r="K411" s="2">
        <v>110688</v>
      </c>
    </row>
    <row r="412" spans="10:11" x14ac:dyDescent="0.25">
      <c r="J412" s="3" t="s">
        <v>4334</v>
      </c>
      <c r="K412" s="2">
        <v>79855</v>
      </c>
    </row>
    <row r="413" spans="10:11" x14ac:dyDescent="0.25">
      <c r="J413" s="3" t="s">
        <v>4337</v>
      </c>
      <c r="K413" s="2">
        <v>74462</v>
      </c>
    </row>
    <row r="414" spans="10:11" x14ac:dyDescent="0.25">
      <c r="J414" s="3" t="s">
        <v>4339</v>
      </c>
      <c r="K414" s="2">
        <v>28497</v>
      </c>
    </row>
    <row r="415" spans="10:11" x14ac:dyDescent="0.25">
      <c r="J415" s="3" t="s">
        <v>4340</v>
      </c>
      <c r="K415" s="2">
        <v>41213</v>
      </c>
    </row>
    <row r="416" spans="10:11" x14ac:dyDescent="0.25">
      <c r="J416" s="3" t="s">
        <v>3900</v>
      </c>
      <c r="K416" s="2">
        <v>24619</v>
      </c>
    </row>
    <row r="417" spans="10:11" x14ac:dyDescent="0.25">
      <c r="J417" s="3" t="s">
        <v>4341</v>
      </c>
      <c r="K417" s="2">
        <v>23460</v>
      </c>
    </row>
    <row r="418" spans="10:11" x14ac:dyDescent="0.25">
      <c r="J418" s="3" t="s">
        <v>4342</v>
      </c>
      <c r="K418" s="2">
        <v>41055</v>
      </c>
    </row>
    <row r="419" spans="10:11" x14ac:dyDescent="0.25">
      <c r="J419" s="3" t="s">
        <v>4345</v>
      </c>
      <c r="K419" s="2">
        <v>30213</v>
      </c>
    </row>
    <row r="420" spans="10:11" x14ac:dyDescent="0.25">
      <c r="J420" s="3" t="s">
        <v>4346</v>
      </c>
      <c r="K420" s="2">
        <v>38889</v>
      </c>
    </row>
    <row r="421" spans="10:11" x14ac:dyDescent="0.25">
      <c r="J421" s="3" t="s">
        <v>4347</v>
      </c>
      <c r="K421" s="2">
        <v>23590</v>
      </c>
    </row>
    <row r="422" spans="10:11" x14ac:dyDescent="0.25">
      <c r="J422" s="3" t="s">
        <v>3854</v>
      </c>
      <c r="K422" s="2">
        <v>56530</v>
      </c>
    </row>
    <row r="423" spans="10:11" x14ac:dyDescent="0.25">
      <c r="J423" s="3" t="s">
        <v>4355</v>
      </c>
      <c r="K423" s="2">
        <v>19589</v>
      </c>
    </row>
    <row r="424" spans="10:11" x14ac:dyDescent="0.25">
      <c r="J424" s="3" t="s">
        <v>4356</v>
      </c>
      <c r="K424" s="2">
        <v>9485</v>
      </c>
    </row>
    <row r="425" spans="10:11" x14ac:dyDescent="0.25">
      <c r="J425" s="3" t="s">
        <v>4357</v>
      </c>
      <c r="K425" s="2">
        <v>30116</v>
      </c>
    </row>
    <row r="426" spans="10:11" x14ac:dyDescent="0.25">
      <c r="J426" s="3" t="s">
        <v>4359</v>
      </c>
      <c r="K426" s="2">
        <v>9050</v>
      </c>
    </row>
    <row r="427" spans="10:11" x14ac:dyDescent="0.25">
      <c r="J427" s="3" t="s">
        <v>4360</v>
      </c>
      <c r="K427" s="2">
        <v>1616</v>
      </c>
    </row>
    <row r="428" spans="10:11" x14ac:dyDescent="0.25">
      <c r="J428" s="3" t="s">
        <v>4361</v>
      </c>
      <c r="K428" s="2">
        <v>13132</v>
      </c>
    </row>
    <row r="429" spans="10:11" x14ac:dyDescent="0.25">
      <c r="J429" s="3" t="s">
        <v>4368</v>
      </c>
      <c r="K429" s="2">
        <v>48325</v>
      </c>
    </row>
    <row r="430" spans="10:11" x14ac:dyDescent="0.25">
      <c r="J430" s="3" t="s">
        <v>3903</v>
      </c>
      <c r="K430" s="2">
        <v>44342</v>
      </c>
    </row>
    <row r="431" spans="10:11" x14ac:dyDescent="0.25">
      <c r="J431" s="3" t="s">
        <v>4371</v>
      </c>
      <c r="K431" s="2">
        <v>10399</v>
      </c>
    </row>
    <row r="432" spans="10:11" x14ac:dyDescent="0.25">
      <c r="J432" s="3" t="s">
        <v>4375</v>
      </c>
      <c r="K432" s="2">
        <v>26960</v>
      </c>
    </row>
    <row r="433" spans="10:11" x14ac:dyDescent="0.25">
      <c r="J433" s="3" t="s">
        <v>4376</v>
      </c>
      <c r="K433" s="2">
        <v>102029</v>
      </c>
    </row>
    <row r="434" spans="10:11" x14ac:dyDescent="0.25">
      <c r="J434" s="3" t="s">
        <v>4377</v>
      </c>
      <c r="K434" s="2">
        <v>36305</v>
      </c>
    </row>
    <row r="435" spans="10:11" x14ac:dyDescent="0.25">
      <c r="J435" s="3" t="s">
        <v>4378</v>
      </c>
      <c r="K435" s="2">
        <v>7658</v>
      </c>
    </row>
    <row r="436" spans="10:11" x14ac:dyDescent="0.25">
      <c r="J436" s="3" t="s">
        <v>4380</v>
      </c>
      <c r="K436" s="2">
        <v>41959</v>
      </c>
    </row>
    <row r="437" spans="10:11" x14ac:dyDescent="0.25">
      <c r="J437" s="3" t="s">
        <v>3904</v>
      </c>
      <c r="K437" s="2">
        <v>47493</v>
      </c>
    </row>
    <row r="438" spans="10:11" x14ac:dyDescent="0.25">
      <c r="J438" s="3" t="s">
        <v>4382</v>
      </c>
      <c r="K438" s="2">
        <v>71402</v>
      </c>
    </row>
    <row r="439" spans="10:11" x14ac:dyDescent="0.25">
      <c r="J439" s="3" t="s">
        <v>4384</v>
      </c>
      <c r="K439" s="2">
        <v>62601</v>
      </c>
    </row>
    <row r="440" spans="10:11" x14ac:dyDescent="0.25">
      <c r="J440" s="3" t="s">
        <v>4385</v>
      </c>
      <c r="K440" s="2">
        <v>38931</v>
      </c>
    </row>
    <row r="441" spans="10:11" x14ac:dyDescent="0.25">
      <c r="J441" s="3" t="s">
        <v>4386</v>
      </c>
      <c r="K441" s="2">
        <v>70527</v>
      </c>
    </row>
    <row r="442" spans="10:11" x14ac:dyDescent="0.25">
      <c r="J442" s="3" t="s">
        <v>4387</v>
      </c>
      <c r="K442" s="2">
        <v>63340</v>
      </c>
    </row>
    <row r="443" spans="10:11" x14ac:dyDescent="0.25">
      <c r="J443" s="3" t="s">
        <v>4388</v>
      </c>
      <c r="K443" s="2">
        <v>39794</v>
      </c>
    </row>
    <row r="444" spans="10:11" x14ac:dyDescent="0.25">
      <c r="J444" s="3" t="s">
        <v>4390</v>
      </c>
      <c r="K444" s="2">
        <v>65777</v>
      </c>
    </row>
    <row r="445" spans="10:11" x14ac:dyDescent="0.25">
      <c r="J445" s="3" t="s">
        <v>3905</v>
      </c>
      <c r="K445" s="2">
        <v>52832</v>
      </c>
    </row>
    <row r="446" spans="10:11" x14ac:dyDescent="0.25">
      <c r="J446" s="3" t="s">
        <v>4392</v>
      </c>
      <c r="K446" s="2">
        <v>15100</v>
      </c>
    </row>
    <row r="447" spans="10:11" x14ac:dyDescent="0.25">
      <c r="J447" s="3" t="s">
        <v>4393</v>
      </c>
      <c r="K447" s="2">
        <v>41895</v>
      </c>
    </row>
    <row r="448" spans="10:11" x14ac:dyDescent="0.25">
      <c r="J448" s="3" t="s">
        <v>4394</v>
      </c>
      <c r="K448" s="2">
        <v>14455</v>
      </c>
    </row>
    <row r="449" spans="10:11" x14ac:dyDescent="0.25">
      <c r="J449" s="3" t="s">
        <v>4395</v>
      </c>
      <c r="K449" s="2">
        <v>47018</v>
      </c>
    </row>
    <row r="450" spans="10:11" x14ac:dyDescent="0.25">
      <c r="J450" s="3" t="s">
        <v>4396</v>
      </c>
      <c r="K450" s="2">
        <v>41830</v>
      </c>
    </row>
    <row r="451" spans="10:11" x14ac:dyDescent="0.25">
      <c r="J451" s="3" t="s">
        <v>4397</v>
      </c>
      <c r="K451" s="2">
        <v>48543</v>
      </c>
    </row>
    <row r="452" spans="10:11" x14ac:dyDescent="0.25">
      <c r="J452" s="3" t="s">
        <v>4399</v>
      </c>
      <c r="K452" s="2">
        <v>31160</v>
      </c>
    </row>
    <row r="453" spans="10:11" x14ac:dyDescent="0.25">
      <c r="J453" s="3" t="s">
        <v>4400</v>
      </c>
      <c r="K453" s="2">
        <v>13208</v>
      </c>
    </row>
    <row r="454" spans="10:11" x14ac:dyDescent="0.25">
      <c r="J454" s="3" t="s">
        <v>3906</v>
      </c>
      <c r="K454" s="2">
        <v>1598</v>
      </c>
    </row>
    <row r="455" spans="10:11" x14ac:dyDescent="0.25">
      <c r="J455" s="3" t="s">
        <v>4403</v>
      </c>
      <c r="K455" s="2">
        <v>7714</v>
      </c>
    </row>
    <row r="456" spans="10:11" x14ac:dyDescent="0.25">
      <c r="J456" s="3" t="s">
        <v>4405</v>
      </c>
      <c r="K456" s="2">
        <v>27100</v>
      </c>
    </row>
    <row r="457" spans="10:11" x14ac:dyDescent="0.25">
      <c r="J457" s="3" t="s">
        <v>4406</v>
      </c>
      <c r="K457" s="2">
        <v>121972</v>
      </c>
    </row>
    <row r="458" spans="10:11" x14ac:dyDescent="0.25">
      <c r="J458" s="3" t="s">
        <v>4407</v>
      </c>
      <c r="K458" s="2">
        <v>62763</v>
      </c>
    </row>
    <row r="459" spans="10:11" x14ac:dyDescent="0.25">
      <c r="J459" s="3" t="s">
        <v>4409</v>
      </c>
      <c r="K459" s="2">
        <v>4646</v>
      </c>
    </row>
    <row r="460" spans="10:11" x14ac:dyDescent="0.25">
      <c r="J460" s="3" t="s">
        <v>4413</v>
      </c>
      <c r="K460" s="2">
        <v>49289</v>
      </c>
    </row>
    <row r="461" spans="10:11" x14ac:dyDescent="0.25">
      <c r="J461" s="3" t="s">
        <v>4416</v>
      </c>
      <c r="K461" s="2">
        <v>11651</v>
      </c>
    </row>
    <row r="462" spans="10:11" x14ac:dyDescent="0.25">
      <c r="J462" s="3" t="s">
        <v>4419</v>
      </c>
      <c r="K462" s="2">
        <v>8121</v>
      </c>
    </row>
    <row r="463" spans="10:11" x14ac:dyDescent="0.25">
      <c r="J463" s="3" t="s">
        <v>3908</v>
      </c>
      <c r="K463" s="2">
        <v>45468</v>
      </c>
    </row>
    <row r="464" spans="10:11" x14ac:dyDescent="0.25">
      <c r="J464" s="3" t="s">
        <v>4422</v>
      </c>
      <c r="K464" s="2">
        <v>23435</v>
      </c>
    </row>
    <row r="465" spans="10:11" x14ac:dyDescent="0.25">
      <c r="J465" s="3" t="s">
        <v>4423</v>
      </c>
      <c r="K465" s="2">
        <v>31804</v>
      </c>
    </row>
    <row r="466" spans="10:11" x14ac:dyDescent="0.25">
      <c r="J466" s="3" t="s">
        <v>4425</v>
      </c>
      <c r="K466" s="2">
        <v>16318</v>
      </c>
    </row>
    <row r="467" spans="10:11" x14ac:dyDescent="0.25">
      <c r="J467" s="3" t="s">
        <v>4426</v>
      </c>
      <c r="K467" s="2">
        <v>2487</v>
      </c>
    </row>
    <row r="468" spans="10:11" x14ac:dyDescent="0.25">
      <c r="J468" s="3" t="s">
        <v>4427</v>
      </c>
      <c r="K468" s="2">
        <v>24917</v>
      </c>
    </row>
    <row r="469" spans="10:11" x14ac:dyDescent="0.25">
      <c r="J469" s="3" t="s">
        <v>4428</v>
      </c>
      <c r="K469" s="2">
        <v>41358</v>
      </c>
    </row>
    <row r="470" spans="10:11" x14ac:dyDescent="0.25">
      <c r="J470" s="3" t="s">
        <v>4429</v>
      </c>
      <c r="K470" s="2">
        <v>43787</v>
      </c>
    </row>
    <row r="471" spans="10:11" x14ac:dyDescent="0.25">
      <c r="J471" s="3" t="s">
        <v>4430</v>
      </c>
      <c r="K471" s="2">
        <v>44798</v>
      </c>
    </row>
    <row r="472" spans="10:11" x14ac:dyDescent="0.25">
      <c r="J472" s="3" t="s">
        <v>4431</v>
      </c>
      <c r="K472" s="2">
        <v>14985</v>
      </c>
    </row>
    <row r="473" spans="10:11" x14ac:dyDescent="0.25">
      <c r="J473" s="3" t="s">
        <v>4436</v>
      </c>
      <c r="K473" s="2">
        <v>55966</v>
      </c>
    </row>
    <row r="474" spans="10:11" x14ac:dyDescent="0.25">
      <c r="J474" s="3" t="s">
        <v>4440</v>
      </c>
      <c r="K474" s="2">
        <v>46446</v>
      </c>
    </row>
    <row r="475" spans="10:11" x14ac:dyDescent="0.25">
      <c r="J475" s="3" t="s">
        <v>4446</v>
      </c>
      <c r="K475" s="2">
        <v>6686</v>
      </c>
    </row>
    <row r="476" spans="10:11" x14ac:dyDescent="0.25">
      <c r="J476" s="3" t="s">
        <v>4447</v>
      </c>
      <c r="K476" s="2">
        <v>63245</v>
      </c>
    </row>
    <row r="477" spans="10:11" x14ac:dyDescent="0.25">
      <c r="J477" s="3" t="s">
        <v>4448</v>
      </c>
      <c r="K477" s="2">
        <v>17843</v>
      </c>
    </row>
    <row r="478" spans="10:11" x14ac:dyDescent="0.25">
      <c r="J478" s="3" t="s">
        <v>4449</v>
      </c>
      <c r="K478" s="2">
        <v>72620</v>
      </c>
    </row>
    <row r="479" spans="10:11" x14ac:dyDescent="0.25">
      <c r="J479" s="3" t="s">
        <v>3856</v>
      </c>
      <c r="K479" s="2">
        <v>34046</v>
      </c>
    </row>
    <row r="480" spans="10:11" x14ac:dyDescent="0.25">
      <c r="J480" s="3" t="s">
        <v>4451</v>
      </c>
      <c r="K480" s="2">
        <v>11539</v>
      </c>
    </row>
    <row r="481" spans="10:11" x14ac:dyDescent="0.25">
      <c r="J481" s="3" t="s">
        <v>4452</v>
      </c>
      <c r="K481" s="2">
        <v>7830</v>
      </c>
    </row>
    <row r="482" spans="10:11" x14ac:dyDescent="0.25">
      <c r="J482" s="3" t="s">
        <v>4454</v>
      </c>
      <c r="K482" s="2">
        <v>70517</v>
      </c>
    </row>
    <row r="483" spans="10:11" x14ac:dyDescent="0.25">
      <c r="J483" s="3" t="s">
        <v>4455</v>
      </c>
      <c r="K483" s="2">
        <v>37134</v>
      </c>
    </row>
    <row r="484" spans="10:11" x14ac:dyDescent="0.25">
      <c r="J484" s="3" t="s">
        <v>4456</v>
      </c>
      <c r="K484" s="2">
        <v>23160</v>
      </c>
    </row>
    <row r="485" spans="10:11" x14ac:dyDescent="0.25">
      <c r="J485" s="3" t="s">
        <v>4457</v>
      </c>
      <c r="K485" s="2">
        <v>18221</v>
      </c>
    </row>
    <row r="486" spans="10:11" x14ac:dyDescent="0.25">
      <c r="J486" s="3" t="s">
        <v>4459</v>
      </c>
      <c r="K486" s="2">
        <v>30136</v>
      </c>
    </row>
    <row r="487" spans="10:11" x14ac:dyDescent="0.25">
      <c r="J487" s="3" t="s">
        <v>4460</v>
      </c>
      <c r="K487" s="2">
        <v>10376</v>
      </c>
    </row>
    <row r="488" spans="10:11" x14ac:dyDescent="0.25">
      <c r="J488" s="3" t="s">
        <v>3912</v>
      </c>
      <c r="K488" s="2">
        <v>11878</v>
      </c>
    </row>
    <row r="489" spans="10:11" x14ac:dyDescent="0.25">
      <c r="J489" s="3" t="s">
        <v>4461</v>
      </c>
      <c r="K489" s="2">
        <v>3347</v>
      </c>
    </row>
    <row r="490" spans="10:11" x14ac:dyDescent="0.25">
      <c r="J490" s="3" t="s">
        <v>4462</v>
      </c>
      <c r="K490" s="2">
        <v>43693</v>
      </c>
    </row>
    <row r="491" spans="10:11" x14ac:dyDescent="0.25">
      <c r="J491" s="3" t="s">
        <v>4464</v>
      </c>
      <c r="K491" s="2">
        <v>35524</v>
      </c>
    </row>
    <row r="492" spans="10:11" x14ac:dyDescent="0.25">
      <c r="J492" s="3" t="s">
        <v>4465</v>
      </c>
      <c r="K492" s="2">
        <v>25654</v>
      </c>
    </row>
    <row r="493" spans="10:11" x14ac:dyDescent="0.25">
      <c r="J493" s="3" t="s">
        <v>4466</v>
      </c>
      <c r="K493" s="2">
        <v>81771</v>
      </c>
    </row>
    <row r="494" spans="10:11" x14ac:dyDescent="0.25">
      <c r="J494" s="3" t="s">
        <v>4467</v>
      </c>
      <c r="K494" s="2">
        <v>61537</v>
      </c>
    </row>
    <row r="495" spans="10:11" x14ac:dyDescent="0.25">
      <c r="J495" s="3" t="s">
        <v>4468</v>
      </c>
      <c r="K495" s="2">
        <v>15350</v>
      </c>
    </row>
    <row r="496" spans="10:11" x14ac:dyDescent="0.25">
      <c r="J496" s="3" t="s">
        <v>4470</v>
      </c>
      <c r="K496" s="2">
        <v>17362</v>
      </c>
    </row>
    <row r="497" spans="10:11" x14ac:dyDescent="0.25">
      <c r="J497" s="3" t="s">
        <v>4471</v>
      </c>
      <c r="K497" s="2">
        <v>20401</v>
      </c>
    </row>
    <row r="498" spans="10:11" x14ac:dyDescent="0.25">
      <c r="J498" s="3" t="s">
        <v>4472</v>
      </c>
      <c r="K498" s="2">
        <v>34964</v>
      </c>
    </row>
    <row r="499" spans="10:11" x14ac:dyDescent="0.25">
      <c r="J499" s="3" t="s">
        <v>4473</v>
      </c>
      <c r="K499" s="2">
        <v>34720</v>
      </c>
    </row>
    <row r="500" spans="10:11" x14ac:dyDescent="0.25">
      <c r="J500" s="3" t="s">
        <v>4474</v>
      </c>
      <c r="K500" s="2">
        <v>28764</v>
      </c>
    </row>
    <row r="501" spans="10:11" x14ac:dyDescent="0.25">
      <c r="J501" s="3" t="s">
        <v>4475</v>
      </c>
      <c r="K501" s="2">
        <v>20692</v>
      </c>
    </row>
    <row r="502" spans="10:11" x14ac:dyDescent="0.25">
      <c r="J502" s="3" t="s">
        <v>4476</v>
      </c>
      <c r="K502" s="2">
        <v>91871</v>
      </c>
    </row>
    <row r="503" spans="10:11" x14ac:dyDescent="0.25">
      <c r="J503" s="3" t="s">
        <v>4477</v>
      </c>
      <c r="K503" s="2">
        <v>44131</v>
      </c>
    </row>
    <row r="504" spans="10:11" x14ac:dyDescent="0.25">
      <c r="J504" s="3" t="s">
        <v>4478</v>
      </c>
      <c r="K504" s="2">
        <v>17126</v>
      </c>
    </row>
    <row r="505" spans="10:11" x14ac:dyDescent="0.25">
      <c r="J505" s="3" t="s">
        <v>4479</v>
      </c>
      <c r="K505" s="2">
        <v>27344</v>
      </c>
    </row>
    <row r="506" spans="10:11" x14ac:dyDescent="0.25">
      <c r="J506" s="3" t="s">
        <v>4480</v>
      </c>
      <c r="K506" s="2">
        <v>19997</v>
      </c>
    </row>
    <row r="507" spans="10:11" x14ac:dyDescent="0.25">
      <c r="J507" s="3" t="s">
        <v>4482</v>
      </c>
      <c r="K507" s="2">
        <v>59687</v>
      </c>
    </row>
    <row r="508" spans="10:11" x14ac:dyDescent="0.25">
      <c r="J508" s="3" t="s">
        <v>4483</v>
      </c>
      <c r="K508" s="2">
        <v>15991</v>
      </c>
    </row>
    <row r="509" spans="10:11" x14ac:dyDescent="0.25">
      <c r="J509" s="3" t="s">
        <v>4484</v>
      </c>
      <c r="K509" s="2">
        <v>185646</v>
      </c>
    </row>
    <row r="510" spans="10:11" x14ac:dyDescent="0.25">
      <c r="J510" s="3" t="s">
        <v>4485</v>
      </c>
      <c r="K510" s="2">
        <v>81555</v>
      </c>
    </row>
    <row r="511" spans="10:11" x14ac:dyDescent="0.25">
      <c r="J511" s="3" t="s">
        <v>4487</v>
      </c>
      <c r="K511" s="2">
        <v>46827</v>
      </c>
    </row>
    <row r="512" spans="10:11" x14ac:dyDescent="0.25">
      <c r="J512" s="3" t="s">
        <v>3915</v>
      </c>
      <c r="K512" s="2">
        <v>15020</v>
      </c>
    </row>
    <row r="513" spans="10:11" x14ac:dyDescent="0.25">
      <c r="J513" s="3" t="s">
        <v>4491</v>
      </c>
      <c r="K513" s="2">
        <v>26472</v>
      </c>
    </row>
    <row r="514" spans="10:11" x14ac:dyDescent="0.25">
      <c r="J514" s="3" t="s">
        <v>4493</v>
      </c>
      <c r="K514" s="2">
        <v>76980</v>
      </c>
    </row>
    <row r="515" spans="10:11" x14ac:dyDescent="0.25">
      <c r="J515" s="3" t="s">
        <v>4496</v>
      </c>
      <c r="K515" s="2">
        <v>22711</v>
      </c>
    </row>
    <row r="516" spans="10:11" x14ac:dyDescent="0.25">
      <c r="J516" s="3" t="s">
        <v>4498</v>
      </c>
      <c r="K516" s="2">
        <v>78139</v>
      </c>
    </row>
    <row r="517" spans="10:11" x14ac:dyDescent="0.25">
      <c r="J517" s="3" t="s">
        <v>4499</v>
      </c>
      <c r="K517" s="2">
        <v>48194</v>
      </c>
    </row>
    <row r="518" spans="10:11" x14ac:dyDescent="0.25">
      <c r="J518" s="3" t="s">
        <v>4501</v>
      </c>
      <c r="K518" s="2">
        <v>56065</v>
      </c>
    </row>
    <row r="519" spans="10:11" x14ac:dyDescent="0.25">
      <c r="J519" s="3" t="s">
        <v>4502</v>
      </c>
      <c r="K519" s="2">
        <v>11396</v>
      </c>
    </row>
    <row r="520" spans="10:11" x14ac:dyDescent="0.25">
      <c r="J520" s="3" t="s">
        <v>4505</v>
      </c>
      <c r="K520" s="2">
        <v>64007</v>
      </c>
    </row>
    <row r="521" spans="10:11" x14ac:dyDescent="0.25">
      <c r="J521" s="3" t="s">
        <v>4506</v>
      </c>
      <c r="K521" s="2">
        <v>28656</v>
      </c>
    </row>
    <row r="522" spans="10:11" x14ac:dyDescent="0.25">
      <c r="J522" s="3" t="s">
        <v>4509</v>
      </c>
      <c r="K522" s="2">
        <v>70660</v>
      </c>
    </row>
    <row r="523" spans="10:11" x14ac:dyDescent="0.25">
      <c r="J523" s="3" t="s">
        <v>4510</v>
      </c>
      <c r="K523" s="2">
        <v>20540</v>
      </c>
    </row>
    <row r="524" spans="10:11" x14ac:dyDescent="0.25">
      <c r="J524" s="3" t="s">
        <v>3917</v>
      </c>
      <c r="K524" s="2">
        <v>12738</v>
      </c>
    </row>
    <row r="525" spans="10:11" x14ac:dyDescent="0.25">
      <c r="J525" s="3" t="s">
        <v>4511</v>
      </c>
      <c r="K525" s="2">
        <v>47199</v>
      </c>
    </row>
    <row r="526" spans="10:11" x14ac:dyDescent="0.25">
      <c r="J526" s="3" t="s">
        <v>4512</v>
      </c>
      <c r="K526" s="2">
        <v>45321</v>
      </c>
    </row>
    <row r="527" spans="10:11" x14ac:dyDescent="0.25">
      <c r="J527" s="3" t="s">
        <v>4513</v>
      </c>
      <c r="K527" s="2">
        <v>9656</v>
      </c>
    </row>
    <row r="528" spans="10:11" x14ac:dyDescent="0.25">
      <c r="J528" s="3" t="s">
        <v>4514</v>
      </c>
      <c r="K528" s="2">
        <v>35420</v>
      </c>
    </row>
    <row r="529" spans="10:11" x14ac:dyDescent="0.25">
      <c r="J529" s="3" t="s">
        <v>4516</v>
      </c>
      <c r="K529" s="2">
        <v>23355</v>
      </c>
    </row>
    <row r="530" spans="10:11" x14ac:dyDescent="0.25">
      <c r="J530" s="3" t="s">
        <v>4517</v>
      </c>
      <c r="K530" s="2">
        <v>17869</v>
      </c>
    </row>
    <row r="531" spans="10:11" x14ac:dyDescent="0.25">
      <c r="J531" s="3" t="s">
        <v>4519</v>
      </c>
      <c r="K531" s="2">
        <v>16920</v>
      </c>
    </row>
    <row r="532" spans="10:11" x14ac:dyDescent="0.25">
      <c r="J532" s="3" t="s">
        <v>3918</v>
      </c>
      <c r="K532" s="2">
        <v>7120</v>
      </c>
    </row>
    <row r="533" spans="10:11" x14ac:dyDescent="0.25">
      <c r="J533" s="3" t="s">
        <v>4521</v>
      </c>
      <c r="K533" s="2">
        <v>12234</v>
      </c>
    </row>
    <row r="534" spans="10:11" x14ac:dyDescent="0.25">
      <c r="J534" s="3" t="s">
        <v>4524</v>
      </c>
      <c r="K534" s="2">
        <v>16038</v>
      </c>
    </row>
    <row r="535" spans="10:11" x14ac:dyDescent="0.25">
      <c r="J535" s="3" t="s">
        <v>4528</v>
      </c>
      <c r="K535" s="2">
        <v>60531</v>
      </c>
    </row>
    <row r="536" spans="10:11" x14ac:dyDescent="0.25">
      <c r="J536" s="3" t="s">
        <v>4530</v>
      </c>
      <c r="K536" s="2">
        <v>49167</v>
      </c>
    </row>
    <row r="537" spans="10:11" x14ac:dyDescent="0.25">
      <c r="J537" s="3" t="s">
        <v>3919</v>
      </c>
      <c r="K537" s="2">
        <v>35959</v>
      </c>
    </row>
    <row r="538" spans="10:11" x14ac:dyDescent="0.25">
      <c r="J538" s="3" t="s">
        <v>4531</v>
      </c>
      <c r="K538" s="2">
        <v>21735</v>
      </c>
    </row>
    <row r="539" spans="10:11" x14ac:dyDescent="0.25">
      <c r="J539" s="3" t="s">
        <v>4533</v>
      </c>
      <c r="K539" s="2">
        <v>75399</v>
      </c>
    </row>
    <row r="540" spans="10:11" x14ac:dyDescent="0.25">
      <c r="J540" s="3" t="s">
        <v>4534</v>
      </c>
      <c r="K540" s="2">
        <v>28307</v>
      </c>
    </row>
    <row r="541" spans="10:11" x14ac:dyDescent="0.25">
      <c r="J541" s="3" t="s">
        <v>4535</v>
      </c>
      <c r="K541" s="2">
        <v>16490</v>
      </c>
    </row>
    <row r="542" spans="10:11" x14ac:dyDescent="0.25">
      <c r="J542" s="3" t="s">
        <v>4536</v>
      </c>
      <c r="K542" s="2">
        <v>35792</v>
      </c>
    </row>
    <row r="543" spans="10:11" x14ac:dyDescent="0.25">
      <c r="J543" s="3" t="s">
        <v>4537</v>
      </c>
      <c r="K543" s="2">
        <v>55061</v>
      </c>
    </row>
    <row r="544" spans="10:11" x14ac:dyDescent="0.25">
      <c r="J544" s="3" t="s">
        <v>4539</v>
      </c>
      <c r="K544" s="2">
        <v>44416</v>
      </c>
    </row>
    <row r="545" spans="10:11" x14ac:dyDescent="0.25">
      <c r="J545" s="3" t="s">
        <v>4540</v>
      </c>
      <c r="K545" s="2">
        <v>5520</v>
      </c>
    </row>
    <row r="546" spans="10:11" x14ac:dyDescent="0.25">
      <c r="J546" s="3" t="s">
        <v>4542</v>
      </c>
      <c r="K546" s="2">
        <v>23121</v>
      </c>
    </row>
    <row r="547" spans="10:11" x14ac:dyDescent="0.25">
      <c r="J547" s="3" t="s">
        <v>4544</v>
      </c>
      <c r="K547" s="2">
        <v>12911</v>
      </c>
    </row>
    <row r="548" spans="10:11" x14ac:dyDescent="0.25">
      <c r="J548" s="3" t="s">
        <v>4546</v>
      </c>
      <c r="K548" s="2">
        <v>47702</v>
      </c>
    </row>
    <row r="549" spans="10:11" x14ac:dyDescent="0.25">
      <c r="J549" s="3" t="s">
        <v>4547</v>
      </c>
      <c r="K549" s="2">
        <v>36743</v>
      </c>
    </row>
    <row r="550" spans="10:11" x14ac:dyDescent="0.25">
      <c r="J550" s="3" t="s">
        <v>4549</v>
      </c>
      <c r="K550" s="2">
        <v>73983</v>
      </c>
    </row>
    <row r="551" spans="10:11" x14ac:dyDescent="0.25">
      <c r="J551" s="3" t="s">
        <v>4550</v>
      </c>
      <c r="K551" s="2">
        <v>70201</v>
      </c>
    </row>
    <row r="552" spans="10:11" x14ac:dyDescent="0.25">
      <c r="J552" s="3" t="s">
        <v>3858</v>
      </c>
      <c r="K552" s="2">
        <v>118291</v>
      </c>
    </row>
    <row r="553" spans="10:11" x14ac:dyDescent="0.25">
      <c r="J553" s="3" t="s">
        <v>4551</v>
      </c>
      <c r="K553" s="2">
        <v>16902</v>
      </c>
    </row>
    <row r="554" spans="10:11" x14ac:dyDescent="0.25">
      <c r="J554" s="3" t="s">
        <v>4552</v>
      </c>
      <c r="K554" s="2">
        <v>69384</v>
      </c>
    </row>
    <row r="555" spans="10:11" x14ac:dyDescent="0.25">
      <c r="J555" s="3" t="s">
        <v>4553</v>
      </c>
      <c r="K555" s="2">
        <v>23581</v>
      </c>
    </row>
    <row r="556" spans="10:11" x14ac:dyDescent="0.25">
      <c r="J556" s="3" t="s">
        <v>4556</v>
      </c>
      <c r="K556" s="2">
        <v>41783</v>
      </c>
    </row>
    <row r="557" spans="10:11" x14ac:dyDescent="0.25">
      <c r="J557" s="3" t="s">
        <v>4557</v>
      </c>
      <c r="K557" s="2">
        <v>25743</v>
      </c>
    </row>
    <row r="558" spans="10:11" x14ac:dyDescent="0.25">
      <c r="J558" s="3" t="s">
        <v>4559</v>
      </c>
      <c r="K558" s="2">
        <v>45147</v>
      </c>
    </row>
    <row r="559" spans="10:11" x14ac:dyDescent="0.25">
      <c r="J559" s="3" t="s">
        <v>4560</v>
      </c>
      <c r="K559" s="2">
        <v>21023</v>
      </c>
    </row>
    <row r="560" spans="10:11" x14ac:dyDescent="0.25">
      <c r="J560" s="3" t="s">
        <v>4561</v>
      </c>
      <c r="K560" s="2">
        <v>45272</v>
      </c>
    </row>
    <row r="561" spans="10:11" x14ac:dyDescent="0.25">
      <c r="J561" s="3" t="s">
        <v>4562</v>
      </c>
      <c r="K561" s="2">
        <v>3741</v>
      </c>
    </row>
    <row r="562" spans="10:11" x14ac:dyDescent="0.25">
      <c r="J562" s="3" t="s">
        <v>4563</v>
      </c>
      <c r="K562" s="2">
        <v>53802</v>
      </c>
    </row>
    <row r="563" spans="10:11" x14ac:dyDescent="0.25">
      <c r="J563" s="3" t="s">
        <v>4564</v>
      </c>
      <c r="K563" s="2">
        <v>6045</v>
      </c>
    </row>
    <row r="564" spans="10:11" x14ac:dyDescent="0.25">
      <c r="J564" s="3" t="s">
        <v>4566</v>
      </c>
      <c r="K564" s="2">
        <v>49627</v>
      </c>
    </row>
    <row r="565" spans="10:11" x14ac:dyDescent="0.25">
      <c r="J565" s="3" t="s">
        <v>4567</v>
      </c>
      <c r="K565" s="2">
        <v>45454</v>
      </c>
    </row>
    <row r="566" spans="10:11" x14ac:dyDescent="0.25">
      <c r="J566" s="3" t="s">
        <v>4568</v>
      </c>
      <c r="K566" s="2">
        <v>99346</v>
      </c>
    </row>
    <row r="567" spans="10:11" x14ac:dyDescent="0.25">
      <c r="J567" s="3" t="s">
        <v>4570</v>
      </c>
      <c r="K567" s="2">
        <v>34120</v>
      </c>
    </row>
    <row r="568" spans="10:11" x14ac:dyDescent="0.25">
      <c r="J568" s="3" t="s">
        <v>3923</v>
      </c>
      <c r="K568" s="2">
        <v>1373</v>
      </c>
    </row>
    <row r="569" spans="10:11" x14ac:dyDescent="0.25">
      <c r="J569" s="3" t="s">
        <v>4571</v>
      </c>
      <c r="K569" s="2">
        <v>91327</v>
      </c>
    </row>
    <row r="570" spans="10:11" x14ac:dyDescent="0.25">
      <c r="J570" s="3" t="s">
        <v>4572</v>
      </c>
      <c r="K570" s="2">
        <v>38159</v>
      </c>
    </row>
    <row r="571" spans="10:11" x14ac:dyDescent="0.25">
      <c r="J571" s="3" t="s">
        <v>4575</v>
      </c>
      <c r="K571" s="2">
        <v>6002</v>
      </c>
    </row>
    <row r="572" spans="10:11" x14ac:dyDescent="0.25">
      <c r="J572" s="3" t="s">
        <v>4576</v>
      </c>
      <c r="K572" s="2">
        <v>106069</v>
      </c>
    </row>
    <row r="573" spans="10:11" x14ac:dyDescent="0.25">
      <c r="J573" s="3" t="s">
        <v>4578</v>
      </c>
      <c r="K573" s="2">
        <v>5533</v>
      </c>
    </row>
    <row r="574" spans="10:11" x14ac:dyDescent="0.25">
      <c r="J574" s="3" t="s">
        <v>4579</v>
      </c>
      <c r="K574" s="2">
        <v>87089</v>
      </c>
    </row>
    <row r="575" spans="10:11" x14ac:dyDescent="0.25">
      <c r="J575" s="3" t="s">
        <v>3924</v>
      </c>
      <c r="K575" s="2">
        <v>43633</v>
      </c>
    </row>
    <row r="576" spans="10:11" x14ac:dyDescent="0.25">
      <c r="J576" s="3" t="s">
        <v>4581</v>
      </c>
      <c r="K576" s="2">
        <v>5184</v>
      </c>
    </row>
    <row r="577" spans="10:11" x14ac:dyDescent="0.25">
      <c r="J577" s="3" t="s">
        <v>4582</v>
      </c>
      <c r="K577" s="2">
        <v>41067</v>
      </c>
    </row>
    <row r="578" spans="10:11" x14ac:dyDescent="0.25">
      <c r="J578" s="3" t="s">
        <v>4584</v>
      </c>
      <c r="K578" s="2">
        <v>37060</v>
      </c>
    </row>
    <row r="579" spans="10:11" x14ac:dyDescent="0.25">
      <c r="J579" s="3" t="s">
        <v>4585</v>
      </c>
      <c r="K579" s="2">
        <v>65323</v>
      </c>
    </row>
    <row r="580" spans="10:11" x14ac:dyDescent="0.25">
      <c r="J580" s="3" t="s">
        <v>4586</v>
      </c>
      <c r="K580" s="2">
        <v>8431</v>
      </c>
    </row>
    <row r="581" spans="10:11" x14ac:dyDescent="0.25">
      <c r="J581" s="3" t="s">
        <v>4587</v>
      </c>
      <c r="K581" s="2">
        <v>19044</v>
      </c>
    </row>
    <row r="582" spans="10:11" x14ac:dyDescent="0.25">
      <c r="J582" s="3" t="s">
        <v>4590</v>
      </c>
      <c r="K582" s="2">
        <v>17724</v>
      </c>
    </row>
    <row r="583" spans="10:11" x14ac:dyDescent="0.25">
      <c r="J583" s="3" t="s">
        <v>4591</v>
      </c>
      <c r="K583" s="2">
        <v>75285</v>
      </c>
    </row>
    <row r="584" spans="10:11" x14ac:dyDescent="0.25">
      <c r="J584" s="3" t="s">
        <v>4596</v>
      </c>
      <c r="K584" s="2">
        <v>1766</v>
      </c>
    </row>
    <row r="585" spans="10:11" x14ac:dyDescent="0.25">
      <c r="J585" s="3" t="s">
        <v>4597</v>
      </c>
      <c r="K585" s="2">
        <v>32024</v>
      </c>
    </row>
    <row r="586" spans="10:11" x14ac:dyDescent="0.25">
      <c r="J586" s="3" t="s">
        <v>4598</v>
      </c>
      <c r="K586" s="2">
        <v>56575</v>
      </c>
    </row>
    <row r="587" spans="10:11" x14ac:dyDescent="0.25">
      <c r="J587" s="3" t="s">
        <v>4599</v>
      </c>
      <c r="K587" s="2">
        <v>48411</v>
      </c>
    </row>
    <row r="588" spans="10:11" x14ac:dyDescent="0.25">
      <c r="J588" s="3" t="s">
        <v>4600</v>
      </c>
      <c r="K588" s="2">
        <v>36343</v>
      </c>
    </row>
    <row r="589" spans="10:11" x14ac:dyDescent="0.25">
      <c r="J589" s="3" t="s">
        <v>4605</v>
      </c>
      <c r="K589" s="2">
        <v>38042</v>
      </c>
    </row>
    <row r="590" spans="10:11" x14ac:dyDescent="0.25">
      <c r="J590" s="3" t="s">
        <v>4606</v>
      </c>
      <c r="K590" s="2">
        <v>29820</v>
      </c>
    </row>
    <row r="591" spans="10:11" x14ac:dyDescent="0.25">
      <c r="J591" s="3" t="s">
        <v>4608</v>
      </c>
      <c r="K591" s="2">
        <v>3368</v>
      </c>
    </row>
    <row r="592" spans="10:11" x14ac:dyDescent="0.25">
      <c r="J592" s="3" t="s">
        <v>4609</v>
      </c>
      <c r="K592" s="2">
        <v>16601</v>
      </c>
    </row>
    <row r="593" spans="10:11" x14ac:dyDescent="0.25">
      <c r="J593" s="3" t="s">
        <v>3927</v>
      </c>
      <c r="K593" s="2">
        <v>62973</v>
      </c>
    </row>
    <row r="594" spans="10:11" x14ac:dyDescent="0.25">
      <c r="J594" s="3" t="s">
        <v>4611</v>
      </c>
      <c r="K594" s="2">
        <v>98291</v>
      </c>
    </row>
    <row r="595" spans="10:11" x14ac:dyDescent="0.25">
      <c r="J595" s="3" t="s">
        <v>4612</v>
      </c>
      <c r="K595" s="2">
        <v>43153</v>
      </c>
    </row>
    <row r="596" spans="10:11" x14ac:dyDescent="0.25">
      <c r="J596" s="3" t="s">
        <v>4615</v>
      </c>
      <c r="K596" s="2">
        <v>8313</v>
      </c>
    </row>
    <row r="597" spans="10:11" x14ac:dyDescent="0.25">
      <c r="J597" s="3" t="s">
        <v>4616</v>
      </c>
      <c r="K597" s="2">
        <v>37054</v>
      </c>
    </row>
    <row r="598" spans="10:11" x14ac:dyDescent="0.25">
      <c r="J598" s="3" t="s">
        <v>4617</v>
      </c>
      <c r="K598" s="2">
        <v>80864</v>
      </c>
    </row>
    <row r="599" spans="10:11" x14ac:dyDescent="0.25">
      <c r="J599" s="3" t="s">
        <v>4618</v>
      </c>
      <c r="K599" s="2">
        <v>1694</v>
      </c>
    </row>
    <row r="600" spans="10:11" x14ac:dyDescent="0.25">
      <c r="J600" s="3" t="s">
        <v>4619</v>
      </c>
      <c r="K600" s="2">
        <v>37666</v>
      </c>
    </row>
    <row r="601" spans="10:11" x14ac:dyDescent="0.25">
      <c r="J601" s="3" t="s">
        <v>3928</v>
      </c>
      <c r="K601" s="2">
        <v>35545</v>
      </c>
    </row>
    <row r="602" spans="10:11" x14ac:dyDescent="0.25">
      <c r="J602" s="3" t="s">
        <v>4621</v>
      </c>
      <c r="K602" s="2">
        <v>23767</v>
      </c>
    </row>
    <row r="603" spans="10:11" x14ac:dyDescent="0.25">
      <c r="J603" s="3" t="s">
        <v>4622</v>
      </c>
      <c r="K603" s="2">
        <v>48497</v>
      </c>
    </row>
    <row r="604" spans="10:11" x14ac:dyDescent="0.25">
      <c r="J604" s="3" t="s">
        <v>4623</v>
      </c>
      <c r="K604" s="2">
        <v>38833</v>
      </c>
    </row>
    <row r="605" spans="10:11" x14ac:dyDescent="0.25">
      <c r="J605" s="3" t="s">
        <v>4625</v>
      </c>
      <c r="K605" s="2">
        <v>48536</v>
      </c>
    </row>
    <row r="606" spans="10:11" x14ac:dyDescent="0.25">
      <c r="J606" s="3" t="s">
        <v>4626</v>
      </c>
      <c r="K606" s="2">
        <v>16750</v>
      </c>
    </row>
    <row r="607" spans="10:11" x14ac:dyDescent="0.25">
      <c r="J607" s="3" t="s">
        <v>4628</v>
      </c>
      <c r="K607" s="2">
        <v>43481</v>
      </c>
    </row>
    <row r="608" spans="10:11" x14ac:dyDescent="0.25">
      <c r="J608" s="3" t="s">
        <v>4629</v>
      </c>
      <c r="K608" s="2">
        <v>32952</v>
      </c>
    </row>
    <row r="609" spans="10:11" x14ac:dyDescent="0.25">
      <c r="J609" s="3" t="s">
        <v>4630</v>
      </c>
      <c r="K609" s="2">
        <v>68169</v>
      </c>
    </row>
    <row r="610" spans="10:11" x14ac:dyDescent="0.25">
      <c r="J610" s="3" t="s">
        <v>4632</v>
      </c>
      <c r="K610" s="2">
        <v>3128</v>
      </c>
    </row>
    <row r="611" spans="10:11" x14ac:dyDescent="0.25">
      <c r="J611" s="3" t="s">
        <v>4633</v>
      </c>
      <c r="K611" s="2">
        <v>9379</v>
      </c>
    </row>
    <row r="612" spans="10:11" x14ac:dyDescent="0.25">
      <c r="J612" s="3" t="s">
        <v>4635</v>
      </c>
      <c r="K612" s="2">
        <v>9310</v>
      </c>
    </row>
    <row r="613" spans="10:11" x14ac:dyDescent="0.25">
      <c r="J613" s="3" t="s">
        <v>4636</v>
      </c>
      <c r="K613" s="2">
        <v>49601</v>
      </c>
    </row>
    <row r="614" spans="10:11" x14ac:dyDescent="0.25">
      <c r="J614" s="3" t="s">
        <v>4639</v>
      </c>
      <c r="K614" s="2">
        <v>43595</v>
      </c>
    </row>
    <row r="615" spans="10:11" x14ac:dyDescent="0.25">
      <c r="J615" s="3" t="s">
        <v>3930</v>
      </c>
      <c r="K615" s="2">
        <v>46098</v>
      </c>
    </row>
    <row r="616" spans="10:11" x14ac:dyDescent="0.25">
      <c r="J616" s="3" t="s">
        <v>4641</v>
      </c>
      <c r="K616" s="2">
        <v>63235</v>
      </c>
    </row>
    <row r="617" spans="10:11" x14ac:dyDescent="0.25">
      <c r="J617" s="3" t="s">
        <v>4642</v>
      </c>
      <c r="K617" s="2">
        <v>12802</v>
      </c>
    </row>
    <row r="618" spans="10:11" x14ac:dyDescent="0.25">
      <c r="J618" s="3" t="s">
        <v>4643</v>
      </c>
      <c r="K618" s="2">
        <v>23680</v>
      </c>
    </row>
    <row r="619" spans="10:11" x14ac:dyDescent="0.25">
      <c r="J619" s="3" t="s">
        <v>4645</v>
      </c>
      <c r="K619" s="2">
        <v>60077</v>
      </c>
    </row>
    <row r="620" spans="10:11" x14ac:dyDescent="0.25">
      <c r="J620" s="3" t="s">
        <v>4646</v>
      </c>
      <c r="K620" s="2">
        <v>76942</v>
      </c>
    </row>
    <row r="621" spans="10:11" x14ac:dyDescent="0.25">
      <c r="J621" s="3" t="s">
        <v>4647</v>
      </c>
      <c r="K621" s="2">
        <v>66581</v>
      </c>
    </row>
    <row r="622" spans="10:11" x14ac:dyDescent="0.25">
      <c r="J622" s="3" t="s">
        <v>4648</v>
      </c>
      <c r="K622" s="2">
        <v>61192</v>
      </c>
    </row>
    <row r="623" spans="10:11" x14ac:dyDescent="0.25">
      <c r="J623" s="3" t="s">
        <v>4650</v>
      </c>
      <c r="K623" s="2">
        <v>54088</v>
      </c>
    </row>
    <row r="624" spans="10:11" x14ac:dyDescent="0.25">
      <c r="J624" s="3" t="s">
        <v>3859</v>
      </c>
      <c r="K624" s="2">
        <v>939</v>
      </c>
    </row>
    <row r="625" spans="10:11" x14ac:dyDescent="0.25">
      <c r="J625" s="3" t="s">
        <v>4651</v>
      </c>
      <c r="K625" s="2">
        <v>41856</v>
      </c>
    </row>
    <row r="626" spans="10:11" x14ac:dyDescent="0.25">
      <c r="J626" s="3" t="s">
        <v>4653</v>
      </c>
      <c r="K626" s="2">
        <v>11239</v>
      </c>
    </row>
    <row r="627" spans="10:11" x14ac:dyDescent="0.25">
      <c r="J627" s="3" t="s">
        <v>4654</v>
      </c>
      <c r="K627" s="2">
        <v>78898</v>
      </c>
    </row>
    <row r="628" spans="10:11" x14ac:dyDescent="0.25">
      <c r="J628" s="3" t="s">
        <v>4655</v>
      </c>
      <c r="K628" s="2">
        <v>48422</v>
      </c>
    </row>
    <row r="629" spans="10:11" x14ac:dyDescent="0.25">
      <c r="J629" s="3" t="s">
        <v>4656</v>
      </c>
      <c r="K629" s="2">
        <v>65701</v>
      </c>
    </row>
    <row r="630" spans="10:11" x14ac:dyDescent="0.25">
      <c r="J630" s="3" t="s">
        <v>4657</v>
      </c>
      <c r="K630" s="2">
        <v>6891</v>
      </c>
    </row>
    <row r="631" spans="10:11" x14ac:dyDescent="0.25">
      <c r="J631" s="3" t="s">
        <v>4659</v>
      </c>
      <c r="K631" s="2">
        <v>96716</v>
      </c>
    </row>
    <row r="632" spans="10:11" x14ac:dyDescent="0.25">
      <c r="J632" s="3" t="s">
        <v>4661</v>
      </c>
      <c r="K632" s="2">
        <v>41521</v>
      </c>
    </row>
    <row r="633" spans="10:11" x14ac:dyDescent="0.25">
      <c r="J633" s="3" t="s">
        <v>4663</v>
      </c>
      <c r="K633" s="2">
        <v>17976</v>
      </c>
    </row>
    <row r="634" spans="10:11" x14ac:dyDescent="0.25">
      <c r="J634" s="3" t="s">
        <v>4664</v>
      </c>
      <c r="K634" s="2">
        <v>17825</v>
      </c>
    </row>
    <row r="635" spans="10:11" x14ac:dyDescent="0.25">
      <c r="J635" s="3" t="s">
        <v>4665</v>
      </c>
      <c r="K635" s="2">
        <v>13487</v>
      </c>
    </row>
    <row r="636" spans="10:11" x14ac:dyDescent="0.25">
      <c r="J636" s="3" t="s">
        <v>4667</v>
      </c>
      <c r="K636" s="2">
        <v>6974</v>
      </c>
    </row>
    <row r="637" spans="10:11" x14ac:dyDescent="0.25">
      <c r="J637" s="3" t="s">
        <v>4668</v>
      </c>
      <c r="K637" s="2">
        <v>34762</v>
      </c>
    </row>
    <row r="638" spans="10:11" x14ac:dyDescent="0.25">
      <c r="J638" s="3" t="s">
        <v>4669</v>
      </c>
      <c r="K638" s="2">
        <v>12430</v>
      </c>
    </row>
    <row r="639" spans="10:11" x14ac:dyDescent="0.25">
      <c r="J639" s="3" t="s">
        <v>4670</v>
      </c>
      <c r="K639" s="2">
        <v>70795</v>
      </c>
    </row>
    <row r="640" spans="10:11" x14ac:dyDescent="0.25">
      <c r="J640" s="3" t="s">
        <v>4671</v>
      </c>
      <c r="K640" s="2">
        <v>21092</v>
      </c>
    </row>
    <row r="641" spans="10:11" x14ac:dyDescent="0.25">
      <c r="J641" s="3" t="s">
        <v>4672</v>
      </c>
      <c r="K641" s="2">
        <v>48778</v>
      </c>
    </row>
    <row r="642" spans="10:11" x14ac:dyDescent="0.25">
      <c r="J642" s="3" t="s">
        <v>4674</v>
      </c>
      <c r="K642" s="2">
        <v>78444</v>
      </c>
    </row>
    <row r="643" spans="10:11" x14ac:dyDescent="0.25">
      <c r="J643" s="3" t="s">
        <v>4676</v>
      </c>
      <c r="K643" s="2">
        <v>99174</v>
      </c>
    </row>
    <row r="644" spans="10:11" x14ac:dyDescent="0.25">
      <c r="J644" s="3" t="s">
        <v>4679</v>
      </c>
      <c r="K644" s="2">
        <v>55683</v>
      </c>
    </row>
    <row r="645" spans="10:11" x14ac:dyDescent="0.25">
      <c r="J645" s="3" t="s">
        <v>4680</v>
      </c>
      <c r="K645" s="2">
        <v>7112</v>
      </c>
    </row>
    <row r="646" spans="10:11" x14ac:dyDescent="0.25">
      <c r="J646" s="3" t="s">
        <v>4681</v>
      </c>
      <c r="K646" s="2">
        <v>38109</v>
      </c>
    </row>
    <row r="647" spans="10:11" x14ac:dyDescent="0.25">
      <c r="J647" s="3" t="s">
        <v>4682</v>
      </c>
      <c r="K647" s="2">
        <v>63269</v>
      </c>
    </row>
    <row r="648" spans="10:11" x14ac:dyDescent="0.25">
      <c r="J648" s="3" t="s">
        <v>4683</v>
      </c>
      <c r="K648" s="2">
        <v>55382</v>
      </c>
    </row>
    <row r="649" spans="10:11" x14ac:dyDescent="0.25">
      <c r="J649" s="3" t="s">
        <v>4684</v>
      </c>
      <c r="K649" s="2">
        <v>52427</v>
      </c>
    </row>
    <row r="650" spans="10:11" x14ac:dyDescent="0.25">
      <c r="J650" s="3" t="s">
        <v>4685</v>
      </c>
      <c r="K650" s="2">
        <v>9109</v>
      </c>
    </row>
    <row r="651" spans="10:11" x14ac:dyDescent="0.25">
      <c r="J651" s="3" t="s">
        <v>4686</v>
      </c>
      <c r="K651" s="2">
        <v>39020</v>
      </c>
    </row>
    <row r="652" spans="10:11" x14ac:dyDescent="0.25">
      <c r="J652" s="3" t="s">
        <v>4688</v>
      </c>
      <c r="K652" s="2">
        <v>16826</v>
      </c>
    </row>
    <row r="653" spans="10:11" x14ac:dyDescent="0.25">
      <c r="J653" s="3" t="s">
        <v>4689</v>
      </c>
      <c r="K653" s="2">
        <v>103429</v>
      </c>
    </row>
    <row r="654" spans="10:11" x14ac:dyDescent="0.25">
      <c r="J654" s="3" t="s">
        <v>3935</v>
      </c>
      <c r="K654" s="2">
        <v>10830</v>
      </c>
    </row>
    <row r="655" spans="10:11" x14ac:dyDescent="0.25">
      <c r="J655" s="3" t="s">
        <v>4692</v>
      </c>
      <c r="K655" s="2">
        <v>49889</v>
      </c>
    </row>
    <row r="656" spans="10:11" x14ac:dyDescent="0.25">
      <c r="J656" s="3" t="s">
        <v>4693</v>
      </c>
      <c r="K656" s="2">
        <v>71390</v>
      </c>
    </row>
    <row r="657" spans="10:11" x14ac:dyDescent="0.25">
      <c r="J657" s="3" t="s">
        <v>4694</v>
      </c>
      <c r="K657" s="2">
        <v>1475</v>
      </c>
    </row>
    <row r="658" spans="10:11" x14ac:dyDescent="0.25">
      <c r="J658" s="3" t="s">
        <v>4696</v>
      </c>
      <c r="K658" s="2">
        <v>49171</v>
      </c>
    </row>
    <row r="659" spans="10:11" x14ac:dyDescent="0.25">
      <c r="J659" s="3" t="s">
        <v>4698</v>
      </c>
      <c r="K659" s="2">
        <v>2799</v>
      </c>
    </row>
    <row r="660" spans="10:11" x14ac:dyDescent="0.25">
      <c r="J660" s="3" t="s">
        <v>4699</v>
      </c>
      <c r="K660" s="2">
        <v>76713</v>
      </c>
    </row>
    <row r="661" spans="10:11" x14ac:dyDescent="0.25">
      <c r="J661" s="3" t="s">
        <v>4700</v>
      </c>
      <c r="K661" s="2">
        <v>38762</v>
      </c>
    </row>
    <row r="662" spans="10:11" x14ac:dyDescent="0.25">
      <c r="J662" s="3" t="s">
        <v>3936</v>
      </c>
      <c r="K662" s="2">
        <v>5273</v>
      </c>
    </row>
    <row r="663" spans="10:11" x14ac:dyDescent="0.25">
      <c r="J663" s="3" t="s">
        <v>4701</v>
      </c>
      <c r="K663" s="2">
        <v>47153</v>
      </c>
    </row>
    <row r="664" spans="10:11" x14ac:dyDescent="0.25">
      <c r="J664" s="3" t="s">
        <v>4703</v>
      </c>
      <c r="K664" s="2">
        <v>31165</v>
      </c>
    </row>
    <row r="665" spans="10:11" x14ac:dyDescent="0.25">
      <c r="J665" s="3" t="s">
        <v>4704</v>
      </c>
      <c r="K665" s="2">
        <v>28265</v>
      </c>
    </row>
    <row r="666" spans="10:11" x14ac:dyDescent="0.25">
      <c r="J666" s="3" t="s">
        <v>4705</v>
      </c>
      <c r="K666" s="2">
        <v>19076</v>
      </c>
    </row>
    <row r="667" spans="10:11" x14ac:dyDescent="0.25">
      <c r="J667" s="3" t="s">
        <v>4706</v>
      </c>
      <c r="K667" s="2">
        <v>9142</v>
      </c>
    </row>
    <row r="668" spans="10:11" x14ac:dyDescent="0.25">
      <c r="J668" s="3" t="s">
        <v>4707</v>
      </c>
      <c r="K668" s="2">
        <v>79498</v>
      </c>
    </row>
    <row r="669" spans="10:11" x14ac:dyDescent="0.25">
      <c r="J669" s="3" t="s">
        <v>4708</v>
      </c>
      <c r="K669" s="2">
        <v>11814</v>
      </c>
    </row>
    <row r="670" spans="10:11" x14ac:dyDescent="0.25">
      <c r="J670" s="3" t="s">
        <v>4709</v>
      </c>
      <c r="K670" s="2">
        <v>9421</v>
      </c>
    </row>
    <row r="671" spans="10:11" x14ac:dyDescent="0.25">
      <c r="J671" s="3" t="s">
        <v>4710</v>
      </c>
      <c r="K671" s="2">
        <v>30771</v>
      </c>
    </row>
    <row r="672" spans="10:11" x14ac:dyDescent="0.25">
      <c r="J672" s="3" t="s">
        <v>4711</v>
      </c>
      <c r="K672" s="2">
        <v>28559</v>
      </c>
    </row>
    <row r="673" spans="10:11" x14ac:dyDescent="0.25">
      <c r="J673" s="3" t="s">
        <v>4712</v>
      </c>
      <c r="K673" s="2">
        <v>39148</v>
      </c>
    </row>
    <row r="674" spans="10:11" x14ac:dyDescent="0.25">
      <c r="J674" s="3" t="s">
        <v>4713</v>
      </c>
      <c r="K674" s="2">
        <v>11950</v>
      </c>
    </row>
    <row r="675" spans="10:11" x14ac:dyDescent="0.25">
      <c r="J675" s="3" t="s">
        <v>4714</v>
      </c>
      <c r="K675" s="2">
        <v>14672</v>
      </c>
    </row>
    <row r="676" spans="10:11" x14ac:dyDescent="0.25">
      <c r="J676" s="3" t="s">
        <v>4716</v>
      </c>
      <c r="K676" s="2">
        <v>54978</v>
      </c>
    </row>
    <row r="677" spans="10:11" x14ac:dyDescent="0.25">
      <c r="J677" s="3" t="s">
        <v>4717</v>
      </c>
      <c r="K677" s="2">
        <v>22035</v>
      </c>
    </row>
    <row r="678" spans="10:11" x14ac:dyDescent="0.25">
      <c r="J678" s="3" t="s">
        <v>4720</v>
      </c>
      <c r="K678" s="2">
        <v>35786</v>
      </c>
    </row>
    <row r="679" spans="10:11" x14ac:dyDescent="0.25">
      <c r="J679" s="3" t="s">
        <v>4721</v>
      </c>
      <c r="K679" s="2">
        <v>48092</v>
      </c>
    </row>
    <row r="680" spans="10:11" x14ac:dyDescent="0.25">
      <c r="J680" s="3" t="s">
        <v>4722</v>
      </c>
      <c r="K680" s="2">
        <v>63583</v>
      </c>
    </row>
    <row r="681" spans="10:11" x14ac:dyDescent="0.25">
      <c r="J681" s="3" t="s">
        <v>4723</v>
      </c>
      <c r="K681" s="2">
        <v>89774</v>
      </c>
    </row>
    <row r="682" spans="10:11" x14ac:dyDescent="0.25">
      <c r="J682" s="3" t="s">
        <v>4724</v>
      </c>
      <c r="K682" s="2">
        <v>43125</v>
      </c>
    </row>
    <row r="683" spans="10:11" x14ac:dyDescent="0.25">
      <c r="J683" s="3" t="s">
        <v>4725</v>
      </c>
      <c r="K683" s="2">
        <v>9300</v>
      </c>
    </row>
    <row r="684" spans="10:11" x14ac:dyDescent="0.25">
      <c r="J684" s="3" t="s">
        <v>4727</v>
      </c>
      <c r="K684" s="2">
        <v>6627</v>
      </c>
    </row>
    <row r="685" spans="10:11" x14ac:dyDescent="0.25">
      <c r="J685" s="3" t="s">
        <v>4729</v>
      </c>
      <c r="K685" s="2">
        <v>39601</v>
      </c>
    </row>
    <row r="686" spans="10:11" x14ac:dyDescent="0.25">
      <c r="J686" s="3" t="s">
        <v>3939</v>
      </c>
      <c r="K686" s="2">
        <v>15408</v>
      </c>
    </row>
    <row r="687" spans="10:11" x14ac:dyDescent="0.25">
      <c r="J687" s="3" t="s">
        <v>4732</v>
      </c>
      <c r="K687" s="2">
        <v>22082</v>
      </c>
    </row>
    <row r="688" spans="10:11" x14ac:dyDescent="0.25">
      <c r="J688" s="3" t="s">
        <v>4733</v>
      </c>
      <c r="K688" s="2">
        <v>30654</v>
      </c>
    </row>
    <row r="689" spans="10:11" x14ac:dyDescent="0.25">
      <c r="J689" s="3" t="s">
        <v>4735</v>
      </c>
      <c r="K689" s="2">
        <v>80283</v>
      </c>
    </row>
    <row r="690" spans="10:11" x14ac:dyDescent="0.25">
      <c r="J690" s="3" t="s">
        <v>4736</v>
      </c>
      <c r="K690" s="2">
        <v>83624</v>
      </c>
    </row>
    <row r="691" spans="10:11" x14ac:dyDescent="0.25">
      <c r="J691" s="3" t="s">
        <v>4737</v>
      </c>
      <c r="K691" s="2">
        <v>38302</v>
      </c>
    </row>
    <row r="692" spans="10:11" x14ac:dyDescent="0.25">
      <c r="J692" s="3" t="s">
        <v>4738</v>
      </c>
      <c r="K692" s="2">
        <v>14180</v>
      </c>
    </row>
    <row r="693" spans="10:11" x14ac:dyDescent="0.25">
      <c r="J693" s="3" t="s">
        <v>4740</v>
      </c>
      <c r="K693" s="2">
        <v>9866</v>
      </c>
    </row>
    <row r="694" spans="10:11" x14ac:dyDescent="0.25">
      <c r="J694" s="3" t="s">
        <v>4743</v>
      </c>
      <c r="K694" s="2">
        <v>88169</v>
      </c>
    </row>
    <row r="695" spans="10:11" x14ac:dyDescent="0.25">
      <c r="J695" s="3" t="s">
        <v>4744</v>
      </c>
      <c r="K695" s="2">
        <v>49059</v>
      </c>
    </row>
    <row r="696" spans="10:11" x14ac:dyDescent="0.25">
      <c r="J696" s="3" t="s">
        <v>4745</v>
      </c>
      <c r="K696" s="2">
        <v>45263</v>
      </c>
    </row>
    <row r="697" spans="10:11" x14ac:dyDescent="0.25">
      <c r="J697" s="3" t="s">
        <v>4746</v>
      </c>
      <c r="K697" s="2">
        <v>74575</v>
      </c>
    </row>
    <row r="698" spans="10:11" x14ac:dyDescent="0.25">
      <c r="J698" s="3" t="s">
        <v>4753</v>
      </c>
      <c r="K698" s="2">
        <v>112977</v>
      </c>
    </row>
    <row r="699" spans="10:11" x14ac:dyDescent="0.25">
      <c r="J699" s="3" t="s">
        <v>4754</v>
      </c>
      <c r="K699" s="2">
        <v>25547</v>
      </c>
    </row>
    <row r="700" spans="10:11" x14ac:dyDescent="0.25">
      <c r="J700" s="3" t="s">
        <v>4756</v>
      </c>
      <c r="K700" s="2">
        <v>19599</v>
      </c>
    </row>
    <row r="701" spans="10:11" x14ac:dyDescent="0.25">
      <c r="J701" s="3" t="s">
        <v>4758</v>
      </c>
      <c r="K701" s="2">
        <v>4067</v>
      </c>
    </row>
    <row r="702" spans="10:11" x14ac:dyDescent="0.25">
      <c r="J702" s="3" t="s">
        <v>4759</v>
      </c>
      <c r="K702" s="2">
        <v>47271</v>
      </c>
    </row>
    <row r="703" spans="10:11" x14ac:dyDescent="0.25">
      <c r="J703" s="3" t="s">
        <v>4760</v>
      </c>
      <c r="K703" s="2">
        <v>33931</v>
      </c>
    </row>
    <row r="704" spans="10:11" x14ac:dyDescent="0.25">
      <c r="J704" s="3" t="s">
        <v>4761</v>
      </c>
      <c r="K704" s="2">
        <v>3768</v>
      </c>
    </row>
    <row r="705" spans="10:11" x14ac:dyDescent="0.25">
      <c r="J705" s="3" t="s">
        <v>4764</v>
      </c>
      <c r="K705" s="2">
        <v>43860</v>
      </c>
    </row>
    <row r="706" spans="10:11" x14ac:dyDescent="0.25">
      <c r="J706" s="3" t="s">
        <v>4767</v>
      </c>
      <c r="K706" s="2">
        <v>66922</v>
      </c>
    </row>
    <row r="707" spans="10:11" x14ac:dyDescent="0.25">
      <c r="J707" s="3" t="s">
        <v>4769</v>
      </c>
      <c r="K707" s="2">
        <v>34324</v>
      </c>
    </row>
    <row r="708" spans="10:11" x14ac:dyDescent="0.25">
      <c r="J708" s="3" t="s">
        <v>3943</v>
      </c>
      <c r="K708" s="2">
        <v>114963</v>
      </c>
    </row>
    <row r="709" spans="10:11" x14ac:dyDescent="0.25">
      <c r="J709" s="3" t="s">
        <v>4772</v>
      </c>
      <c r="K709" s="2">
        <v>56298</v>
      </c>
    </row>
    <row r="710" spans="10:11" x14ac:dyDescent="0.25">
      <c r="J710" s="3" t="s">
        <v>4773</v>
      </c>
      <c r="K710" s="2">
        <v>31519</v>
      </c>
    </row>
    <row r="711" spans="10:11" x14ac:dyDescent="0.25">
      <c r="J711" s="3" t="s">
        <v>4774</v>
      </c>
      <c r="K711" s="2">
        <v>32706</v>
      </c>
    </row>
    <row r="712" spans="10:11" x14ac:dyDescent="0.25">
      <c r="J712" s="3" t="s">
        <v>4777</v>
      </c>
      <c r="K712" s="2">
        <v>77734</v>
      </c>
    </row>
    <row r="713" spans="10:11" x14ac:dyDescent="0.25">
      <c r="J713" s="3" t="s">
        <v>4778</v>
      </c>
      <c r="K713" s="2">
        <v>40512</v>
      </c>
    </row>
    <row r="714" spans="10:11" x14ac:dyDescent="0.25">
      <c r="J714" s="3" t="s">
        <v>4779</v>
      </c>
      <c r="K714" s="2">
        <v>6096</v>
      </c>
    </row>
    <row r="715" spans="10:11" x14ac:dyDescent="0.25">
      <c r="J715" s="3" t="s">
        <v>4780</v>
      </c>
      <c r="K715" s="2">
        <v>85641</v>
      </c>
    </row>
    <row r="716" spans="10:11" x14ac:dyDescent="0.25">
      <c r="J716" s="3" t="s">
        <v>3944</v>
      </c>
      <c r="K716" s="2">
        <v>58414</v>
      </c>
    </row>
    <row r="717" spans="10:11" x14ac:dyDescent="0.25">
      <c r="J717" s="3" t="s">
        <v>4782</v>
      </c>
      <c r="K717" s="2">
        <v>92862</v>
      </c>
    </row>
    <row r="718" spans="10:11" x14ac:dyDescent="0.25">
      <c r="J718" s="3" t="s">
        <v>4784</v>
      </c>
      <c r="K718" s="2">
        <v>49866</v>
      </c>
    </row>
    <row r="719" spans="10:11" x14ac:dyDescent="0.25">
      <c r="J719" s="3" t="s">
        <v>4785</v>
      </c>
      <c r="K719" s="2">
        <v>42261</v>
      </c>
    </row>
    <row r="720" spans="10:11" x14ac:dyDescent="0.25">
      <c r="J720" s="3" t="s">
        <v>4786</v>
      </c>
      <c r="K720" s="2">
        <v>53840</v>
      </c>
    </row>
    <row r="721" spans="10:11" x14ac:dyDescent="0.25">
      <c r="J721" s="3" t="s">
        <v>4787</v>
      </c>
      <c r="K721" s="2">
        <v>32144</v>
      </c>
    </row>
    <row r="722" spans="10:11" x14ac:dyDescent="0.25">
      <c r="J722" s="3" t="s">
        <v>4788</v>
      </c>
      <c r="K722" s="2">
        <v>51907</v>
      </c>
    </row>
    <row r="723" spans="10:11" x14ac:dyDescent="0.25">
      <c r="J723" s="3" t="s">
        <v>4791</v>
      </c>
      <c r="K723" s="2">
        <v>20641</v>
      </c>
    </row>
    <row r="724" spans="10:11" x14ac:dyDescent="0.25">
      <c r="J724" s="3" t="s">
        <v>4794</v>
      </c>
      <c r="K724" s="2">
        <v>70036</v>
      </c>
    </row>
    <row r="725" spans="10:11" x14ac:dyDescent="0.25">
      <c r="J725" s="3" t="s">
        <v>4795</v>
      </c>
      <c r="K725" s="2">
        <v>32436</v>
      </c>
    </row>
    <row r="726" spans="10:11" x14ac:dyDescent="0.25">
      <c r="J726" s="3" t="s">
        <v>4799</v>
      </c>
      <c r="K726" s="2">
        <v>40221</v>
      </c>
    </row>
    <row r="727" spans="10:11" x14ac:dyDescent="0.25">
      <c r="J727" s="3" t="s">
        <v>4800</v>
      </c>
      <c r="K727" s="2">
        <v>58308</v>
      </c>
    </row>
    <row r="728" spans="10:11" x14ac:dyDescent="0.25">
      <c r="J728" s="3" t="s">
        <v>3946</v>
      </c>
      <c r="K728" s="2">
        <v>16312</v>
      </c>
    </row>
    <row r="729" spans="10:11" x14ac:dyDescent="0.25">
      <c r="J729" s="3" t="s">
        <v>4801</v>
      </c>
      <c r="K729" s="2">
        <v>68438</v>
      </c>
    </row>
    <row r="730" spans="10:11" x14ac:dyDescent="0.25">
      <c r="J730" s="3" t="s">
        <v>4802</v>
      </c>
      <c r="K730" s="2">
        <v>40612</v>
      </c>
    </row>
    <row r="731" spans="10:11" x14ac:dyDescent="0.25">
      <c r="J731" s="3" t="s">
        <v>4803</v>
      </c>
      <c r="K731" s="2">
        <v>57223</v>
      </c>
    </row>
    <row r="732" spans="10:11" x14ac:dyDescent="0.25">
      <c r="J732" s="3" t="s">
        <v>4804</v>
      </c>
      <c r="K732" s="2">
        <v>59627</v>
      </c>
    </row>
    <row r="733" spans="10:11" x14ac:dyDescent="0.25">
      <c r="J733" s="3" t="s">
        <v>4806</v>
      </c>
      <c r="K733" s="2">
        <v>43556</v>
      </c>
    </row>
    <row r="734" spans="10:11" x14ac:dyDescent="0.25">
      <c r="J734" s="3" t="s">
        <v>4807</v>
      </c>
      <c r="K734" s="2">
        <v>62594</v>
      </c>
    </row>
    <row r="735" spans="10:11" x14ac:dyDescent="0.25">
      <c r="J735" s="3" t="s">
        <v>4808</v>
      </c>
      <c r="K735" s="2">
        <v>40513</v>
      </c>
    </row>
    <row r="736" spans="10:11" x14ac:dyDescent="0.25">
      <c r="J736" s="3" t="s">
        <v>4809</v>
      </c>
      <c r="K736" s="2">
        <v>41657</v>
      </c>
    </row>
    <row r="737" spans="10:11" x14ac:dyDescent="0.25">
      <c r="J737" s="3" t="s">
        <v>4810</v>
      </c>
      <c r="K737" s="2">
        <v>83998</v>
      </c>
    </row>
    <row r="738" spans="10:11" x14ac:dyDescent="0.25">
      <c r="J738" s="3" t="s">
        <v>3947</v>
      </c>
      <c r="K738" s="2">
        <v>18483</v>
      </c>
    </row>
    <row r="739" spans="10:11" x14ac:dyDescent="0.25">
      <c r="J739" s="3" t="s">
        <v>4812</v>
      </c>
      <c r="K739" s="2">
        <v>56543</v>
      </c>
    </row>
    <row r="740" spans="10:11" x14ac:dyDescent="0.25">
      <c r="J740" s="3" t="s">
        <v>4813</v>
      </c>
      <c r="K740" s="2">
        <v>15456</v>
      </c>
    </row>
    <row r="741" spans="10:11" x14ac:dyDescent="0.25">
      <c r="J741" s="3" t="s">
        <v>4817</v>
      </c>
      <c r="K741" s="2">
        <v>9226</v>
      </c>
    </row>
    <row r="742" spans="10:11" x14ac:dyDescent="0.25">
      <c r="J742" s="3" t="s">
        <v>3948</v>
      </c>
      <c r="K742" s="2">
        <v>30532</v>
      </c>
    </row>
    <row r="743" spans="10:11" x14ac:dyDescent="0.25">
      <c r="J743" s="3" t="s">
        <v>4822</v>
      </c>
      <c r="K743" s="2">
        <v>48329</v>
      </c>
    </row>
    <row r="744" spans="10:11" x14ac:dyDescent="0.25">
      <c r="J744" s="3" t="s">
        <v>4825</v>
      </c>
      <c r="K744" s="2">
        <v>20668</v>
      </c>
    </row>
    <row r="745" spans="10:11" x14ac:dyDescent="0.25">
      <c r="J745" s="3" t="s">
        <v>4827</v>
      </c>
      <c r="K745" s="2">
        <v>30521</v>
      </c>
    </row>
    <row r="746" spans="10:11" x14ac:dyDescent="0.25">
      <c r="J746" s="3" t="s">
        <v>4829</v>
      </c>
      <c r="K746" s="2">
        <v>48148</v>
      </c>
    </row>
    <row r="747" spans="10:11" x14ac:dyDescent="0.25">
      <c r="J747" s="3" t="s">
        <v>4830</v>
      </c>
      <c r="K747" s="2">
        <v>93195</v>
      </c>
    </row>
    <row r="748" spans="10:11" x14ac:dyDescent="0.25">
      <c r="J748" s="3" t="s">
        <v>3949</v>
      </c>
      <c r="K748" s="2">
        <v>53826</v>
      </c>
    </row>
    <row r="749" spans="10:11" x14ac:dyDescent="0.25">
      <c r="J749" s="3" t="s">
        <v>4831</v>
      </c>
      <c r="K749" s="2">
        <v>23203</v>
      </c>
    </row>
    <row r="750" spans="10:11" x14ac:dyDescent="0.25">
      <c r="J750" s="3" t="s">
        <v>4832</v>
      </c>
      <c r="K750" s="2">
        <v>26863</v>
      </c>
    </row>
    <row r="751" spans="10:11" x14ac:dyDescent="0.25">
      <c r="J751" s="3" t="s">
        <v>4833</v>
      </c>
      <c r="K751" s="2">
        <v>106582</v>
      </c>
    </row>
    <row r="752" spans="10:11" x14ac:dyDescent="0.25">
      <c r="J752" s="3" t="s">
        <v>4834</v>
      </c>
      <c r="K752" s="2">
        <v>13340</v>
      </c>
    </row>
    <row r="753" spans="10:11" x14ac:dyDescent="0.25">
      <c r="J753" s="3" t="s">
        <v>4835</v>
      </c>
      <c r="K753" s="2">
        <v>91332</v>
      </c>
    </row>
    <row r="754" spans="10:11" x14ac:dyDescent="0.25">
      <c r="J754" s="3" t="s">
        <v>4836</v>
      </c>
      <c r="K754" s="2">
        <v>29317</v>
      </c>
    </row>
    <row r="755" spans="10:11" x14ac:dyDescent="0.25">
      <c r="J755" s="3" t="s">
        <v>4837</v>
      </c>
      <c r="K755" s="2">
        <v>90034</v>
      </c>
    </row>
    <row r="756" spans="10:11" x14ac:dyDescent="0.25">
      <c r="J756" s="3" t="s">
        <v>4839</v>
      </c>
      <c r="K756" s="2">
        <v>117104</v>
      </c>
    </row>
    <row r="757" spans="10:11" x14ac:dyDescent="0.25">
      <c r="J757" s="3" t="s">
        <v>4840</v>
      </c>
      <c r="K757" s="2">
        <v>12017</v>
      </c>
    </row>
    <row r="758" spans="10:11" x14ac:dyDescent="0.25">
      <c r="J758" s="3" t="s">
        <v>3950</v>
      </c>
      <c r="K758" s="2">
        <v>51917</v>
      </c>
    </row>
    <row r="759" spans="10:11" x14ac:dyDescent="0.25">
      <c r="J759" s="3" t="s">
        <v>4841</v>
      </c>
      <c r="K759" s="2">
        <v>3553</v>
      </c>
    </row>
    <row r="760" spans="10:11" x14ac:dyDescent="0.25">
      <c r="J760" s="3" t="s">
        <v>4842</v>
      </c>
      <c r="K760" s="2">
        <v>24284</v>
      </c>
    </row>
    <row r="761" spans="10:11" x14ac:dyDescent="0.25">
      <c r="J761" s="3" t="s">
        <v>4843</v>
      </c>
      <c r="K761" s="2">
        <v>37905</v>
      </c>
    </row>
    <row r="762" spans="10:11" x14ac:dyDescent="0.25">
      <c r="J762" s="3" t="s">
        <v>4844</v>
      </c>
      <c r="K762" s="2">
        <v>52252</v>
      </c>
    </row>
    <row r="763" spans="10:11" x14ac:dyDescent="0.25">
      <c r="J763" s="3" t="s">
        <v>4845</v>
      </c>
      <c r="K763" s="2">
        <v>7510</v>
      </c>
    </row>
    <row r="764" spans="10:11" x14ac:dyDescent="0.25">
      <c r="J764" s="3" t="s">
        <v>4846</v>
      </c>
      <c r="K764" s="2">
        <v>7897</v>
      </c>
    </row>
    <row r="765" spans="10:11" x14ac:dyDescent="0.25">
      <c r="J765" s="3" t="s">
        <v>4847</v>
      </c>
      <c r="K765" s="2">
        <v>38784</v>
      </c>
    </row>
    <row r="766" spans="10:11" x14ac:dyDescent="0.25">
      <c r="J766" s="3" t="s">
        <v>4849</v>
      </c>
      <c r="K766" s="2">
        <v>4609</v>
      </c>
    </row>
    <row r="767" spans="10:11" x14ac:dyDescent="0.25">
      <c r="J767" s="3" t="s">
        <v>6077</v>
      </c>
      <c r="K767" s="2">
        <v>30288006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631D-43C1-4A95-8A40-CC620F8F66B9}">
  <dimension ref="A1:R25"/>
  <sheetViews>
    <sheetView workbookViewId="0">
      <selection activeCell="M11" sqref="M11"/>
    </sheetView>
  </sheetViews>
  <sheetFormatPr defaultRowHeight="15" x14ac:dyDescent="0.25"/>
  <cols>
    <col min="1" max="1" width="8.5703125" customWidth="1"/>
    <col min="2" max="2" width="19.7109375" customWidth="1"/>
    <col min="3" max="3" width="9" customWidth="1"/>
    <col min="4" max="4" width="23.7109375" customWidth="1"/>
  </cols>
  <sheetData>
    <row r="1" spans="1:18" x14ac:dyDescent="0.25">
      <c r="A1" s="15"/>
      <c r="B1" s="15"/>
      <c r="C1" s="15"/>
      <c r="D1" s="15"/>
      <c r="E1" s="15"/>
      <c r="F1" s="15"/>
      <c r="G1" s="15"/>
      <c r="H1" s="15"/>
      <c r="I1" s="15"/>
      <c r="J1" s="15"/>
      <c r="K1" s="15"/>
      <c r="L1" s="15"/>
      <c r="M1" s="15"/>
      <c r="N1" s="15"/>
      <c r="O1" s="15"/>
      <c r="P1" s="15"/>
      <c r="Q1" s="15"/>
      <c r="R1" s="15"/>
    </row>
    <row r="2" spans="1:18" x14ac:dyDescent="0.25">
      <c r="A2" s="15"/>
      <c r="B2" s="15"/>
      <c r="C2" s="15"/>
      <c r="D2" s="15"/>
      <c r="E2" s="15"/>
      <c r="F2" s="15"/>
      <c r="G2" s="15"/>
      <c r="H2" s="15"/>
      <c r="I2" s="15"/>
      <c r="J2" s="15"/>
      <c r="K2" s="15"/>
      <c r="L2" s="15"/>
      <c r="M2" s="15"/>
      <c r="N2" s="15"/>
      <c r="O2" s="15"/>
      <c r="P2" s="15"/>
      <c r="Q2" s="15"/>
      <c r="R2" s="15"/>
    </row>
    <row r="3" spans="1:18" x14ac:dyDescent="0.25">
      <c r="A3" s="15"/>
      <c r="B3" s="15"/>
      <c r="C3" s="15"/>
      <c r="D3" s="15"/>
      <c r="E3" s="15"/>
      <c r="F3" s="15"/>
      <c r="G3" s="15"/>
      <c r="H3" s="15"/>
      <c r="I3" s="15"/>
      <c r="J3" s="15"/>
      <c r="K3" s="15"/>
      <c r="L3" s="15"/>
      <c r="M3" s="15"/>
      <c r="N3" s="15"/>
      <c r="O3" s="15"/>
      <c r="P3" s="15"/>
      <c r="Q3" s="15"/>
      <c r="R3" s="15"/>
    </row>
    <row r="4" spans="1:18" x14ac:dyDescent="0.25">
      <c r="A4" s="15"/>
      <c r="B4" s="15"/>
      <c r="C4" s="15"/>
      <c r="D4" s="15"/>
      <c r="E4" s="15"/>
      <c r="F4" s="15"/>
      <c r="G4" s="15"/>
      <c r="H4" s="15"/>
      <c r="I4" s="15"/>
      <c r="J4" s="15"/>
      <c r="K4" s="15"/>
      <c r="L4" s="15"/>
      <c r="M4" s="15"/>
      <c r="N4" s="15"/>
      <c r="O4" s="15"/>
      <c r="P4" s="15"/>
      <c r="Q4" s="15"/>
      <c r="R4" s="15"/>
    </row>
    <row r="5" spans="1:18" ht="15.75" x14ac:dyDescent="0.25">
      <c r="A5" s="15"/>
      <c r="B5" s="15"/>
      <c r="C5" s="15"/>
      <c r="D5" s="17" t="s">
        <v>6124</v>
      </c>
      <c r="E5" s="15"/>
      <c r="F5" s="15"/>
      <c r="G5" s="15"/>
      <c r="H5" s="15"/>
      <c r="I5" s="15"/>
      <c r="J5" s="15"/>
      <c r="K5" s="15"/>
      <c r="L5" s="15"/>
      <c r="M5" s="15"/>
      <c r="N5" s="15"/>
      <c r="O5" s="15"/>
      <c r="P5" s="15"/>
      <c r="Q5" s="15"/>
      <c r="R5" s="15"/>
    </row>
    <row r="6" spans="1:18" ht="15.75" x14ac:dyDescent="0.25">
      <c r="A6" s="15"/>
      <c r="B6" s="17" t="s">
        <v>6097</v>
      </c>
      <c r="C6" s="15"/>
      <c r="D6" s="21">
        <f>project_excel!W4</f>
        <v>1</v>
      </c>
      <c r="E6" s="15"/>
      <c r="F6" s="15"/>
      <c r="G6" s="15"/>
      <c r="H6" s="15"/>
      <c r="I6" s="15"/>
      <c r="J6" s="15"/>
      <c r="K6" s="15"/>
      <c r="L6" s="15"/>
      <c r="M6" s="15"/>
      <c r="N6" s="15"/>
      <c r="O6" s="15"/>
      <c r="P6" s="15"/>
      <c r="Q6" s="15"/>
      <c r="R6" s="15"/>
    </row>
    <row r="7" spans="1:18" ht="15.75" x14ac:dyDescent="0.25">
      <c r="A7" s="15"/>
      <c r="B7" s="18">
        <f>project_excel!U17</f>
        <v>286883.98927332321</v>
      </c>
      <c r="C7" s="15"/>
      <c r="D7" s="19"/>
      <c r="E7" s="15"/>
      <c r="F7" s="15"/>
      <c r="G7" s="15"/>
      <c r="H7" s="15"/>
      <c r="I7" s="15"/>
      <c r="J7" s="15"/>
      <c r="K7" s="15"/>
      <c r="L7" s="15"/>
      <c r="M7" s="15"/>
      <c r="N7" s="15"/>
      <c r="O7" s="15"/>
      <c r="P7" s="15"/>
      <c r="Q7" s="15"/>
      <c r="R7" s="16"/>
    </row>
    <row r="8" spans="1:18" ht="15.75" x14ac:dyDescent="0.25">
      <c r="A8" s="15"/>
      <c r="B8" s="19"/>
      <c r="C8" s="15"/>
      <c r="D8" s="17" t="s">
        <v>6125</v>
      </c>
      <c r="E8" s="15"/>
      <c r="F8" s="15"/>
      <c r="G8" s="15"/>
      <c r="H8" s="15"/>
      <c r="I8" s="15"/>
      <c r="J8" s="15"/>
      <c r="K8" s="15"/>
      <c r="L8" s="15"/>
      <c r="M8" s="15"/>
      <c r="N8" s="15"/>
      <c r="O8" s="15"/>
      <c r="P8" s="15"/>
      <c r="Q8" s="15"/>
      <c r="R8" s="15"/>
    </row>
    <row r="9" spans="1:18" ht="15.75" x14ac:dyDescent="0.25">
      <c r="A9" s="15"/>
      <c r="B9" s="15"/>
      <c r="C9" s="15"/>
      <c r="D9" s="18">
        <f>project_excel!U9</f>
        <v>1200</v>
      </c>
      <c r="E9" s="15"/>
      <c r="F9" s="15"/>
      <c r="G9" s="15"/>
      <c r="H9" s="15"/>
      <c r="I9" s="15"/>
      <c r="J9" s="15"/>
      <c r="K9" s="15"/>
      <c r="L9" s="15"/>
      <c r="M9" s="15"/>
      <c r="N9" s="15"/>
      <c r="O9" s="15"/>
      <c r="P9" s="15"/>
      <c r="Q9" s="15"/>
      <c r="R9" s="15"/>
    </row>
    <row r="10" spans="1:18" ht="15.75" x14ac:dyDescent="0.25">
      <c r="A10" s="15"/>
      <c r="B10" s="17" t="s">
        <v>6123</v>
      </c>
      <c r="C10" s="15"/>
      <c r="D10" s="19"/>
      <c r="E10" s="15"/>
      <c r="F10" s="15"/>
      <c r="G10" s="15"/>
      <c r="H10" s="15"/>
      <c r="I10" s="15"/>
      <c r="J10" s="15"/>
      <c r="K10" s="15"/>
      <c r="L10" s="15"/>
      <c r="M10" s="15"/>
      <c r="N10" s="15"/>
      <c r="O10" s="15"/>
      <c r="P10" s="15"/>
      <c r="Q10" s="15"/>
      <c r="R10" s="15"/>
    </row>
    <row r="11" spans="1:18" ht="15.75" x14ac:dyDescent="0.25">
      <c r="A11" s="15"/>
      <c r="B11" s="18">
        <f>project_excel!S9</f>
        <v>5316186.8199999919</v>
      </c>
      <c r="C11" s="15"/>
      <c r="D11" t="s">
        <v>6127</v>
      </c>
      <c r="E11" s="15"/>
      <c r="F11" s="15"/>
      <c r="G11" s="15"/>
      <c r="H11" s="15"/>
      <c r="I11" s="15"/>
      <c r="J11" s="15"/>
      <c r="K11" s="15"/>
      <c r="L11" s="15"/>
      <c r="M11" s="15"/>
      <c r="N11" s="15"/>
      <c r="O11" s="15"/>
      <c r="P11" s="15"/>
      <c r="Q11" s="15"/>
      <c r="R11" s="15"/>
    </row>
    <row r="12" spans="1:18" ht="18.75" x14ac:dyDescent="0.3">
      <c r="A12" s="15"/>
      <c r="B12" s="20"/>
      <c r="C12" s="15"/>
      <c r="D12" s="23">
        <f>project_excel!W9</f>
        <v>-0.11990433341059958</v>
      </c>
      <c r="E12" s="15"/>
      <c r="F12" s="15"/>
      <c r="G12" s="15"/>
      <c r="H12" s="15"/>
      <c r="I12" s="15"/>
      <c r="J12" s="15"/>
      <c r="K12" s="15"/>
      <c r="L12" s="15"/>
      <c r="M12" s="15"/>
      <c r="N12" s="15"/>
      <c r="O12" s="15"/>
      <c r="P12" s="15"/>
      <c r="Q12" s="15"/>
      <c r="R12" s="15"/>
    </row>
    <row r="13" spans="1:18" x14ac:dyDescent="0.25">
      <c r="A13" s="15"/>
      <c r="B13" s="15"/>
      <c r="C13" s="15"/>
      <c r="D13" s="15"/>
      <c r="E13" s="15"/>
      <c r="F13" s="15"/>
      <c r="G13" s="15"/>
      <c r="H13" s="15"/>
      <c r="I13" s="15"/>
      <c r="J13" s="15"/>
      <c r="K13" s="15"/>
      <c r="L13" s="15"/>
      <c r="M13" s="15"/>
      <c r="N13" s="15"/>
      <c r="O13" s="15"/>
      <c r="P13" s="15"/>
      <c r="Q13" s="15"/>
      <c r="R13" s="15"/>
    </row>
    <row r="14" spans="1:18" ht="15.75" x14ac:dyDescent="0.25">
      <c r="A14" s="15"/>
      <c r="B14" s="17" t="s">
        <v>6092</v>
      </c>
      <c r="C14" s="15"/>
      <c r="D14" s="15"/>
      <c r="E14" s="15"/>
      <c r="F14" s="15"/>
      <c r="G14" s="15"/>
      <c r="H14" s="15"/>
      <c r="I14" s="15"/>
      <c r="J14" s="15"/>
      <c r="K14" s="15"/>
      <c r="L14" s="15"/>
      <c r="M14" s="15"/>
      <c r="N14" s="15"/>
      <c r="O14" s="15"/>
      <c r="P14" s="15"/>
      <c r="Q14" s="15"/>
      <c r="R14" s="15"/>
    </row>
    <row r="15" spans="1:18" ht="15.75" x14ac:dyDescent="0.25">
      <c r="A15" s="15"/>
      <c r="B15" s="18">
        <f>project_excel!S4</f>
        <v>31043255</v>
      </c>
      <c r="C15" s="15"/>
      <c r="D15" s="15"/>
      <c r="E15" s="15"/>
      <c r="F15" s="15"/>
      <c r="G15" s="15"/>
      <c r="H15" s="15"/>
      <c r="I15" s="15"/>
      <c r="J15" s="15"/>
      <c r="K15" s="15"/>
      <c r="L15" s="15"/>
      <c r="M15" s="15"/>
      <c r="N15" s="15"/>
      <c r="O15" s="15"/>
      <c r="P15" s="15"/>
      <c r="Q15" s="15"/>
      <c r="R15" s="15"/>
    </row>
    <row r="16" spans="1:18" ht="18.75" x14ac:dyDescent="0.3">
      <c r="A16" s="15"/>
      <c r="B16" s="20"/>
      <c r="C16" s="15"/>
      <c r="D16" s="15"/>
      <c r="E16" s="15"/>
      <c r="F16" s="15"/>
      <c r="G16" s="15"/>
      <c r="H16" s="15"/>
      <c r="I16" s="15"/>
      <c r="J16" s="15"/>
      <c r="K16" s="15"/>
      <c r="L16" s="15"/>
      <c r="M16" s="15"/>
      <c r="N16" s="15"/>
      <c r="O16" s="15"/>
      <c r="P16" s="15"/>
      <c r="Q16" s="15"/>
      <c r="R16" s="15"/>
    </row>
    <row r="17" spans="1:18" x14ac:dyDescent="0.25">
      <c r="A17" s="15"/>
      <c r="B17" s="15"/>
      <c r="C17" s="15"/>
      <c r="D17" s="15"/>
      <c r="E17" s="15"/>
      <c r="F17" s="15"/>
      <c r="G17" s="15"/>
      <c r="H17" s="15"/>
      <c r="I17" s="15"/>
      <c r="J17" s="15"/>
      <c r="K17" s="15"/>
      <c r="L17" s="15"/>
      <c r="M17" s="15"/>
      <c r="N17" s="15"/>
      <c r="O17" s="15"/>
      <c r="P17" s="15"/>
      <c r="Q17" s="15"/>
      <c r="R17" s="15"/>
    </row>
    <row r="18" spans="1:18" ht="15.75" x14ac:dyDescent="0.25">
      <c r="A18" s="15"/>
      <c r="B18" s="17" t="s">
        <v>6091</v>
      </c>
      <c r="C18" s="15"/>
      <c r="D18" s="15"/>
      <c r="E18" s="15"/>
      <c r="F18" s="15"/>
      <c r="G18" s="15"/>
      <c r="H18" s="15"/>
      <c r="I18" s="15"/>
      <c r="J18" s="15"/>
      <c r="K18" s="15"/>
      <c r="L18" s="15"/>
      <c r="M18" s="15"/>
      <c r="N18" s="15"/>
      <c r="O18" s="15"/>
      <c r="P18" s="15"/>
      <c r="Q18" s="15"/>
      <c r="R18" s="15"/>
    </row>
    <row r="19" spans="1:18" ht="15.75" x14ac:dyDescent="0.25">
      <c r="A19" s="15"/>
      <c r="B19" s="21">
        <f>project_excel!$S$25</f>
        <v>0.17125094710590086</v>
      </c>
      <c r="C19" s="15"/>
      <c r="D19" s="15"/>
      <c r="E19" s="15"/>
      <c r="F19" s="15"/>
      <c r="G19" s="15"/>
      <c r="H19" s="15"/>
      <c r="I19" s="15"/>
      <c r="J19" s="15"/>
      <c r="K19" s="15"/>
      <c r="L19" s="15"/>
      <c r="M19" s="15"/>
      <c r="N19" s="15"/>
      <c r="O19" s="15"/>
      <c r="P19" s="15"/>
      <c r="Q19" s="15"/>
      <c r="R19" s="15"/>
    </row>
    <row r="20" spans="1:18" ht="18.75" x14ac:dyDescent="0.3">
      <c r="A20" s="15"/>
      <c r="B20" s="20"/>
      <c r="C20" s="15"/>
      <c r="D20" s="15"/>
      <c r="E20" s="15"/>
      <c r="F20" s="15"/>
      <c r="G20" s="15"/>
      <c r="H20" s="15"/>
      <c r="I20" s="15"/>
      <c r="J20" s="15"/>
      <c r="K20" s="15"/>
      <c r="L20" s="15"/>
      <c r="M20" s="15"/>
      <c r="N20" s="15"/>
      <c r="O20" s="15"/>
      <c r="P20" s="15"/>
      <c r="Q20" s="15"/>
      <c r="R20" s="15"/>
    </row>
    <row r="21" spans="1:18" ht="15.75" x14ac:dyDescent="0.25">
      <c r="A21" s="15"/>
      <c r="B21" s="17" t="s">
        <v>6126</v>
      </c>
      <c r="C21" s="15"/>
      <c r="D21" s="15"/>
      <c r="E21" s="15"/>
      <c r="F21" s="15"/>
      <c r="G21" s="15"/>
      <c r="H21" s="15"/>
      <c r="I21" s="15"/>
      <c r="J21" s="15"/>
      <c r="K21" s="15"/>
      <c r="L21" s="15"/>
      <c r="M21" s="15"/>
      <c r="N21" s="15"/>
      <c r="O21" s="15"/>
      <c r="P21" s="15"/>
      <c r="Q21" s="15"/>
      <c r="R21" s="15"/>
    </row>
    <row r="22" spans="1:18" ht="15.75" x14ac:dyDescent="0.25">
      <c r="A22" s="15"/>
      <c r="B22" s="21">
        <f>project_excel!U13</f>
        <v>9.513501873682946E-2</v>
      </c>
      <c r="C22" s="15"/>
      <c r="D22" s="15"/>
      <c r="E22" s="15"/>
      <c r="F22" s="15"/>
      <c r="G22" s="15"/>
      <c r="H22" s="15"/>
      <c r="I22" s="15"/>
      <c r="J22" s="15"/>
      <c r="K22" s="15"/>
      <c r="L22" s="15"/>
      <c r="M22" s="15"/>
      <c r="N22" s="15"/>
      <c r="O22" s="15"/>
      <c r="P22" s="15"/>
      <c r="Q22" s="15"/>
      <c r="R22" s="15"/>
    </row>
    <row r="23" spans="1:18" x14ac:dyDescent="0.25">
      <c r="A23" s="15"/>
      <c r="B23" s="15"/>
      <c r="C23" s="15"/>
      <c r="D23" s="15"/>
      <c r="E23" s="15"/>
      <c r="F23" s="15"/>
      <c r="G23" s="15"/>
      <c r="H23" s="15"/>
      <c r="I23" s="15"/>
      <c r="J23" s="15"/>
      <c r="K23" s="15"/>
      <c r="L23" s="15"/>
      <c r="M23" s="15"/>
      <c r="N23" s="15"/>
      <c r="O23" s="15"/>
      <c r="P23" s="15"/>
      <c r="Q23" s="15"/>
      <c r="R23" s="15"/>
    </row>
    <row r="24" spans="1:18" x14ac:dyDescent="0.25">
      <c r="A24" s="15"/>
      <c r="B24" s="15"/>
      <c r="C24" s="15"/>
      <c r="D24" s="15"/>
      <c r="E24" s="15"/>
      <c r="F24" s="15"/>
      <c r="G24" s="15"/>
      <c r="H24" s="15"/>
      <c r="I24" s="15"/>
      <c r="J24" s="15"/>
      <c r="K24" s="15"/>
      <c r="L24" s="15"/>
      <c r="M24" s="15"/>
      <c r="N24" s="15"/>
      <c r="O24" s="15"/>
      <c r="P24" s="15"/>
      <c r="Q24" s="15"/>
      <c r="R24" s="15"/>
    </row>
    <row r="25" spans="1:18" x14ac:dyDescent="0.25">
      <c r="A25" s="15"/>
      <c r="B25" s="15"/>
      <c r="C25" s="15"/>
      <c r="D25" s="15"/>
      <c r="E25" s="15"/>
      <c r="F25" s="15"/>
      <c r="G25" s="15"/>
      <c r="H25" s="15"/>
      <c r="I25" s="15"/>
      <c r="J25" s="15"/>
      <c r="K25" s="15"/>
      <c r="L25" s="15"/>
      <c r="M25" s="15"/>
      <c r="N25" s="15"/>
      <c r="O25" s="15"/>
      <c r="P25" s="15"/>
      <c r="Q25" s="15"/>
      <c r="R25"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C6F7-59D0-4DB0-8A66-118B3AACE1BB}">
  <dimension ref="A1:U24"/>
  <sheetViews>
    <sheetView workbookViewId="0">
      <selection activeCell="M19" sqref="M19"/>
    </sheetView>
  </sheetViews>
  <sheetFormatPr defaultRowHeight="15" x14ac:dyDescent="0.25"/>
  <cols>
    <col min="12" max="12" width="18.85546875" customWidth="1"/>
  </cols>
  <sheetData>
    <row r="1" spans="1:21" x14ac:dyDescent="0.25">
      <c r="A1" s="24"/>
      <c r="B1" s="24"/>
      <c r="C1" s="24"/>
      <c r="D1" s="24"/>
      <c r="E1" s="24"/>
      <c r="F1" s="24"/>
      <c r="G1" s="24"/>
      <c r="H1" s="24"/>
      <c r="I1" s="24"/>
      <c r="J1" s="24"/>
      <c r="K1" s="24"/>
      <c r="L1" s="24"/>
      <c r="M1" s="24"/>
      <c r="N1" s="24"/>
      <c r="O1" s="24"/>
      <c r="P1" s="24"/>
      <c r="Q1" s="24"/>
      <c r="R1" s="24"/>
      <c r="S1" s="24"/>
      <c r="T1" s="24"/>
      <c r="U1" s="24"/>
    </row>
    <row r="2" spans="1:21" ht="21" x14ac:dyDescent="0.35">
      <c r="A2" s="24"/>
      <c r="B2" s="24"/>
      <c r="C2" s="24"/>
      <c r="D2" s="24"/>
      <c r="E2" s="24"/>
      <c r="F2" s="24"/>
      <c r="G2" s="25"/>
      <c r="H2" s="26" t="s">
        <v>6130</v>
      </c>
      <c r="I2" s="26"/>
      <c r="J2" s="24"/>
      <c r="K2" s="24"/>
      <c r="L2" s="24"/>
      <c r="M2" s="24"/>
      <c r="N2" s="24"/>
      <c r="O2" s="24"/>
      <c r="P2" s="24"/>
      <c r="Q2" s="24"/>
      <c r="R2" s="24"/>
      <c r="S2" s="24"/>
      <c r="T2" s="24"/>
      <c r="U2" s="24"/>
    </row>
    <row r="3" spans="1:21" x14ac:dyDescent="0.25">
      <c r="A3" s="24"/>
      <c r="B3" s="24"/>
      <c r="C3" s="24"/>
      <c r="D3" s="24"/>
      <c r="E3" s="24"/>
      <c r="F3" s="24"/>
      <c r="G3" s="24"/>
      <c r="H3" s="24"/>
      <c r="I3" s="24"/>
      <c r="J3" s="24"/>
      <c r="K3" s="24"/>
      <c r="L3" s="24"/>
      <c r="M3" s="24"/>
      <c r="N3" s="24"/>
      <c r="O3" s="24"/>
      <c r="P3" s="24"/>
      <c r="Q3" s="24"/>
      <c r="R3" s="24"/>
      <c r="S3" s="24"/>
      <c r="T3" s="24"/>
      <c r="U3" s="24"/>
    </row>
    <row r="4" spans="1:21" x14ac:dyDescent="0.25">
      <c r="A4" s="24"/>
      <c r="B4" s="24"/>
      <c r="C4" s="24"/>
      <c r="D4" s="24"/>
      <c r="E4" s="24"/>
      <c r="F4" s="24"/>
      <c r="G4" s="24"/>
      <c r="H4" s="24"/>
      <c r="I4" s="24"/>
      <c r="J4" s="24"/>
      <c r="K4" s="24"/>
      <c r="L4" s="24"/>
      <c r="M4" s="24"/>
      <c r="N4" s="24"/>
      <c r="O4" s="24"/>
      <c r="P4" s="24"/>
      <c r="Q4" s="24"/>
      <c r="R4" s="24"/>
      <c r="S4" s="24"/>
      <c r="T4" s="24"/>
      <c r="U4" s="24"/>
    </row>
    <row r="5" spans="1:21" x14ac:dyDescent="0.25">
      <c r="A5" s="24"/>
      <c r="B5" s="24"/>
      <c r="C5" s="24"/>
      <c r="D5" s="24"/>
      <c r="E5" s="24"/>
      <c r="F5" s="24"/>
      <c r="G5" s="24"/>
      <c r="H5" s="24"/>
      <c r="I5" s="24"/>
      <c r="J5" s="24"/>
      <c r="K5" s="1" t="s">
        <v>6128</v>
      </c>
      <c r="L5" t="s">
        <v>6129</v>
      </c>
      <c r="M5" s="24"/>
      <c r="N5" s="24"/>
      <c r="O5" s="24"/>
      <c r="P5" s="24"/>
      <c r="Q5" s="24"/>
      <c r="R5" s="24"/>
      <c r="S5" s="24"/>
      <c r="T5" s="24"/>
      <c r="U5" s="24"/>
    </row>
    <row r="6" spans="1:21" x14ac:dyDescent="0.25">
      <c r="A6" s="24"/>
      <c r="B6" s="24"/>
      <c r="C6" s="24"/>
      <c r="D6" s="24"/>
      <c r="E6" s="24"/>
      <c r="F6" s="24"/>
      <c r="G6" s="24"/>
      <c r="H6" s="24"/>
      <c r="I6" s="24"/>
      <c r="J6" s="24"/>
      <c r="K6" s="3" t="s">
        <v>2468</v>
      </c>
      <c r="L6" s="22">
        <v>0</v>
      </c>
      <c r="M6" s="24"/>
      <c r="N6" s="24"/>
      <c r="O6" s="24"/>
      <c r="P6" s="24"/>
      <c r="Q6" s="24"/>
      <c r="R6" s="24"/>
      <c r="S6" s="24"/>
      <c r="T6" s="24"/>
      <c r="U6" s="24"/>
    </row>
    <row r="7" spans="1:21" x14ac:dyDescent="0.25">
      <c r="A7" s="24"/>
      <c r="B7" s="24"/>
      <c r="C7" s="24"/>
      <c r="D7" s="24"/>
      <c r="E7" s="24"/>
      <c r="F7" s="24"/>
      <c r="G7" s="24"/>
      <c r="H7" s="24"/>
      <c r="I7" s="24"/>
      <c r="J7" s="24"/>
      <c r="K7" s="3" t="s">
        <v>2546</v>
      </c>
      <c r="L7" s="22">
        <v>2</v>
      </c>
      <c r="M7" s="24"/>
      <c r="N7" s="24"/>
      <c r="O7" s="24"/>
      <c r="P7" s="24"/>
      <c r="Q7" s="24"/>
      <c r="R7" s="24"/>
      <c r="S7" s="24"/>
      <c r="T7" s="24"/>
      <c r="U7" s="24"/>
    </row>
    <row r="8" spans="1:21" x14ac:dyDescent="0.25">
      <c r="A8" s="24"/>
      <c r="B8" s="24"/>
      <c r="C8" s="24"/>
      <c r="D8" s="24"/>
      <c r="E8" s="24"/>
      <c r="F8" s="24"/>
      <c r="G8" s="24"/>
      <c r="H8" s="24"/>
      <c r="I8" s="24"/>
      <c r="J8" s="24"/>
      <c r="K8" s="3" t="s">
        <v>2568</v>
      </c>
      <c r="L8" s="22">
        <v>0</v>
      </c>
      <c r="M8" s="24"/>
      <c r="N8" s="24"/>
      <c r="O8" s="24"/>
      <c r="P8" s="24"/>
      <c r="Q8" s="24"/>
      <c r="R8" s="24"/>
      <c r="S8" s="24"/>
      <c r="T8" s="24"/>
      <c r="U8" s="24"/>
    </row>
    <row r="9" spans="1:21" x14ac:dyDescent="0.25">
      <c r="A9" s="24"/>
      <c r="B9" s="24"/>
      <c r="C9" s="24"/>
      <c r="D9" s="24"/>
      <c r="E9" s="24"/>
      <c r="F9" s="24"/>
      <c r="G9" s="24"/>
      <c r="H9" s="24"/>
      <c r="I9" s="24"/>
      <c r="J9" s="24"/>
      <c r="K9" s="3" t="s">
        <v>2629</v>
      </c>
      <c r="L9" s="22">
        <v>3</v>
      </c>
      <c r="M9" s="24"/>
      <c r="N9" s="24"/>
      <c r="O9" s="24"/>
      <c r="P9" s="24"/>
      <c r="Q9" s="24"/>
      <c r="R9" s="24"/>
      <c r="S9" s="24"/>
      <c r="T9" s="24"/>
      <c r="U9" s="24"/>
    </row>
    <row r="10" spans="1:21" x14ac:dyDescent="0.25">
      <c r="A10" s="24"/>
      <c r="B10" s="24"/>
      <c r="C10" s="24"/>
      <c r="D10" s="24"/>
      <c r="E10" s="24"/>
      <c r="F10" s="24"/>
      <c r="G10" s="24"/>
      <c r="H10" s="24"/>
      <c r="I10" s="24"/>
      <c r="J10" s="24"/>
      <c r="K10" s="3" t="s">
        <v>2767</v>
      </c>
      <c r="L10" s="22">
        <v>4</v>
      </c>
      <c r="M10" s="24"/>
      <c r="N10" s="24"/>
      <c r="O10" s="24"/>
      <c r="P10" s="24"/>
      <c r="Q10" s="24"/>
      <c r="R10" s="24"/>
      <c r="S10" s="24"/>
      <c r="T10" s="24"/>
      <c r="U10" s="24"/>
    </row>
    <row r="11" spans="1:21" x14ac:dyDescent="0.25">
      <c r="A11" s="24"/>
      <c r="B11" s="24"/>
      <c r="C11" s="24"/>
      <c r="D11" s="24"/>
      <c r="E11" s="24"/>
      <c r="F11" s="24"/>
      <c r="G11" s="24"/>
      <c r="H11" s="24"/>
      <c r="I11" s="24"/>
      <c r="J11" s="24"/>
      <c r="K11" s="3" t="s">
        <v>2774</v>
      </c>
      <c r="L11" s="22">
        <v>4</v>
      </c>
      <c r="M11" s="24"/>
      <c r="N11" s="24"/>
      <c r="O11" s="24"/>
      <c r="P11" s="24"/>
      <c r="Q11" s="24"/>
      <c r="R11" s="24"/>
      <c r="S11" s="24"/>
      <c r="T11" s="24"/>
      <c r="U11" s="24"/>
    </row>
    <row r="12" spans="1:21" x14ac:dyDescent="0.25">
      <c r="A12" s="24"/>
      <c r="B12" s="24"/>
      <c r="C12" s="24"/>
      <c r="D12" s="24"/>
      <c r="E12" s="24"/>
      <c r="F12" s="24"/>
      <c r="G12" s="24"/>
      <c r="H12" s="24"/>
      <c r="I12" s="24"/>
      <c r="J12" s="24"/>
      <c r="K12" s="3" t="s">
        <v>2925</v>
      </c>
      <c r="L12" s="22">
        <v>1</v>
      </c>
      <c r="M12" s="24"/>
      <c r="N12" s="24"/>
      <c r="O12" s="24"/>
      <c r="P12" s="24"/>
      <c r="Q12" s="24"/>
      <c r="R12" s="24"/>
      <c r="S12" s="24"/>
      <c r="T12" s="24"/>
      <c r="U12" s="24"/>
    </row>
    <row r="13" spans="1:21" x14ac:dyDescent="0.25">
      <c r="A13" s="24"/>
      <c r="B13" s="24"/>
      <c r="C13" s="24"/>
      <c r="D13" s="24"/>
      <c r="E13" s="24"/>
      <c r="F13" s="24"/>
      <c r="G13" s="24"/>
      <c r="H13" s="24"/>
      <c r="I13" s="24"/>
      <c r="J13" s="24"/>
      <c r="K13" s="3" t="s">
        <v>3316</v>
      </c>
      <c r="L13" s="22">
        <v>1</v>
      </c>
      <c r="M13" s="24"/>
      <c r="N13" s="24"/>
      <c r="O13" s="24"/>
      <c r="P13" s="24"/>
      <c r="Q13" s="24"/>
      <c r="R13" s="24"/>
      <c r="S13" s="24"/>
      <c r="T13" s="24"/>
      <c r="U13" s="24"/>
    </row>
    <row r="14" spans="1:21" x14ac:dyDescent="0.25">
      <c r="A14" s="24"/>
      <c r="B14" s="24"/>
      <c r="C14" s="24"/>
      <c r="D14" s="24"/>
      <c r="E14" s="24"/>
      <c r="F14" s="24"/>
      <c r="G14" s="24"/>
      <c r="H14" s="24"/>
      <c r="I14" s="24"/>
      <c r="J14" s="24"/>
      <c r="K14" s="3" t="s">
        <v>6077</v>
      </c>
      <c r="L14" s="22">
        <v>15</v>
      </c>
      <c r="M14" s="24"/>
      <c r="N14" s="24"/>
      <c r="O14" s="24"/>
      <c r="P14" s="24"/>
      <c r="Q14" s="24"/>
      <c r="R14" s="24"/>
      <c r="S14" s="24"/>
      <c r="T14" s="24"/>
      <c r="U14" s="24"/>
    </row>
    <row r="15" spans="1:21" x14ac:dyDescent="0.25">
      <c r="A15" s="24"/>
      <c r="B15" s="24"/>
      <c r="C15" s="24"/>
      <c r="D15" s="24"/>
      <c r="E15" s="24"/>
      <c r="F15" s="24"/>
      <c r="G15" s="24"/>
      <c r="H15" s="24"/>
      <c r="I15" s="24"/>
      <c r="J15" s="24"/>
      <c r="K15" s="24"/>
      <c r="L15" s="24"/>
      <c r="M15" s="24"/>
      <c r="N15" s="24"/>
      <c r="O15" s="24"/>
      <c r="P15" s="24"/>
      <c r="Q15" s="24"/>
      <c r="R15" s="24"/>
      <c r="S15" s="24"/>
      <c r="T15" s="24"/>
      <c r="U15" s="24"/>
    </row>
    <row r="16" spans="1:21" x14ac:dyDescent="0.25">
      <c r="A16" s="24"/>
      <c r="B16" s="24"/>
      <c r="C16" s="24"/>
      <c r="D16" s="24"/>
      <c r="E16" s="24"/>
      <c r="F16" s="24"/>
      <c r="G16" s="24"/>
      <c r="H16" s="24"/>
      <c r="I16" s="24"/>
      <c r="J16" s="24"/>
      <c r="K16" s="24"/>
      <c r="L16" s="24"/>
      <c r="M16" s="24"/>
      <c r="N16" s="24"/>
      <c r="O16" s="24"/>
      <c r="P16" s="24"/>
      <c r="Q16" s="24"/>
      <c r="R16" s="24"/>
      <c r="S16" s="24"/>
      <c r="T16" s="24"/>
      <c r="U16" s="24"/>
    </row>
    <row r="17" spans="1:21" x14ac:dyDescent="0.25">
      <c r="A17" s="24"/>
      <c r="B17" s="24"/>
      <c r="C17" s="24"/>
      <c r="D17" s="24"/>
      <c r="E17" s="24"/>
      <c r="F17" s="24"/>
      <c r="G17" s="24"/>
      <c r="H17" s="24"/>
      <c r="I17" s="24"/>
      <c r="J17" s="24"/>
      <c r="K17" s="24"/>
      <c r="L17" s="24"/>
      <c r="M17" s="24"/>
      <c r="N17" s="24"/>
      <c r="O17" s="24"/>
      <c r="P17" s="24"/>
      <c r="Q17" s="24"/>
      <c r="R17" s="24"/>
      <c r="S17" s="24"/>
      <c r="T17" s="24"/>
      <c r="U17" s="24"/>
    </row>
    <row r="18" spans="1:21" x14ac:dyDescent="0.25">
      <c r="A18" s="24"/>
      <c r="B18" s="24"/>
      <c r="C18" s="24"/>
      <c r="D18" s="24"/>
      <c r="E18" s="24"/>
      <c r="F18" s="24"/>
      <c r="G18" s="24"/>
      <c r="H18" s="24"/>
      <c r="I18" s="24"/>
      <c r="J18" s="24"/>
      <c r="K18" s="24"/>
      <c r="L18" s="24"/>
      <c r="M18" s="24"/>
      <c r="N18" s="24"/>
      <c r="O18" s="24"/>
      <c r="P18" s="24"/>
      <c r="Q18" s="24"/>
      <c r="R18" s="24"/>
      <c r="S18" s="24"/>
      <c r="T18" s="24"/>
      <c r="U18" s="24"/>
    </row>
    <row r="19" spans="1:21" x14ac:dyDescent="0.25">
      <c r="A19" s="24"/>
      <c r="B19" s="24"/>
      <c r="C19" s="24"/>
      <c r="D19" s="24"/>
      <c r="E19" s="24"/>
      <c r="F19" s="24"/>
      <c r="G19" s="24"/>
      <c r="H19" s="24"/>
      <c r="I19" s="24"/>
      <c r="J19" s="24"/>
      <c r="K19" s="24"/>
      <c r="L19" s="24"/>
      <c r="M19" s="24"/>
      <c r="N19" s="24"/>
      <c r="O19" s="24"/>
      <c r="P19" s="24"/>
      <c r="Q19" s="24"/>
      <c r="R19" s="24"/>
      <c r="S19" s="24"/>
      <c r="T19" s="24"/>
      <c r="U19" s="24"/>
    </row>
    <row r="20" spans="1:21" x14ac:dyDescent="0.25">
      <c r="A20" s="24"/>
      <c r="B20" s="24"/>
      <c r="C20" s="24"/>
      <c r="D20" s="24"/>
      <c r="E20" s="24"/>
      <c r="F20" s="24"/>
      <c r="G20" s="24"/>
      <c r="H20" s="24"/>
      <c r="I20" s="24"/>
      <c r="J20" s="24"/>
      <c r="K20" s="24"/>
      <c r="L20" s="24"/>
      <c r="M20" s="24"/>
      <c r="N20" s="24"/>
      <c r="O20" s="24"/>
      <c r="P20" s="24"/>
      <c r="Q20" s="24"/>
      <c r="R20" s="24"/>
      <c r="S20" s="24"/>
      <c r="T20" s="24"/>
      <c r="U20" s="24"/>
    </row>
    <row r="21" spans="1:21" x14ac:dyDescent="0.25">
      <c r="A21" s="24"/>
      <c r="B21" s="24"/>
      <c r="C21" s="24"/>
      <c r="D21" s="24"/>
      <c r="E21" s="24"/>
      <c r="F21" s="24"/>
      <c r="G21" s="24"/>
      <c r="H21" s="24"/>
      <c r="I21" s="24"/>
      <c r="J21" s="24"/>
      <c r="K21" s="24"/>
      <c r="L21" s="24"/>
      <c r="M21" s="24"/>
      <c r="N21" s="24"/>
      <c r="O21" s="24"/>
      <c r="P21" s="24"/>
      <c r="Q21" s="24"/>
      <c r="R21" s="24"/>
      <c r="S21" s="24"/>
      <c r="T21" s="24"/>
      <c r="U21" s="24"/>
    </row>
    <row r="22" spans="1:21" x14ac:dyDescent="0.25">
      <c r="A22" s="24"/>
      <c r="B22" s="24"/>
      <c r="C22" s="24"/>
      <c r="D22" s="24"/>
      <c r="E22" s="24"/>
      <c r="F22" s="24"/>
      <c r="G22" s="24"/>
      <c r="H22" s="24"/>
      <c r="I22" s="24"/>
      <c r="J22" s="24"/>
      <c r="K22" s="24"/>
      <c r="L22" s="24"/>
      <c r="M22" s="24"/>
      <c r="N22" s="24"/>
      <c r="O22" s="24"/>
      <c r="P22" s="24"/>
      <c r="Q22" s="24"/>
      <c r="R22" s="24"/>
      <c r="S22" s="24"/>
      <c r="T22" s="24"/>
      <c r="U22" s="24"/>
    </row>
    <row r="23" spans="1:21" x14ac:dyDescent="0.25">
      <c r="A23" s="24"/>
      <c r="B23" s="24"/>
      <c r="C23" s="24"/>
      <c r="D23" s="24"/>
      <c r="E23" s="24"/>
      <c r="F23" s="24"/>
      <c r="G23" s="24"/>
      <c r="H23" s="24"/>
      <c r="I23" s="24"/>
      <c r="J23" s="24"/>
      <c r="K23" s="24"/>
      <c r="L23" s="24"/>
      <c r="M23" s="24"/>
      <c r="N23" s="24"/>
      <c r="O23" s="24"/>
      <c r="P23" s="24"/>
      <c r="Q23" s="24"/>
      <c r="R23" s="24"/>
      <c r="S23" s="24"/>
      <c r="T23" s="24"/>
      <c r="U23" s="24"/>
    </row>
    <row r="24" spans="1:21" x14ac:dyDescent="0.25">
      <c r="A24" s="24"/>
      <c r="B24" s="24"/>
      <c r="C24" s="24"/>
      <c r="D24" s="24"/>
      <c r="E24" s="24"/>
      <c r="F24" s="24"/>
      <c r="G24" s="24"/>
      <c r="H24" s="24"/>
      <c r="I24" s="24"/>
      <c r="J24" s="24"/>
      <c r="K24" s="24"/>
      <c r="L24" s="24"/>
      <c r="M24" s="24"/>
      <c r="N24" s="24"/>
      <c r="O24" s="24"/>
      <c r="P24" s="24"/>
      <c r="Q24" s="24"/>
      <c r="R24" s="24"/>
      <c r="S24" s="24"/>
      <c r="T24" s="24"/>
      <c r="U24" s="24"/>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56C96-04A4-4DC7-B19D-9DC253D28191}">
  <dimension ref="A1:E1201"/>
  <sheetViews>
    <sheetView workbookViewId="0">
      <selection activeCell="G8" sqref="G8"/>
    </sheetView>
  </sheetViews>
  <sheetFormatPr defaultRowHeight="15" x14ac:dyDescent="0.25"/>
  <cols>
    <col min="1" max="1" width="13.7109375" bestFit="1" customWidth="1"/>
    <col min="2" max="2" width="14.7109375" bestFit="1" customWidth="1"/>
    <col min="3" max="3" width="10.5703125" bestFit="1" customWidth="1"/>
    <col min="4" max="4" width="12" bestFit="1" customWidth="1"/>
    <col min="5" max="5" width="12.140625" bestFit="1" customWidth="1"/>
    <col min="6" max="6" width="11.42578125" customWidth="1"/>
    <col min="7" max="7" width="14.7109375" bestFit="1" customWidth="1"/>
    <col min="8" max="8" width="11.140625" bestFit="1" customWidth="1"/>
    <col min="9" max="9" width="12" bestFit="1" customWidth="1"/>
    <col min="10" max="10" width="12.140625" bestFit="1" customWidth="1"/>
  </cols>
  <sheetData>
    <row r="1" spans="1:5" x14ac:dyDescent="0.25">
      <c r="A1" t="s">
        <v>0</v>
      </c>
      <c r="B1" t="s">
        <v>1</v>
      </c>
      <c r="C1" t="s">
        <v>2</v>
      </c>
      <c r="D1" t="s">
        <v>3</v>
      </c>
      <c r="E1" t="s">
        <v>5053</v>
      </c>
    </row>
    <row r="2" spans="1:5" x14ac:dyDescent="0.25">
      <c r="A2" t="s">
        <v>4</v>
      </c>
      <c r="B2" t="s">
        <v>5</v>
      </c>
      <c r="C2" t="s">
        <v>6</v>
      </c>
      <c r="D2" t="s">
        <v>7</v>
      </c>
      <c r="E2" t="s">
        <v>8</v>
      </c>
    </row>
    <row r="3" spans="1:5" x14ac:dyDescent="0.25">
      <c r="A3" t="s">
        <v>9</v>
      </c>
      <c r="B3" t="s">
        <v>10</v>
      </c>
      <c r="C3" t="s">
        <v>11</v>
      </c>
      <c r="D3" t="s">
        <v>12</v>
      </c>
      <c r="E3" t="s">
        <v>8</v>
      </c>
    </row>
    <row r="4" spans="1:5" x14ac:dyDescent="0.25">
      <c r="A4" t="s">
        <v>13</v>
      </c>
      <c r="B4" t="s">
        <v>14</v>
      </c>
      <c r="C4" t="s">
        <v>15</v>
      </c>
      <c r="D4" t="s">
        <v>12</v>
      </c>
      <c r="E4" t="s">
        <v>8</v>
      </c>
    </row>
    <row r="5" spans="1:5" x14ac:dyDescent="0.25">
      <c r="A5" t="s">
        <v>16</v>
      </c>
      <c r="B5" t="s">
        <v>17</v>
      </c>
      <c r="C5" t="s">
        <v>18</v>
      </c>
      <c r="D5" t="s">
        <v>19</v>
      </c>
      <c r="E5" t="s">
        <v>8</v>
      </c>
    </row>
    <row r="6" spans="1:5" x14ac:dyDescent="0.25">
      <c r="A6" t="s">
        <v>20</v>
      </c>
      <c r="B6" t="s">
        <v>21</v>
      </c>
      <c r="C6" t="s">
        <v>18</v>
      </c>
      <c r="D6" t="s">
        <v>15</v>
      </c>
      <c r="E6" t="s">
        <v>8</v>
      </c>
    </row>
    <row r="7" spans="1:5" x14ac:dyDescent="0.25">
      <c r="A7" t="s">
        <v>22</v>
      </c>
      <c r="B7" t="s">
        <v>23</v>
      </c>
      <c r="C7" t="s">
        <v>11</v>
      </c>
      <c r="D7" t="s">
        <v>12</v>
      </c>
      <c r="E7" t="s">
        <v>24</v>
      </c>
    </row>
    <row r="8" spans="1:5" x14ac:dyDescent="0.25">
      <c r="A8" t="s">
        <v>25</v>
      </c>
      <c r="B8" t="s">
        <v>26</v>
      </c>
      <c r="C8" t="s">
        <v>6</v>
      </c>
      <c r="D8" t="s">
        <v>27</v>
      </c>
      <c r="E8" t="s">
        <v>24</v>
      </c>
    </row>
    <row r="9" spans="1:5" x14ac:dyDescent="0.25">
      <c r="A9" t="s">
        <v>28</v>
      </c>
      <c r="B9" t="s">
        <v>29</v>
      </c>
      <c r="C9" t="s">
        <v>15</v>
      </c>
      <c r="D9" t="s">
        <v>7</v>
      </c>
      <c r="E9" t="s">
        <v>24</v>
      </c>
    </row>
    <row r="10" spans="1:5" x14ac:dyDescent="0.25">
      <c r="A10" t="s">
        <v>30</v>
      </c>
      <c r="B10" t="s">
        <v>31</v>
      </c>
      <c r="C10" t="s">
        <v>32</v>
      </c>
      <c r="D10" t="s">
        <v>27</v>
      </c>
      <c r="E10" t="s">
        <v>24</v>
      </c>
    </row>
    <row r="11" spans="1:5" x14ac:dyDescent="0.25">
      <c r="A11" t="s">
        <v>33</v>
      </c>
      <c r="B11" t="s">
        <v>34</v>
      </c>
      <c r="C11" t="s">
        <v>6</v>
      </c>
      <c r="D11" t="s">
        <v>15</v>
      </c>
      <c r="E11" t="s">
        <v>8</v>
      </c>
    </row>
    <row r="12" spans="1:5" x14ac:dyDescent="0.25">
      <c r="A12" t="s">
        <v>35</v>
      </c>
      <c r="B12" t="s">
        <v>36</v>
      </c>
      <c r="C12" t="s">
        <v>37</v>
      </c>
      <c r="D12" t="s">
        <v>19</v>
      </c>
      <c r="E12" t="s">
        <v>24</v>
      </c>
    </row>
    <row r="13" spans="1:5" x14ac:dyDescent="0.25">
      <c r="A13" t="s">
        <v>38</v>
      </c>
      <c r="B13" t="s">
        <v>39</v>
      </c>
      <c r="C13" t="s">
        <v>40</v>
      </c>
      <c r="D13" t="s">
        <v>12</v>
      </c>
      <c r="E13" t="s">
        <v>24</v>
      </c>
    </row>
    <row r="14" spans="1:5" x14ac:dyDescent="0.25">
      <c r="A14" t="s">
        <v>41</v>
      </c>
      <c r="B14" t="s">
        <v>42</v>
      </c>
      <c r="C14" t="s">
        <v>15</v>
      </c>
      <c r="D14" t="s">
        <v>43</v>
      </c>
      <c r="E14" t="s">
        <v>44</v>
      </c>
    </row>
    <row r="15" spans="1:5" x14ac:dyDescent="0.25">
      <c r="A15" t="s">
        <v>45</v>
      </c>
      <c r="B15" t="s">
        <v>46</v>
      </c>
      <c r="C15" t="s">
        <v>11</v>
      </c>
      <c r="D15" t="s">
        <v>19</v>
      </c>
      <c r="E15" t="s">
        <v>8</v>
      </c>
    </row>
    <row r="16" spans="1:5" x14ac:dyDescent="0.25">
      <c r="A16" t="s">
        <v>47</v>
      </c>
      <c r="B16" t="s">
        <v>48</v>
      </c>
      <c r="C16" t="s">
        <v>15</v>
      </c>
      <c r="D16" t="s">
        <v>12</v>
      </c>
      <c r="E16" t="s">
        <v>24</v>
      </c>
    </row>
    <row r="17" spans="1:5" x14ac:dyDescent="0.25">
      <c r="A17" t="s">
        <v>49</v>
      </c>
      <c r="B17" t="s">
        <v>50</v>
      </c>
      <c r="C17" t="s">
        <v>11</v>
      </c>
      <c r="D17" t="s">
        <v>27</v>
      </c>
      <c r="E17" t="s">
        <v>24</v>
      </c>
    </row>
    <row r="18" spans="1:5" x14ac:dyDescent="0.25">
      <c r="A18" t="s">
        <v>51</v>
      </c>
      <c r="B18" t="s">
        <v>52</v>
      </c>
      <c r="C18" t="s">
        <v>37</v>
      </c>
      <c r="D18" t="s">
        <v>7</v>
      </c>
      <c r="E18" t="s">
        <v>24</v>
      </c>
    </row>
    <row r="19" spans="1:5" x14ac:dyDescent="0.25">
      <c r="A19" t="s">
        <v>53</v>
      </c>
      <c r="B19" t="s">
        <v>54</v>
      </c>
      <c r="C19" t="s">
        <v>32</v>
      </c>
      <c r="D19" t="s">
        <v>55</v>
      </c>
      <c r="E19" t="s">
        <v>44</v>
      </c>
    </row>
    <row r="20" spans="1:5" x14ac:dyDescent="0.25">
      <c r="A20" t="s">
        <v>56</v>
      </c>
      <c r="B20" t="s">
        <v>57</v>
      </c>
      <c r="C20" t="s">
        <v>11</v>
      </c>
      <c r="D20" t="s">
        <v>7</v>
      </c>
      <c r="E20" t="s">
        <v>24</v>
      </c>
    </row>
    <row r="21" spans="1:5" x14ac:dyDescent="0.25">
      <c r="A21" t="s">
        <v>58</v>
      </c>
      <c r="B21" t="s">
        <v>59</v>
      </c>
      <c r="C21" t="s">
        <v>18</v>
      </c>
      <c r="D21" t="s">
        <v>7</v>
      </c>
      <c r="E21" t="s">
        <v>8</v>
      </c>
    </row>
    <row r="22" spans="1:5" x14ac:dyDescent="0.25">
      <c r="A22" t="s">
        <v>60</v>
      </c>
      <c r="B22" t="s">
        <v>61</v>
      </c>
      <c r="C22" t="s">
        <v>37</v>
      </c>
      <c r="D22" t="s">
        <v>27</v>
      </c>
      <c r="E22" t="s">
        <v>24</v>
      </c>
    </row>
    <row r="23" spans="1:5" x14ac:dyDescent="0.25">
      <c r="A23" t="s">
        <v>62</v>
      </c>
      <c r="B23" t="s">
        <v>63</v>
      </c>
      <c r="C23" t="s">
        <v>64</v>
      </c>
      <c r="D23" t="s">
        <v>15</v>
      </c>
      <c r="E23" t="s">
        <v>44</v>
      </c>
    </row>
    <row r="24" spans="1:5" x14ac:dyDescent="0.25">
      <c r="A24" t="s">
        <v>65</v>
      </c>
      <c r="B24" t="s">
        <v>66</v>
      </c>
      <c r="C24" t="s">
        <v>32</v>
      </c>
      <c r="D24" t="s">
        <v>12</v>
      </c>
      <c r="E24" t="s">
        <v>24</v>
      </c>
    </row>
    <row r="25" spans="1:5" x14ac:dyDescent="0.25">
      <c r="A25" t="s">
        <v>67</v>
      </c>
      <c r="B25" t="s">
        <v>68</v>
      </c>
      <c r="C25" t="s">
        <v>40</v>
      </c>
      <c r="D25" t="s">
        <v>12</v>
      </c>
      <c r="E25" t="s">
        <v>44</v>
      </c>
    </row>
    <row r="26" spans="1:5" x14ac:dyDescent="0.25">
      <c r="A26" t="s">
        <v>69</v>
      </c>
      <c r="B26" t="s">
        <v>70</v>
      </c>
      <c r="C26" t="s">
        <v>11</v>
      </c>
      <c r="D26" t="s">
        <v>15</v>
      </c>
      <c r="E26" t="s">
        <v>24</v>
      </c>
    </row>
    <row r="27" spans="1:5" x14ac:dyDescent="0.25">
      <c r="A27" t="s">
        <v>71</v>
      </c>
      <c r="B27" t="s">
        <v>72</v>
      </c>
      <c r="C27" t="s">
        <v>15</v>
      </c>
      <c r="D27" t="s">
        <v>55</v>
      </c>
      <c r="E27" t="s">
        <v>24</v>
      </c>
    </row>
    <row r="28" spans="1:5" x14ac:dyDescent="0.25">
      <c r="A28" t="s">
        <v>73</v>
      </c>
      <c r="B28" t="s">
        <v>74</v>
      </c>
      <c r="C28" t="s">
        <v>18</v>
      </c>
      <c r="D28" t="s">
        <v>19</v>
      </c>
      <c r="E28" t="s">
        <v>44</v>
      </c>
    </row>
    <row r="29" spans="1:5" x14ac:dyDescent="0.25">
      <c r="A29" t="s">
        <v>75</v>
      </c>
      <c r="B29" t="s">
        <v>76</v>
      </c>
      <c r="C29" t="s">
        <v>11</v>
      </c>
      <c r="D29" t="s">
        <v>55</v>
      </c>
      <c r="E29" t="s">
        <v>8</v>
      </c>
    </row>
    <row r="30" spans="1:5" x14ac:dyDescent="0.25">
      <c r="A30" t="s">
        <v>77</v>
      </c>
      <c r="B30" t="s">
        <v>78</v>
      </c>
      <c r="C30" t="s">
        <v>37</v>
      </c>
      <c r="D30" t="s">
        <v>55</v>
      </c>
      <c r="E30" t="s">
        <v>44</v>
      </c>
    </row>
    <row r="31" spans="1:5" x14ac:dyDescent="0.25">
      <c r="A31" t="s">
        <v>79</v>
      </c>
      <c r="B31" t="s">
        <v>80</v>
      </c>
      <c r="C31" t="s">
        <v>18</v>
      </c>
      <c r="D31" t="s">
        <v>27</v>
      </c>
      <c r="E31" t="s">
        <v>8</v>
      </c>
    </row>
    <row r="32" spans="1:5" x14ac:dyDescent="0.25">
      <c r="A32" t="s">
        <v>81</v>
      </c>
      <c r="B32" t="s">
        <v>82</v>
      </c>
      <c r="C32" t="s">
        <v>18</v>
      </c>
      <c r="D32" t="s">
        <v>55</v>
      </c>
      <c r="E32" t="s">
        <v>8</v>
      </c>
    </row>
    <row r="33" spans="1:5" x14ac:dyDescent="0.25">
      <c r="A33" t="s">
        <v>83</v>
      </c>
      <c r="B33" t="s">
        <v>84</v>
      </c>
      <c r="C33" t="s">
        <v>32</v>
      </c>
      <c r="D33" t="s">
        <v>55</v>
      </c>
      <c r="E33" t="s">
        <v>44</v>
      </c>
    </row>
    <row r="34" spans="1:5" x14ac:dyDescent="0.25">
      <c r="A34" t="s">
        <v>85</v>
      </c>
      <c r="B34" t="s">
        <v>86</v>
      </c>
      <c r="C34" t="s">
        <v>6</v>
      </c>
      <c r="D34" t="s">
        <v>27</v>
      </c>
      <c r="E34" t="s">
        <v>24</v>
      </c>
    </row>
    <row r="35" spans="1:5" x14ac:dyDescent="0.25">
      <c r="A35" t="s">
        <v>87</v>
      </c>
      <c r="B35" t="s">
        <v>88</v>
      </c>
      <c r="C35" t="s">
        <v>37</v>
      </c>
      <c r="D35" t="s">
        <v>12</v>
      </c>
      <c r="E35" t="s">
        <v>44</v>
      </c>
    </row>
    <row r="36" spans="1:5" x14ac:dyDescent="0.25">
      <c r="A36" t="s">
        <v>89</v>
      </c>
      <c r="B36" t="s">
        <v>90</v>
      </c>
      <c r="C36" t="s">
        <v>40</v>
      </c>
      <c r="D36" t="s">
        <v>43</v>
      </c>
      <c r="E36" t="s">
        <v>44</v>
      </c>
    </row>
    <row r="37" spans="1:5" x14ac:dyDescent="0.25">
      <c r="A37" t="s">
        <v>91</v>
      </c>
      <c r="B37" t="s">
        <v>92</v>
      </c>
      <c r="C37" t="s">
        <v>6</v>
      </c>
      <c r="D37" t="s">
        <v>55</v>
      </c>
      <c r="E37" t="s">
        <v>8</v>
      </c>
    </row>
    <row r="38" spans="1:5" x14ac:dyDescent="0.25">
      <c r="A38" t="s">
        <v>93</v>
      </c>
      <c r="B38" t="s">
        <v>94</v>
      </c>
      <c r="C38" t="s">
        <v>11</v>
      </c>
      <c r="D38" t="s">
        <v>12</v>
      </c>
      <c r="E38" t="s">
        <v>8</v>
      </c>
    </row>
    <row r="39" spans="1:5" x14ac:dyDescent="0.25">
      <c r="A39" t="s">
        <v>95</v>
      </c>
      <c r="B39" t="s">
        <v>96</v>
      </c>
      <c r="C39" t="s">
        <v>11</v>
      </c>
      <c r="D39" t="s">
        <v>55</v>
      </c>
      <c r="E39" t="s">
        <v>44</v>
      </c>
    </row>
    <row r="40" spans="1:5" x14ac:dyDescent="0.25">
      <c r="A40" t="s">
        <v>97</v>
      </c>
      <c r="B40" t="s">
        <v>98</v>
      </c>
      <c r="C40" t="s">
        <v>64</v>
      </c>
      <c r="D40" t="s">
        <v>15</v>
      </c>
      <c r="E40" t="s">
        <v>44</v>
      </c>
    </row>
    <row r="41" spans="1:5" x14ac:dyDescent="0.25">
      <c r="A41" t="s">
        <v>99</v>
      </c>
      <c r="B41" t="s">
        <v>100</v>
      </c>
      <c r="C41" t="s">
        <v>15</v>
      </c>
      <c r="D41" t="s">
        <v>15</v>
      </c>
      <c r="E41" t="s">
        <v>44</v>
      </c>
    </row>
    <row r="42" spans="1:5" x14ac:dyDescent="0.25">
      <c r="A42" t="s">
        <v>101</v>
      </c>
      <c r="B42" t="s">
        <v>102</v>
      </c>
      <c r="C42" t="s">
        <v>32</v>
      </c>
      <c r="D42" t="s">
        <v>7</v>
      </c>
      <c r="E42" t="s">
        <v>24</v>
      </c>
    </row>
    <row r="43" spans="1:5" x14ac:dyDescent="0.25">
      <c r="A43" t="s">
        <v>103</v>
      </c>
      <c r="B43" t="s">
        <v>104</v>
      </c>
      <c r="C43" t="s">
        <v>11</v>
      </c>
      <c r="D43" t="s">
        <v>12</v>
      </c>
      <c r="E43" t="s">
        <v>44</v>
      </c>
    </row>
    <row r="44" spans="1:5" x14ac:dyDescent="0.25">
      <c r="A44" t="s">
        <v>105</v>
      </c>
      <c r="B44" t="s">
        <v>106</v>
      </c>
      <c r="C44" t="s">
        <v>15</v>
      </c>
      <c r="D44" t="s">
        <v>55</v>
      </c>
      <c r="E44" t="s">
        <v>44</v>
      </c>
    </row>
    <row r="45" spans="1:5" x14ac:dyDescent="0.25">
      <c r="A45" t="s">
        <v>107</v>
      </c>
      <c r="B45" t="s">
        <v>108</v>
      </c>
      <c r="C45" t="s">
        <v>64</v>
      </c>
      <c r="D45" t="s">
        <v>7</v>
      </c>
      <c r="E45" t="s">
        <v>24</v>
      </c>
    </row>
    <row r="46" spans="1:5" x14ac:dyDescent="0.25">
      <c r="A46" t="s">
        <v>109</v>
      </c>
      <c r="B46" t="s">
        <v>110</v>
      </c>
      <c r="C46" t="s">
        <v>6</v>
      </c>
      <c r="D46" t="s">
        <v>12</v>
      </c>
      <c r="E46" t="s">
        <v>44</v>
      </c>
    </row>
    <row r="47" spans="1:5" x14ac:dyDescent="0.25">
      <c r="A47" t="s">
        <v>111</v>
      </c>
      <c r="B47" t="s">
        <v>112</v>
      </c>
      <c r="C47" t="s">
        <v>40</v>
      </c>
      <c r="D47" t="s">
        <v>15</v>
      </c>
      <c r="E47" t="s">
        <v>8</v>
      </c>
    </row>
    <row r="48" spans="1:5" x14ac:dyDescent="0.25">
      <c r="A48" t="s">
        <v>113</v>
      </c>
      <c r="B48" t="s">
        <v>114</v>
      </c>
      <c r="C48" t="s">
        <v>18</v>
      </c>
      <c r="D48" t="s">
        <v>15</v>
      </c>
      <c r="E48" t="s">
        <v>8</v>
      </c>
    </row>
    <row r="49" spans="1:5" x14ac:dyDescent="0.25">
      <c r="A49" t="s">
        <v>115</v>
      </c>
      <c r="B49" t="s">
        <v>116</v>
      </c>
      <c r="C49" t="s">
        <v>40</v>
      </c>
      <c r="D49" t="s">
        <v>43</v>
      </c>
      <c r="E49" t="s">
        <v>8</v>
      </c>
    </row>
    <row r="50" spans="1:5" x14ac:dyDescent="0.25">
      <c r="A50" t="s">
        <v>117</v>
      </c>
      <c r="B50" t="s">
        <v>118</v>
      </c>
      <c r="C50" t="s">
        <v>15</v>
      </c>
      <c r="D50" t="s">
        <v>7</v>
      </c>
      <c r="E50" t="s">
        <v>44</v>
      </c>
    </row>
    <row r="51" spans="1:5" x14ac:dyDescent="0.25">
      <c r="A51" t="s">
        <v>119</v>
      </c>
      <c r="B51" t="s">
        <v>120</v>
      </c>
      <c r="C51" t="s">
        <v>11</v>
      </c>
      <c r="D51" t="s">
        <v>55</v>
      </c>
      <c r="E51" t="s">
        <v>8</v>
      </c>
    </row>
    <row r="52" spans="1:5" x14ac:dyDescent="0.25">
      <c r="A52" t="s">
        <v>121</v>
      </c>
      <c r="B52" t="s">
        <v>122</v>
      </c>
      <c r="C52" t="s">
        <v>11</v>
      </c>
      <c r="D52" t="s">
        <v>12</v>
      </c>
      <c r="E52" t="s">
        <v>8</v>
      </c>
    </row>
    <row r="53" spans="1:5" x14ac:dyDescent="0.25">
      <c r="A53" t="s">
        <v>123</v>
      </c>
      <c r="B53" t="s">
        <v>124</v>
      </c>
      <c r="C53" t="s">
        <v>32</v>
      </c>
      <c r="D53" t="s">
        <v>43</v>
      </c>
      <c r="E53" t="s">
        <v>44</v>
      </c>
    </row>
    <row r="54" spans="1:5" x14ac:dyDescent="0.25">
      <c r="A54" t="s">
        <v>125</v>
      </c>
      <c r="B54" t="s">
        <v>126</v>
      </c>
      <c r="C54" t="s">
        <v>64</v>
      </c>
      <c r="D54" t="s">
        <v>7</v>
      </c>
      <c r="E54" t="s">
        <v>8</v>
      </c>
    </row>
    <row r="55" spans="1:5" x14ac:dyDescent="0.25">
      <c r="A55" t="s">
        <v>127</v>
      </c>
      <c r="B55" t="s">
        <v>128</v>
      </c>
      <c r="C55" t="s">
        <v>18</v>
      </c>
      <c r="D55" t="s">
        <v>15</v>
      </c>
      <c r="E55" t="s">
        <v>24</v>
      </c>
    </row>
    <row r="56" spans="1:5" x14ac:dyDescent="0.25">
      <c r="A56" t="s">
        <v>129</v>
      </c>
      <c r="B56" t="s">
        <v>130</v>
      </c>
      <c r="C56" t="s">
        <v>18</v>
      </c>
      <c r="D56" t="s">
        <v>7</v>
      </c>
      <c r="E56" t="s">
        <v>8</v>
      </c>
    </row>
    <row r="57" spans="1:5" x14ac:dyDescent="0.25">
      <c r="A57" t="s">
        <v>131</v>
      </c>
      <c r="B57" t="s">
        <v>132</v>
      </c>
      <c r="C57" t="s">
        <v>6</v>
      </c>
      <c r="D57" t="s">
        <v>12</v>
      </c>
      <c r="E57" t="s">
        <v>24</v>
      </c>
    </row>
    <row r="58" spans="1:5" x14ac:dyDescent="0.25">
      <c r="A58" t="s">
        <v>133</v>
      </c>
      <c r="B58" t="s">
        <v>134</v>
      </c>
      <c r="C58" t="s">
        <v>37</v>
      </c>
      <c r="D58" t="s">
        <v>27</v>
      </c>
      <c r="E58" t="s">
        <v>8</v>
      </c>
    </row>
    <row r="59" spans="1:5" x14ac:dyDescent="0.25">
      <c r="A59" t="s">
        <v>135</v>
      </c>
      <c r="B59" t="s">
        <v>136</v>
      </c>
      <c r="C59" t="s">
        <v>32</v>
      </c>
      <c r="D59" t="s">
        <v>43</v>
      </c>
      <c r="E59" t="s">
        <v>44</v>
      </c>
    </row>
    <row r="60" spans="1:5" x14ac:dyDescent="0.25">
      <c r="A60" t="s">
        <v>137</v>
      </c>
      <c r="B60" t="s">
        <v>138</v>
      </c>
      <c r="C60" t="s">
        <v>15</v>
      </c>
      <c r="D60" t="s">
        <v>27</v>
      </c>
      <c r="E60" t="s">
        <v>24</v>
      </c>
    </row>
    <row r="61" spans="1:5" x14ac:dyDescent="0.25">
      <c r="A61" t="s">
        <v>139</v>
      </c>
      <c r="B61" t="s">
        <v>140</v>
      </c>
      <c r="C61" t="s">
        <v>15</v>
      </c>
      <c r="D61" t="s">
        <v>43</v>
      </c>
      <c r="E61" t="s">
        <v>44</v>
      </c>
    </row>
    <row r="62" spans="1:5" x14ac:dyDescent="0.25">
      <c r="A62" t="s">
        <v>141</v>
      </c>
      <c r="B62" t="s">
        <v>142</v>
      </c>
      <c r="C62" t="s">
        <v>40</v>
      </c>
      <c r="D62" t="s">
        <v>19</v>
      </c>
      <c r="E62" t="s">
        <v>44</v>
      </c>
    </row>
    <row r="63" spans="1:5" x14ac:dyDescent="0.25">
      <c r="A63" t="s">
        <v>143</v>
      </c>
      <c r="B63" t="s">
        <v>144</v>
      </c>
      <c r="C63" t="s">
        <v>15</v>
      </c>
      <c r="D63" t="s">
        <v>12</v>
      </c>
      <c r="E63" t="s">
        <v>44</v>
      </c>
    </row>
    <row r="64" spans="1:5" x14ac:dyDescent="0.25">
      <c r="A64" t="s">
        <v>145</v>
      </c>
      <c r="B64" t="s">
        <v>146</v>
      </c>
      <c r="C64" t="s">
        <v>64</v>
      </c>
      <c r="D64" t="s">
        <v>12</v>
      </c>
      <c r="E64" t="s">
        <v>24</v>
      </c>
    </row>
    <row r="65" spans="1:5" x14ac:dyDescent="0.25">
      <c r="A65" t="s">
        <v>147</v>
      </c>
      <c r="B65" t="s">
        <v>148</v>
      </c>
      <c r="C65" t="s">
        <v>40</v>
      </c>
      <c r="D65" t="s">
        <v>27</v>
      </c>
      <c r="E65" t="s">
        <v>44</v>
      </c>
    </row>
    <row r="66" spans="1:5" x14ac:dyDescent="0.25">
      <c r="A66" t="s">
        <v>149</v>
      </c>
      <c r="B66" t="s">
        <v>150</v>
      </c>
      <c r="C66" t="s">
        <v>18</v>
      </c>
      <c r="D66" t="s">
        <v>7</v>
      </c>
      <c r="E66" t="s">
        <v>8</v>
      </c>
    </row>
    <row r="67" spans="1:5" x14ac:dyDescent="0.25">
      <c r="A67" t="s">
        <v>151</v>
      </c>
      <c r="B67" t="s">
        <v>152</v>
      </c>
      <c r="C67" t="s">
        <v>64</v>
      </c>
      <c r="D67" t="s">
        <v>7</v>
      </c>
      <c r="E67" t="s">
        <v>24</v>
      </c>
    </row>
    <row r="68" spans="1:5" x14ac:dyDescent="0.25">
      <c r="A68" t="s">
        <v>153</v>
      </c>
      <c r="B68" t="s">
        <v>154</v>
      </c>
      <c r="C68" t="s">
        <v>40</v>
      </c>
      <c r="D68" t="s">
        <v>27</v>
      </c>
      <c r="E68" t="s">
        <v>8</v>
      </c>
    </row>
    <row r="69" spans="1:5" x14ac:dyDescent="0.25">
      <c r="A69" t="s">
        <v>155</v>
      </c>
      <c r="B69" t="s">
        <v>156</v>
      </c>
      <c r="C69" t="s">
        <v>64</v>
      </c>
      <c r="D69" t="s">
        <v>15</v>
      </c>
      <c r="E69" t="s">
        <v>8</v>
      </c>
    </row>
    <row r="70" spans="1:5" x14ac:dyDescent="0.25">
      <c r="A70" t="s">
        <v>157</v>
      </c>
      <c r="B70" t="s">
        <v>158</v>
      </c>
      <c r="C70" t="s">
        <v>6</v>
      </c>
      <c r="D70" t="s">
        <v>27</v>
      </c>
      <c r="E70" t="s">
        <v>44</v>
      </c>
    </row>
    <row r="71" spans="1:5" x14ac:dyDescent="0.25">
      <c r="A71" t="s">
        <v>159</v>
      </c>
      <c r="B71" t="s">
        <v>160</v>
      </c>
      <c r="C71" t="s">
        <v>18</v>
      </c>
      <c r="D71" t="s">
        <v>27</v>
      </c>
      <c r="E71" t="s">
        <v>44</v>
      </c>
    </row>
    <row r="72" spans="1:5" x14ac:dyDescent="0.25">
      <c r="A72" t="s">
        <v>161</v>
      </c>
      <c r="B72" t="s">
        <v>162</v>
      </c>
      <c r="C72" t="s">
        <v>11</v>
      </c>
      <c r="D72" t="s">
        <v>55</v>
      </c>
      <c r="E72" t="s">
        <v>24</v>
      </c>
    </row>
    <row r="73" spans="1:5" x14ac:dyDescent="0.25">
      <c r="A73" t="s">
        <v>163</v>
      </c>
      <c r="B73" t="s">
        <v>164</v>
      </c>
      <c r="C73" t="s">
        <v>32</v>
      </c>
      <c r="D73" t="s">
        <v>19</v>
      </c>
      <c r="E73" t="s">
        <v>24</v>
      </c>
    </row>
    <row r="74" spans="1:5" x14ac:dyDescent="0.25">
      <c r="A74" t="s">
        <v>165</v>
      </c>
      <c r="B74" t="s">
        <v>166</v>
      </c>
      <c r="C74" t="s">
        <v>18</v>
      </c>
      <c r="D74" t="s">
        <v>43</v>
      </c>
      <c r="E74" t="s">
        <v>44</v>
      </c>
    </row>
    <row r="75" spans="1:5" x14ac:dyDescent="0.25">
      <c r="A75" t="s">
        <v>167</v>
      </c>
      <c r="B75" t="s">
        <v>168</v>
      </c>
      <c r="C75" t="s">
        <v>32</v>
      </c>
      <c r="D75" t="s">
        <v>43</v>
      </c>
      <c r="E75" t="s">
        <v>8</v>
      </c>
    </row>
    <row r="76" spans="1:5" x14ac:dyDescent="0.25">
      <c r="A76" t="s">
        <v>169</v>
      </c>
      <c r="B76" t="s">
        <v>170</v>
      </c>
      <c r="C76" t="s">
        <v>15</v>
      </c>
      <c r="D76" t="s">
        <v>12</v>
      </c>
      <c r="E76" t="s">
        <v>24</v>
      </c>
    </row>
    <row r="77" spans="1:5" x14ac:dyDescent="0.25">
      <c r="A77" t="s">
        <v>171</v>
      </c>
      <c r="B77" t="s">
        <v>172</v>
      </c>
      <c r="C77" t="s">
        <v>18</v>
      </c>
      <c r="D77" t="s">
        <v>19</v>
      </c>
      <c r="E77" t="s">
        <v>8</v>
      </c>
    </row>
    <row r="78" spans="1:5" x14ac:dyDescent="0.25">
      <c r="A78" t="s">
        <v>173</v>
      </c>
      <c r="B78" t="s">
        <v>174</v>
      </c>
      <c r="C78" t="s">
        <v>64</v>
      </c>
      <c r="D78" t="s">
        <v>7</v>
      </c>
      <c r="E78" t="s">
        <v>44</v>
      </c>
    </row>
    <row r="79" spans="1:5" x14ac:dyDescent="0.25">
      <c r="A79" t="s">
        <v>175</v>
      </c>
      <c r="B79" t="s">
        <v>176</v>
      </c>
      <c r="C79" t="s">
        <v>32</v>
      </c>
      <c r="D79" t="s">
        <v>43</v>
      </c>
      <c r="E79" t="s">
        <v>8</v>
      </c>
    </row>
    <row r="80" spans="1:5" x14ac:dyDescent="0.25">
      <c r="A80" t="s">
        <v>177</v>
      </c>
      <c r="B80" t="s">
        <v>178</v>
      </c>
      <c r="C80" t="s">
        <v>37</v>
      </c>
      <c r="D80" t="s">
        <v>55</v>
      </c>
      <c r="E80" t="s">
        <v>44</v>
      </c>
    </row>
    <row r="81" spans="1:5" x14ac:dyDescent="0.25">
      <c r="A81" t="s">
        <v>179</v>
      </c>
      <c r="B81" t="s">
        <v>180</v>
      </c>
      <c r="C81" t="s">
        <v>15</v>
      </c>
      <c r="D81" t="s">
        <v>15</v>
      </c>
      <c r="E81" t="s">
        <v>24</v>
      </c>
    </row>
    <row r="82" spans="1:5" x14ac:dyDescent="0.25">
      <c r="A82" t="s">
        <v>181</v>
      </c>
      <c r="B82" t="s">
        <v>182</v>
      </c>
      <c r="C82" t="s">
        <v>40</v>
      </c>
      <c r="D82" t="s">
        <v>19</v>
      </c>
      <c r="E82" t="s">
        <v>24</v>
      </c>
    </row>
    <row r="83" spans="1:5" x14ac:dyDescent="0.25">
      <c r="A83" t="s">
        <v>183</v>
      </c>
      <c r="B83" t="s">
        <v>184</v>
      </c>
      <c r="C83" t="s">
        <v>18</v>
      </c>
      <c r="D83" t="s">
        <v>12</v>
      </c>
      <c r="E83" t="s">
        <v>8</v>
      </c>
    </row>
    <row r="84" spans="1:5" x14ac:dyDescent="0.25">
      <c r="A84" t="s">
        <v>185</v>
      </c>
      <c r="B84" t="s">
        <v>186</v>
      </c>
      <c r="C84" t="s">
        <v>32</v>
      </c>
      <c r="D84" t="s">
        <v>7</v>
      </c>
      <c r="E84" t="s">
        <v>44</v>
      </c>
    </row>
    <row r="85" spans="1:5" x14ac:dyDescent="0.25">
      <c r="A85" t="s">
        <v>187</v>
      </c>
      <c r="B85" t="s">
        <v>188</v>
      </c>
      <c r="C85" t="s">
        <v>11</v>
      </c>
      <c r="D85" t="s">
        <v>19</v>
      </c>
      <c r="E85" t="s">
        <v>44</v>
      </c>
    </row>
    <row r="86" spans="1:5" x14ac:dyDescent="0.25">
      <c r="A86" t="s">
        <v>189</v>
      </c>
      <c r="B86" t="s">
        <v>190</v>
      </c>
      <c r="C86" t="s">
        <v>15</v>
      </c>
      <c r="D86" t="s">
        <v>15</v>
      </c>
      <c r="E86" t="s">
        <v>24</v>
      </c>
    </row>
    <row r="87" spans="1:5" x14ac:dyDescent="0.25">
      <c r="A87" t="s">
        <v>191</v>
      </c>
      <c r="B87" t="s">
        <v>192</v>
      </c>
      <c r="C87" t="s">
        <v>15</v>
      </c>
      <c r="D87" t="s">
        <v>19</v>
      </c>
      <c r="E87" t="s">
        <v>24</v>
      </c>
    </row>
    <row r="88" spans="1:5" x14ac:dyDescent="0.25">
      <c r="A88" t="s">
        <v>193</v>
      </c>
      <c r="B88" t="s">
        <v>194</v>
      </c>
      <c r="C88" t="s">
        <v>6</v>
      </c>
      <c r="D88" t="s">
        <v>43</v>
      </c>
      <c r="E88" t="s">
        <v>44</v>
      </c>
    </row>
    <row r="89" spans="1:5" x14ac:dyDescent="0.25">
      <c r="A89" t="s">
        <v>195</v>
      </c>
      <c r="B89" t="s">
        <v>196</v>
      </c>
      <c r="C89" t="s">
        <v>64</v>
      </c>
      <c r="D89" t="s">
        <v>55</v>
      </c>
      <c r="E89" t="s">
        <v>44</v>
      </c>
    </row>
    <row r="90" spans="1:5" x14ac:dyDescent="0.25">
      <c r="A90" t="s">
        <v>197</v>
      </c>
      <c r="B90" t="s">
        <v>198</v>
      </c>
      <c r="C90" t="s">
        <v>11</v>
      </c>
      <c r="D90" t="s">
        <v>27</v>
      </c>
      <c r="E90" t="s">
        <v>44</v>
      </c>
    </row>
    <row r="91" spans="1:5" x14ac:dyDescent="0.25">
      <c r="A91" t="s">
        <v>199</v>
      </c>
      <c r="B91" t="s">
        <v>200</v>
      </c>
      <c r="C91" t="s">
        <v>11</v>
      </c>
      <c r="D91" t="s">
        <v>55</v>
      </c>
      <c r="E91" t="s">
        <v>24</v>
      </c>
    </row>
    <row r="92" spans="1:5" x14ac:dyDescent="0.25">
      <c r="A92" t="s">
        <v>201</v>
      </c>
      <c r="B92" t="s">
        <v>202</v>
      </c>
      <c r="C92" t="s">
        <v>18</v>
      </c>
      <c r="D92" t="s">
        <v>43</v>
      </c>
      <c r="E92" t="s">
        <v>24</v>
      </c>
    </row>
    <row r="93" spans="1:5" x14ac:dyDescent="0.25">
      <c r="A93" t="s">
        <v>203</v>
      </c>
      <c r="B93" t="s">
        <v>204</v>
      </c>
      <c r="C93" t="s">
        <v>11</v>
      </c>
      <c r="D93" t="s">
        <v>19</v>
      </c>
      <c r="E93" t="s">
        <v>24</v>
      </c>
    </row>
    <row r="94" spans="1:5" x14ac:dyDescent="0.25">
      <c r="A94" t="s">
        <v>205</v>
      </c>
      <c r="B94" t="s">
        <v>206</v>
      </c>
      <c r="C94" t="s">
        <v>11</v>
      </c>
      <c r="D94" t="s">
        <v>19</v>
      </c>
      <c r="E94" t="s">
        <v>8</v>
      </c>
    </row>
    <row r="95" spans="1:5" x14ac:dyDescent="0.25">
      <c r="A95" t="s">
        <v>207</v>
      </c>
      <c r="B95" t="s">
        <v>208</v>
      </c>
      <c r="C95" t="s">
        <v>18</v>
      </c>
      <c r="D95" t="s">
        <v>55</v>
      </c>
      <c r="E95" t="s">
        <v>44</v>
      </c>
    </row>
    <row r="96" spans="1:5" x14ac:dyDescent="0.25">
      <c r="A96" t="s">
        <v>209</v>
      </c>
      <c r="B96" t="s">
        <v>210</v>
      </c>
      <c r="C96" t="s">
        <v>40</v>
      </c>
      <c r="D96" t="s">
        <v>15</v>
      </c>
      <c r="E96" t="s">
        <v>8</v>
      </c>
    </row>
    <row r="97" spans="1:5" x14ac:dyDescent="0.25">
      <c r="A97" t="s">
        <v>211</v>
      </c>
      <c r="B97" t="s">
        <v>212</v>
      </c>
      <c r="C97" t="s">
        <v>64</v>
      </c>
      <c r="D97" t="s">
        <v>12</v>
      </c>
      <c r="E97" t="s">
        <v>8</v>
      </c>
    </row>
    <row r="98" spans="1:5" x14ac:dyDescent="0.25">
      <c r="A98" t="s">
        <v>213</v>
      </c>
      <c r="B98" t="s">
        <v>214</v>
      </c>
      <c r="C98" t="s">
        <v>32</v>
      </c>
      <c r="D98" t="s">
        <v>15</v>
      </c>
      <c r="E98" t="s">
        <v>44</v>
      </c>
    </row>
    <row r="99" spans="1:5" x14ac:dyDescent="0.25">
      <c r="A99" t="s">
        <v>215</v>
      </c>
      <c r="B99" t="s">
        <v>216</v>
      </c>
      <c r="C99" t="s">
        <v>15</v>
      </c>
      <c r="D99" t="s">
        <v>43</v>
      </c>
      <c r="E99" t="s">
        <v>44</v>
      </c>
    </row>
    <row r="100" spans="1:5" x14ac:dyDescent="0.25">
      <c r="A100" t="s">
        <v>217</v>
      </c>
      <c r="B100" t="s">
        <v>218</v>
      </c>
      <c r="C100" t="s">
        <v>15</v>
      </c>
      <c r="D100" t="s">
        <v>43</v>
      </c>
      <c r="E100" t="s">
        <v>44</v>
      </c>
    </row>
    <row r="101" spans="1:5" x14ac:dyDescent="0.25">
      <c r="A101" t="s">
        <v>219</v>
      </c>
      <c r="B101" t="s">
        <v>220</v>
      </c>
      <c r="C101" t="s">
        <v>32</v>
      </c>
      <c r="D101" t="s">
        <v>15</v>
      </c>
      <c r="E101" t="s">
        <v>44</v>
      </c>
    </row>
    <row r="102" spans="1:5" x14ac:dyDescent="0.25">
      <c r="A102" t="s">
        <v>221</v>
      </c>
      <c r="B102" t="s">
        <v>222</v>
      </c>
      <c r="C102" t="s">
        <v>11</v>
      </c>
      <c r="D102" t="s">
        <v>19</v>
      </c>
      <c r="E102" t="s">
        <v>24</v>
      </c>
    </row>
    <row r="103" spans="1:5" x14ac:dyDescent="0.25">
      <c r="A103" t="s">
        <v>223</v>
      </c>
      <c r="B103" t="s">
        <v>224</v>
      </c>
      <c r="C103" t="s">
        <v>32</v>
      </c>
      <c r="D103" t="s">
        <v>43</v>
      </c>
      <c r="E103" t="s">
        <v>44</v>
      </c>
    </row>
    <row r="104" spans="1:5" x14ac:dyDescent="0.25">
      <c r="A104" t="s">
        <v>225</v>
      </c>
      <c r="B104" t="s">
        <v>226</v>
      </c>
      <c r="C104" t="s">
        <v>11</v>
      </c>
      <c r="D104" t="s">
        <v>43</v>
      </c>
      <c r="E104" t="s">
        <v>44</v>
      </c>
    </row>
    <row r="105" spans="1:5" x14ac:dyDescent="0.25">
      <c r="A105" t="s">
        <v>227</v>
      </c>
      <c r="B105" t="s">
        <v>228</v>
      </c>
      <c r="C105" t="s">
        <v>6</v>
      </c>
      <c r="D105" t="s">
        <v>19</v>
      </c>
      <c r="E105" t="s">
        <v>24</v>
      </c>
    </row>
    <row r="106" spans="1:5" x14ac:dyDescent="0.25">
      <c r="A106" t="s">
        <v>229</v>
      </c>
      <c r="B106" t="s">
        <v>230</v>
      </c>
      <c r="C106" t="s">
        <v>11</v>
      </c>
      <c r="D106" t="s">
        <v>55</v>
      </c>
      <c r="E106" t="s">
        <v>8</v>
      </c>
    </row>
    <row r="107" spans="1:5" x14ac:dyDescent="0.25">
      <c r="A107" t="s">
        <v>231</v>
      </c>
      <c r="B107" t="s">
        <v>232</v>
      </c>
      <c r="C107" t="s">
        <v>11</v>
      </c>
      <c r="D107" t="s">
        <v>27</v>
      </c>
      <c r="E107" t="s">
        <v>44</v>
      </c>
    </row>
    <row r="108" spans="1:5" x14ac:dyDescent="0.25">
      <c r="A108" t="s">
        <v>233</v>
      </c>
      <c r="B108" t="s">
        <v>234</v>
      </c>
      <c r="C108" t="s">
        <v>11</v>
      </c>
      <c r="D108" t="s">
        <v>12</v>
      </c>
      <c r="E108" t="s">
        <v>8</v>
      </c>
    </row>
    <row r="109" spans="1:5" x14ac:dyDescent="0.25">
      <c r="A109" t="s">
        <v>235</v>
      </c>
      <c r="B109" t="s">
        <v>236</v>
      </c>
      <c r="C109" t="s">
        <v>15</v>
      </c>
      <c r="D109" t="s">
        <v>15</v>
      </c>
      <c r="E109" t="s">
        <v>24</v>
      </c>
    </row>
    <row r="110" spans="1:5" x14ac:dyDescent="0.25">
      <c r="A110" t="s">
        <v>237</v>
      </c>
      <c r="B110" t="s">
        <v>238</v>
      </c>
      <c r="C110" t="s">
        <v>18</v>
      </c>
      <c r="D110" t="s">
        <v>12</v>
      </c>
      <c r="E110" t="s">
        <v>8</v>
      </c>
    </row>
    <row r="111" spans="1:5" x14ac:dyDescent="0.25">
      <c r="A111" t="s">
        <v>239</v>
      </c>
      <c r="B111" t="s">
        <v>240</v>
      </c>
      <c r="C111" t="s">
        <v>15</v>
      </c>
      <c r="D111" t="s">
        <v>55</v>
      </c>
      <c r="E111" t="s">
        <v>44</v>
      </c>
    </row>
    <row r="112" spans="1:5" x14ac:dyDescent="0.25">
      <c r="A112" t="s">
        <v>241</v>
      </c>
      <c r="B112" t="s">
        <v>242</v>
      </c>
      <c r="C112" t="s">
        <v>64</v>
      </c>
      <c r="D112" t="s">
        <v>43</v>
      </c>
      <c r="E112" t="s">
        <v>24</v>
      </c>
    </row>
    <row r="113" spans="1:5" x14ac:dyDescent="0.25">
      <c r="A113" t="s">
        <v>243</v>
      </c>
      <c r="B113" t="s">
        <v>244</v>
      </c>
      <c r="C113" t="s">
        <v>11</v>
      </c>
      <c r="D113" t="s">
        <v>12</v>
      </c>
      <c r="E113" t="s">
        <v>8</v>
      </c>
    </row>
    <row r="114" spans="1:5" x14ac:dyDescent="0.25">
      <c r="A114" t="s">
        <v>245</v>
      </c>
      <c r="B114" t="s">
        <v>246</v>
      </c>
      <c r="C114" t="s">
        <v>37</v>
      </c>
      <c r="D114" t="s">
        <v>15</v>
      </c>
      <c r="E114" t="s">
        <v>44</v>
      </c>
    </row>
    <row r="115" spans="1:5" x14ac:dyDescent="0.25">
      <c r="A115" t="s">
        <v>247</v>
      </c>
      <c r="B115" t="s">
        <v>248</v>
      </c>
      <c r="C115" t="s">
        <v>18</v>
      </c>
      <c r="D115" t="s">
        <v>15</v>
      </c>
      <c r="E115" t="s">
        <v>8</v>
      </c>
    </row>
    <row r="116" spans="1:5" x14ac:dyDescent="0.25">
      <c r="A116" t="s">
        <v>249</v>
      </c>
      <c r="B116" t="s">
        <v>250</v>
      </c>
      <c r="C116" t="s">
        <v>37</v>
      </c>
      <c r="D116" t="s">
        <v>55</v>
      </c>
      <c r="E116" t="s">
        <v>24</v>
      </c>
    </row>
    <row r="117" spans="1:5" x14ac:dyDescent="0.25">
      <c r="A117" t="s">
        <v>251</v>
      </c>
      <c r="B117" t="s">
        <v>252</v>
      </c>
      <c r="C117" t="s">
        <v>37</v>
      </c>
      <c r="D117" t="s">
        <v>12</v>
      </c>
      <c r="E117" t="s">
        <v>24</v>
      </c>
    </row>
    <row r="118" spans="1:5" x14ac:dyDescent="0.25">
      <c r="A118" t="s">
        <v>253</v>
      </c>
      <c r="B118" t="s">
        <v>254</v>
      </c>
      <c r="C118" t="s">
        <v>6</v>
      </c>
      <c r="D118" t="s">
        <v>43</v>
      </c>
      <c r="E118" t="s">
        <v>24</v>
      </c>
    </row>
    <row r="119" spans="1:5" x14ac:dyDescent="0.25">
      <c r="A119" t="s">
        <v>255</v>
      </c>
      <c r="B119" t="s">
        <v>256</v>
      </c>
      <c r="C119" t="s">
        <v>32</v>
      </c>
      <c r="D119" t="s">
        <v>7</v>
      </c>
      <c r="E119" t="s">
        <v>24</v>
      </c>
    </row>
    <row r="120" spans="1:5" x14ac:dyDescent="0.25">
      <c r="A120" t="s">
        <v>257</v>
      </c>
      <c r="B120" t="s">
        <v>258</v>
      </c>
      <c r="C120" t="s">
        <v>32</v>
      </c>
      <c r="D120" t="s">
        <v>55</v>
      </c>
      <c r="E120" t="s">
        <v>44</v>
      </c>
    </row>
    <row r="121" spans="1:5" x14ac:dyDescent="0.25">
      <c r="A121" t="s">
        <v>259</v>
      </c>
      <c r="B121" t="s">
        <v>260</v>
      </c>
      <c r="C121" t="s">
        <v>6</v>
      </c>
      <c r="D121" t="s">
        <v>27</v>
      </c>
      <c r="E121" t="s">
        <v>8</v>
      </c>
    </row>
    <row r="122" spans="1:5" x14ac:dyDescent="0.25">
      <c r="A122" t="s">
        <v>261</v>
      </c>
      <c r="B122" t="s">
        <v>262</v>
      </c>
      <c r="C122" t="s">
        <v>18</v>
      </c>
      <c r="D122" t="s">
        <v>12</v>
      </c>
      <c r="E122" t="s">
        <v>24</v>
      </c>
    </row>
    <row r="123" spans="1:5" x14ac:dyDescent="0.25">
      <c r="A123" t="s">
        <v>263</v>
      </c>
      <c r="B123" t="s">
        <v>264</v>
      </c>
      <c r="C123" t="s">
        <v>15</v>
      </c>
      <c r="D123" t="s">
        <v>55</v>
      </c>
      <c r="E123" t="s">
        <v>8</v>
      </c>
    </row>
    <row r="124" spans="1:5" x14ac:dyDescent="0.25">
      <c r="A124" t="s">
        <v>265</v>
      </c>
      <c r="B124" t="s">
        <v>266</v>
      </c>
      <c r="C124" t="s">
        <v>15</v>
      </c>
      <c r="D124" t="s">
        <v>27</v>
      </c>
      <c r="E124" t="s">
        <v>24</v>
      </c>
    </row>
    <row r="125" spans="1:5" x14ac:dyDescent="0.25">
      <c r="A125" t="s">
        <v>267</v>
      </c>
      <c r="B125" t="s">
        <v>268</v>
      </c>
      <c r="C125" t="s">
        <v>18</v>
      </c>
      <c r="D125" t="s">
        <v>55</v>
      </c>
      <c r="E125" t="s">
        <v>24</v>
      </c>
    </row>
    <row r="126" spans="1:5" x14ac:dyDescent="0.25">
      <c r="A126" t="s">
        <v>269</v>
      </c>
      <c r="B126" t="s">
        <v>270</v>
      </c>
      <c r="C126" t="s">
        <v>11</v>
      </c>
      <c r="D126" t="s">
        <v>7</v>
      </c>
      <c r="E126" t="s">
        <v>24</v>
      </c>
    </row>
    <row r="127" spans="1:5" x14ac:dyDescent="0.25">
      <c r="A127" t="s">
        <v>271</v>
      </c>
      <c r="B127" t="s">
        <v>272</v>
      </c>
      <c r="C127" t="s">
        <v>37</v>
      </c>
      <c r="D127" t="s">
        <v>27</v>
      </c>
      <c r="E127" t="s">
        <v>8</v>
      </c>
    </row>
    <row r="128" spans="1:5" x14ac:dyDescent="0.25">
      <c r="A128" t="s">
        <v>273</v>
      </c>
      <c r="B128" t="s">
        <v>274</v>
      </c>
      <c r="C128" t="s">
        <v>6</v>
      </c>
      <c r="D128" t="s">
        <v>15</v>
      </c>
      <c r="E128" t="s">
        <v>8</v>
      </c>
    </row>
    <row r="129" spans="1:5" x14ac:dyDescent="0.25">
      <c r="A129" t="s">
        <v>275</v>
      </c>
      <c r="B129" t="s">
        <v>276</v>
      </c>
      <c r="C129" t="s">
        <v>11</v>
      </c>
      <c r="D129" t="s">
        <v>15</v>
      </c>
      <c r="E129" t="s">
        <v>8</v>
      </c>
    </row>
    <row r="130" spans="1:5" x14ac:dyDescent="0.25">
      <c r="A130" t="s">
        <v>277</v>
      </c>
      <c r="B130" t="s">
        <v>278</v>
      </c>
      <c r="C130" t="s">
        <v>37</v>
      </c>
      <c r="D130" t="s">
        <v>19</v>
      </c>
      <c r="E130" t="s">
        <v>24</v>
      </c>
    </row>
    <row r="131" spans="1:5" x14ac:dyDescent="0.25">
      <c r="A131" t="s">
        <v>279</v>
      </c>
      <c r="B131" t="s">
        <v>280</v>
      </c>
      <c r="C131" t="s">
        <v>15</v>
      </c>
      <c r="D131" t="s">
        <v>55</v>
      </c>
      <c r="E131" t="s">
        <v>8</v>
      </c>
    </row>
    <row r="132" spans="1:5" x14ac:dyDescent="0.25">
      <c r="A132" t="s">
        <v>281</v>
      </c>
      <c r="B132" t="s">
        <v>282</v>
      </c>
      <c r="C132" t="s">
        <v>37</v>
      </c>
      <c r="D132" t="s">
        <v>15</v>
      </c>
      <c r="E132" t="s">
        <v>24</v>
      </c>
    </row>
    <row r="133" spans="1:5" x14ac:dyDescent="0.25">
      <c r="A133" t="s">
        <v>283</v>
      </c>
      <c r="B133" t="s">
        <v>284</v>
      </c>
      <c r="C133" t="s">
        <v>37</v>
      </c>
      <c r="D133" t="s">
        <v>27</v>
      </c>
      <c r="E133" t="s">
        <v>24</v>
      </c>
    </row>
    <row r="134" spans="1:5" x14ac:dyDescent="0.25">
      <c r="A134" t="s">
        <v>285</v>
      </c>
      <c r="B134" t="s">
        <v>286</v>
      </c>
      <c r="C134" t="s">
        <v>6</v>
      </c>
      <c r="D134" t="s">
        <v>55</v>
      </c>
      <c r="E134" t="s">
        <v>8</v>
      </c>
    </row>
    <row r="135" spans="1:5" x14ac:dyDescent="0.25">
      <c r="A135" t="s">
        <v>287</v>
      </c>
      <c r="B135" t="s">
        <v>288</v>
      </c>
      <c r="C135" t="s">
        <v>37</v>
      </c>
      <c r="D135" t="s">
        <v>27</v>
      </c>
      <c r="E135" t="s">
        <v>44</v>
      </c>
    </row>
    <row r="136" spans="1:5" x14ac:dyDescent="0.25">
      <c r="A136" t="s">
        <v>289</v>
      </c>
      <c r="B136" t="s">
        <v>290</v>
      </c>
      <c r="C136" t="s">
        <v>11</v>
      </c>
      <c r="D136" t="s">
        <v>19</v>
      </c>
      <c r="E136" t="s">
        <v>8</v>
      </c>
    </row>
    <row r="137" spans="1:5" x14ac:dyDescent="0.25">
      <c r="A137" t="s">
        <v>291</v>
      </c>
      <c r="B137" t="s">
        <v>292</v>
      </c>
      <c r="C137" t="s">
        <v>64</v>
      </c>
      <c r="D137" t="s">
        <v>7</v>
      </c>
      <c r="E137" t="s">
        <v>44</v>
      </c>
    </row>
    <row r="138" spans="1:5" x14ac:dyDescent="0.25">
      <c r="A138" t="s">
        <v>293</v>
      </c>
      <c r="B138" t="s">
        <v>294</v>
      </c>
      <c r="C138" t="s">
        <v>37</v>
      </c>
      <c r="D138" t="s">
        <v>12</v>
      </c>
      <c r="E138" t="s">
        <v>24</v>
      </c>
    </row>
    <row r="139" spans="1:5" x14ac:dyDescent="0.25">
      <c r="A139" t="s">
        <v>295</v>
      </c>
      <c r="B139" t="s">
        <v>296</v>
      </c>
      <c r="C139" t="s">
        <v>6</v>
      </c>
      <c r="D139" t="s">
        <v>15</v>
      </c>
      <c r="E139" t="s">
        <v>24</v>
      </c>
    </row>
    <row r="140" spans="1:5" x14ac:dyDescent="0.25">
      <c r="A140" t="s">
        <v>297</v>
      </c>
      <c r="B140" t="s">
        <v>298</v>
      </c>
      <c r="C140" t="s">
        <v>64</v>
      </c>
      <c r="D140" t="s">
        <v>12</v>
      </c>
      <c r="E140" t="s">
        <v>24</v>
      </c>
    </row>
    <row r="141" spans="1:5" x14ac:dyDescent="0.25">
      <c r="A141" t="s">
        <v>299</v>
      </c>
      <c r="B141" t="s">
        <v>300</v>
      </c>
      <c r="C141" t="s">
        <v>18</v>
      </c>
      <c r="D141" t="s">
        <v>12</v>
      </c>
      <c r="E141" t="s">
        <v>24</v>
      </c>
    </row>
    <row r="142" spans="1:5" x14ac:dyDescent="0.25">
      <c r="A142" t="s">
        <v>301</v>
      </c>
      <c r="B142" t="s">
        <v>302</v>
      </c>
      <c r="C142" t="s">
        <v>40</v>
      </c>
      <c r="D142" t="s">
        <v>43</v>
      </c>
      <c r="E142" t="s">
        <v>24</v>
      </c>
    </row>
    <row r="143" spans="1:5" x14ac:dyDescent="0.25">
      <c r="A143" t="s">
        <v>303</v>
      </c>
      <c r="B143" t="s">
        <v>304</v>
      </c>
      <c r="C143" t="s">
        <v>32</v>
      </c>
      <c r="D143" t="s">
        <v>55</v>
      </c>
      <c r="E143" t="s">
        <v>24</v>
      </c>
    </row>
    <row r="144" spans="1:5" x14ac:dyDescent="0.25">
      <c r="A144" t="s">
        <v>305</v>
      </c>
      <c r="B144" t="s">
        <v>306</v>
      </c>
      <c r="C144" t="s">
        <v>64</v>
      </c>
      <c r="D144" t="s">
        <v>7</v>
      </c>
      <c r="E144" t="s">
        <v>24</v>
      </c>
    </row>
    <row r="145" spans="1:5" x14ac:dyDescent="0.25">
      <c r="A145" t="s">
        <v>307</v>
      </c>
      <c r="B145" t="s">
        <v>308</v>
      </c>
      <c r="C145" t="s">
        <v>18</v>
      </c>
      <c r="D145" t="s">
        <v>15</v>
      </c>
      <c r="E145" t="s">
        <v>24</v>
      </c>
    </row>
    <row r="146" spans="1:5" x14ac:dyDescent="0.25">
      <c r="A146" t="s">
        <v>309</v>
      </c>
      <c r="B146" t="s">
        <v>310</v>
      </c>
      <c r="C146" t="s">
        <v>40</v>
      </c>
      <c r="D146" t="s">
        <v>55</v>
      </c>
      <c r="E146" t="s">
        <v>8</v>
      </c>
    </row>
    <row r="147" spans="1:5" x14ac:dyDescent="0.25">
      <c r="A147" t="s">
        <v>311</v>
      </c>
      <c r="B147" t="s">
        <v>312</v>
      </c>
      <c r="C147" t="s">
        <v>11</v>
      </c>
      <c r="D147" t="s">
        <v>19</v>
      </c>
      <c r="E147" t="s">
        <v>24</v>
      </c>
    </row>
    <row r="148" spans="1:5" x14ac:dyDescent="0.25">
      <c r="A148" t="s">
        <v>313</v>
      </c>
      <c r="B148" t="s">
        <v>314</v>
      </c>
      <c r="C148" t="s">
        <v>6</v>
      </c>
      <c r="D148" t="s">
        <v>19</v>
      </c>
      <c r="E148" t="s">
        <v>24</v>
      </c>
    </row>
    <row r="149" spans="1:5" x14ac:dyDescent="0.25">
      <c r="A149" t="s">
        <v>315</v>
      </c>
      <c r="B149" t="s">
        <v>316</v>
      </c>
      <c r="C149" t="s">
        <v>32</v>
      </c>
      <c r="D149" t="s">
        <v>15</v>
      </c>
      <c r="E149" t="s">
        <v>8</v>
      </c>
    </row>
    <row r="150" spans="1:5" x14ac:dyDescent="0.25">
      <c r="A150" t="s">
        <v>317</v>
      </c>
      <c r="B150" t="s">
        <v>318</v>
      </c>
      <c r="C150" t="s">
        <v>11</v>
      </c>
      <c r="D150" t="s">
        <v>27</v>
      </c>
      <c r="E150" t="s">
        <v>8</v>
      </c>
    </row>
    <row r="151" spans="1:5" x14ac:dyDescent="0.25">
      <c r="A151" t="s">
        <v>319</v>
      </c>
      <c r="B151" t="s">
        <v>320</v>
      </c>
      <c r="C151" t="s">
        <v>6</v>
      </c>
      <c r="D151" t="s">
        <v>43</v>
      </c>
      <c r="E151" t="s">
        <v>44</v>
      </c>
    </row>
    <row r="152" spans="1:5" x14ac:dyDescent="0.25">
      <c r="A152" t="s">
        <v>321</v>
      </c>
      <c r="B152" t="s">
        <v>322</v>
      </c>
      <c r="C152" t="s">
        <v>11</v>
      </c>
      <c r="D152" t="s">
        <v>12</v>
      </c>
      <c r="E152" t="s">
        <v>8</v>
      </c>
    </row>
    <row r="153" spans="1:5" x14ac:dyDescent="0.25">
      <c r="A153" t="s">
        <v>323</v>
      </c>
      <c r="B153" t="s">
        <v>324</v>
      </c>
      <c r="C153" t="s">
        <v>64</v>
      </c>
      <c r="D153" t="s">
        <v>55</v>
      </c>
      <c r="E153" t="s">
        <v>44</v>
      </c>
    </row>
    <row r="154" spans="1:5" x14ac:dyDescent="0.25">
      <c r="A154" t="s">
        <v>325</v>
      </c>
      <c r="B154" t="s">
        <v>326</v>
      </c>
      <c r="C154" t="s">
        <v>40</v>
      </c>
      <c r="D154" t="s">
        <v>55</v>
      </c>
      <c r="E154" t="s">
        <v>44</v>
      </c>
    </row>
    <row r="155" spans="1:5" x14ac:dyDescent="0.25">
      <c r="A155" t="s">
        <v>327</v>
      </c>
      <c r="B155" t="s">
        <v>328</v>
      </c>
      <c r="C155" t="s">
        <v>64</v>
      </c>
      <c r="D155" t="s">
        <v>15</v>
      </c>
      <c r="E155" t="s">
        <v>8</v>
      </c>
    </row>
    <row r="156" spans="1:5" x14ac:dyDescent="0.25">
      <c r="A156" t="s">
        <v>329</v>
      </c>
      <c r="B156" t="s">
        <v>330</v>
      </c>
      <c r="C156" t="s">
        <v>18</v>
      </c>
      <c r="D156" t="s">
        <v>12</v>
      </c>
      <c r="E156" t="s">
        <v>44</v>
      </c>
    </row>
    <row r="157" spans="1:5" x14ac:dyDescent="0.25">
      <c r="A157" t="s">
        <v>331</v>
      </c>
      <c r="B157" t="s">
        <v>332</v>
      </c>
      <c r="C157" t="s">
        <v>15</v>
      </c>
      <c r="D157" t="s">
        <v>12</v>
      </c>
      <c r="E157" t="s">
        <v>8</v>
      </c>
    </row>
    <row r="158" spans="1:5" x14ac:dyDescent="0.25">
      <c r="A158" t="s">
        <v>333</v>
      </c>
      <c r="B158" t="s">
        <v>334</v>
      </c>
      <c r="C158" t="s">
        <v>32</v>
      </c>
      <c r="D158" t="s">
        <v>43</v>
      </c>
      <c r="E158" t="s">
        <v>8</v>
      </c>
    </row>
    <row r="159" spans="1:5" x14ac:dyDescent="0.25">
      <c r="A159" t="s">
        <v>335</v>
      </c>
      <c r="B159" t="s">
        <v>336</v>
      </c>
      <c r="C159" t="s">
        <v>37</v>
      </c>
      <c r="D159" t="s">
        <v>27</v>
      </c>
      <c r="E159" t="s">
        <v>8</v>
      </c>
    </row>
    <row r="160" spans="1:5" x14ac:dyDescent="0.25">
      <c r="A160" t="s">
        <v>337</v>
      </c>
      <c r="B160" t="s">
        <v>338</v>
      </c>
      <c r="C160" t="s">
        <v>37</v>
      </c>
      <c r="D160" t="s">
        <v>43</v>
      </c>
      <c r="E160" t="s">
        <v>8</v>
      </c>
    </row>
    <row r="161" spans="1:5" x14ac:dyDescent="0.25">
      <c r="A161" t="s">
        <v>339</v>
      </c>
      <c r="B161" t="s">
        <v>340</v>
      </c>
      <c r="C161" t="s">
        <v>11</v>
      </c>
      <c r="D161" t="s">
        <v>12</v>
      </c>
      <c r="E161" t="s">
        <v>8</v>
      </c>
    </row>
    <row r="162" spans="1:5" x14ac:dyDescent="0.25">
      <c r="A162" t="s">
        <v>341</v>
      </c>
      <c r="B162" t="s">
        <v>342</v>
      </c>
      <c r="C162" t="s">
        <v>40</v>
      </c>
      <c r="D162" t="s">
        <v>15</v>
      </c>
      <c r="E162" t="s">
        <v>44</v>
      </c>
    </row>
    <row r="163" spans="1:5" x14ac:dyDescent="0.25">
      <c r="A163" t="s">
        <v>343</v>
      </c>
      <c r="B163" t="s">
        <v>344</v>
      </c>
      <c r="C163" t="s">
        <v>15</v>
      </c>
      <c r="D163" t="s">
        <v>15</v>
      </c>
      <c r="E163" t="s">
        <v>8</v>
      </c>
    </row>
    <row r="164" spans="1:5" x14ac:dyDescent="0.25">
      <c r="A164" t="s">
        <v>345</v>
      </c>
      <c r="B164" t="s">
        <v>346</v>
      </c>
      <c r="C164" t="s">
        <v>18</v>
      </c>
      <c r="D164" t="s">
        <v>12</v>
      </c>
      <c r="E164" t="s">
        <v>44</v>
      </c>
    </row>
    <row r="165" spans="1:5" x14ac:dyDescent="0.25">
      <c r="A165" t="s">
        <v>347</v>
      </c>
      <c r="B165" t="s">
        <v>348</v>
      </c>
      <c r="C165" t="s">
        <v>18</v>
      </c>
      <c r="D165" t="s">
        <v>7</v>
      </c>
      <c r="E165" t="s">
        <v>44</v>
      </c>
    </row>
    <row r="166" spans="1:5" x14ac:dyDescent="0.25">
      <c r="A166" t="s">
        <v>349</v>
      </c>
      <c r="B166" t="s">
        <v>350</v>
      </c>
      <c r="C166" t="s">
        <v>18</v>
      </c>
      <c r="D166" t="s">
        <v>7</v>
      </c>
      <c r="E166" t="s">
        <v>44</v>
      </c>
    </row>
    <row r="167" spans="1:5" x14ac:dyDescent="0.25">
      <c r="A167" t="s">
        <v>351</v>
      </c>
      <c r="B167" t="s">
        <v>352</v>
      </c>
      <c r="C167" t="s">
        <v>11</v>
      </c>
      <c r="D167" t="s">
        <v>19</v>
      </c>
      <c r="E167" t="s">
        <v>24</v>
      </c>
    </row>
    <row r="168" spans="1:5" x14ac:dyDescent="0.25">
      <c r="A168" t="s">
        <v>353</v>
      </c>
      <c r="B168" t="s">
        <v>354</v>
      </c>
      <c r="C168" t="s">
        <v>64</v>
      </c>
      <c r="D168" t="s">
        <v>43</v>
      </c>
      <c r="E168" t="s">
        <v>8</v>
      </c>
    </row>
    <row r="169" spans="1:5" x14ac:dyDescent="0.25">
      <c r="A169" t="s">
        <v>355</v>
      </c>
      <c r="B169" t="s">
        <v>356</v>
      </c>
      <c r="C169" t="s">
        <v>32</v>
      </c>
      <c r="D169" t="s">
        <v>15</v>
      </c>
      <c r="E169" t="s">
        <v>44</v>
      </c>
    </row>
    <row r="170" spans="1:5" x14ac:dyDescent="0.25">
      <c r="A170" t="s">
        <v>357</v>
      </c>
      <c r="B170" t="s">
        <v>358</v>
      </c>
      <c r="C170" t="s">
        <v>64</v>
      </c>
      <c r="D170" t="s">
        <v>7</v>
      </c>
      <c r="E170" t="s">
        <v>8</v>
      </c>
    </row>
    <row r="171" spans="1:5" x14ac:dyDescent="0.25">
      <c r="A171" t="s">
        <v>359</v>
      </c>
      <c r="B171" t="s">
        <v>360</v>
      </c>
      <c r="C171" t="s">
        <v>6</v>
      </c>
      <c r="D171" t="s">
        <v>43</v>
      </c>
      <c r="E171" t="s">
        <v>24</v>
      </c>
    </row>
    <row r="172" spans="1:5" x14ac:dyDescent="0.25">
      <c r="A172" t="s">
        <v>361</v>
      </c>
      <c r="B172" t="s">
        <v>362</v>
      </c>
      <c r="C172" t="s">
        <v>6</v>
      </c>
      <c r="D172" t="s">
        <v>43</v>
      </c>
      <c r="E172" t="s">
        <v>24</v>
      </c>
    </row>
    <row r="173" spans="1:5" x14ac:dyDescent="0.25">
      <c r="A173" t="s">
        <v>363</v>
      </c>
      <c r="B173" t="s">
        <v>364</v>
      </c>
      <c r="C173" t="s">
        <v>6</v>
      </c>
      <c r="D173" t="s">
        <v>7</v>
      </c>
      <c r="E173" t="s">
        <v>8</v>
      </c>
    </row>
    <row r="174" spans="1:5" x14ac:dyDescent="0.25">
      <c r="A174" t="s">
        <v>365</v>
      </c>
      <c r="B174" t="s">
        <v>366</v>
      </c>
      <c r="C174" t="s">
        <v>11</v>
      </c>
      <c r="D174" t="s">
        <v>12</v>
      </c>
      <c r="E174" t="s">
        <v>24</v>
      </c>
    </row>
    <row r="175" spans="1:5" x14ac:dyDescent="0.25">
      <c r="A175" t="s">
        <v>367</v>
      </c>
      <c r="B175" t="s">
        <v>368</v>
      </c>
      <c r="C175" t="s">
        <v>15</v>
      </c>
      <c r="D175" t="s">
        <v>43</v>
      </c>
      <c r="E175" t="s">
        <v>24</v>
      </c>
    </row>
    <row r="176" spans="1:5" x14ac:dyDescent="0.25">
      <c r="A176" t="s">
        <v>369</v>
      </c>
      <c r="B176" t="s">
        <v>370</v>
      </c>
      <c r="C176" t="s">
        <v>15</v>
      </c>
      <c r="D176" t="s">
        <v>43</v>
      </c>
      <c r="E176" t="s">
        <v>8</v>
      </c>
    </row>
    <row r="177" spans="1:5" x14ac:dyDescent="0.25">
      <c r="A177" t="s">
        <v>371</v>
      </c>
      <c r="B177" t="s">
        <v>372</v>
      </c>
      <c r="C177" t="s">
        <v>18</v>
      </c>
      <c r="D177" t="s">
        <v>27</v>
      </c>
      <c r="E177" t="s">
        <v>24</v>
      </c>
    </row>
    <row r="178" spans="1:5" x14ac:dyDescent="0.25">
      <c r="A178" t="s">
        <v>373</v>
      </c>
      <c r="B178" t="s">
        <v>374</v>
      </c>
      <c r="C178" t="s">
        <v>15</v>
      </c>
      <c r="D178" t="s">
        <v>12</v>
      </c>
      <c r="E178" t="s">
        <v>24</v>
      </c>
    </row>
    <row r="179" spans="1:5" x14ac:dyDescent="0.25">
      <c r="A179" t="s">
        <v>375</v>
      </c>
      <c r="B179" t="s">
        <v>376</v>
      </c>
      <c r="C179" t="s">
        <v>32</v>
      </c>
      <c r="D179" t="s">
        <v>19</v>
      </c>
      <c r="E179" t="s">
        <v>44</v>
      </c>
    </row>
    <row r="180" spans="1:5" x14ac:dyDescent="0.25">
      <c r="A180" t="s">
        <v>377</v>
      </c>
      <c r="B180" t="s">
        <v>378</v>
      </c>
      <c r="C180" t="s">
        <v>40</v>
      </c>
      <c r="D180" t="s">
        <v>27</v>
      </c>
      <c r="E180" t="s">
        <v>44</v>
      </c>
    </row>
    <row r="181" spans="1:5" x14ac:dyDescent="0.25">
      <c r="A181" t="s">
        <v>379</v>
      </c>
      <c r="B181" t="s">
        <v>380</v>
      </c>
      <c r="C181" t="s">
        <v>37</v>
      </c>
      <c r="D181" t="s">
        <v>7</v>
      </c>
      <c r="E181" t="s">
        <v>44</v>
      </c>
    </row>
    <row r="182" spans="1:5" x14ac:dyDescent="0.25">
      <c r="A182" t="s">
        <v>381</v>
      </c>
      <c r="B182" t="s">
        <v>382</v>
      </c>
      <c r="C182" t="s">
        <v>40</v>
      </c>
      <c r="D182" t="s">
        <v>27</v>
      </c>
      <c r="E182" t="s">
        <v>44</v>
      </c>
    </row>
    <row r="183" spans="1:5" x14ac:dyDescent="0.25">
      <c r="A183" t="s">
        <v>383</v>
      </c>
      <c r="B183" t="s">
        <v>384</v>
      </c>
      <c r="C183" t="s">
        <v>32</v>
      </c>
      <c r="D183" t="s">
        <v>55</v>
      </c>
      <c r="E183" t="s">
        <v>44</v>
      </c>
    </row>
    <row r="184" spans="1:5" x14ac:dyDescent="0.25">
      <c r="A184" t="s">
        <v>385</v>
      </c>
      <c r="B184" t="s">
        <v>386</v>
      </c>
      <c r="C184" t="s">
        <v>18</v>
      </c>
      <c r="D184" t="s">
        <v>55</v>
      </c>
      <c r="E184" t="s">
        <v>8</v>
      </c>
    </row>
    <row r="185" spans="1:5" x14ac:dyDescent="0.25">
      <c r="A185" t="s">
        <v>387</v>
      </c>
      <c r="B185" t="s">
        <v>388</v>
      </c>
      <c r="C185" t="s">
        <v>15</v>
      </c>
      <c r="D185" t="s">
        <v>43</v>
      </c>
      <c r="E185" t="s">
        <v>44</v>
      </c>
    </row>
    <row r="186" spans="1:5" x14ac:dyDescent="0.25">
      <c r="A186" t="s">
        <v>389</v>
      </c>
      <c r="B186" t="s">
        <v>390</v>
      </c>
      <c r="C186" t="s">
        <v>18</v>
      </c>
      <c r="D186" t="s">
        <v>19</v>
      </c>
      <c r="E186" t="s">
        <v>24</v>
      </c>
    </row>
    <row r="187" spans="1:5" x14ac:dyDescent="0.25">
      <c r="A187" t="s">
        <v>391</v>
      </c>
      <c r="B187" t="s">
        <v>392</v>
      </c>
      <c r="C187" t="s">
        <v>18</v>
      </c>
      <c r="D187" t="s">
        <v>7</v>
      </c>
      <c r="E187" t="s">
        <v>8</v>
      </c>
    </row>
    <row r="188" spans="1:5" x14ac:dyDescent="0.25">
      <c r="A188" t="s">
        <v>393</v>
      </c>
      <c r="B188" t="s">
        <v>394</v>
      </c>
      <c r="C188" t="s">
        <v>32</v>
      </c>
      <c r="D188" t="s">
        <v>19</v>
      </c>
      <c r="E188" t="s">
        <v>8</v>
      </c>
    </row>
    <row r="189" spans="1:5" x14ac:dyDescent="0.25">
      <c r="A189" t="s">
        <v>395</v>
      </c>
      <c r="B189" t="s">
        <v>396</v>
      </c>
      <c r="C189" t="s">
        <v>18</v>
      </c>
      <c r="D189" t="s">
        <v>19</v>
      </c>
      <c r="E189" t="s">
        <v>24</v>
      </c>
    </row>
    <row r="190" spans="1:5" x14ac:dyDescent="0.25">
      <c r="A190" t="s">
        <v>397</v>
      </c>
      <c r="B190" t="s">
        <v>398</v>
      </c>
      <c r="C190" t="s">
        <v>32</v>
      </c>
      <c r="D190" t="s">
        <v>27</v>
      </c>
      <c r="E190" t="s">
        <v>44</v>
      </c>
    </row>
    <row r="191" spans="1:5" x14ac:dyDescent="0.25">
      <c r="A191" t="s">
        <v>399</v>
      </c>
      <c r="B191" t="s">
        <v>400</v>
      </c>
      <c r="C191" t="s">
        <v>64</v>
      </c>
      <c r="D191" t="s">
        <v>55</v>
      </c>
      <c r="E191" t="s">
        <v>8</v>
      </c>
    </row>
    <row r="192" spans="1:5" x14ac:dyDescent="0.25">
      <c r="A192" t="s">
        <v>401</v>
      </c>
      <c r="B192" t="s">
        <v>402</v>
      </c>
      <c r="C192" t="s">
        <v>15</v>
      </c>
      <c r="D192" t="s">
        <v>43</v>
      </c>
      <c r="E192" t="s">
        <v>44</v>
      </c>
    </row>
    <row r="193" spans="1:5" x14ac:dyDescent="0.25">
      <c r="A193" t="s">
        <v>403</v>
      </c>
      <c r="B193" t="s">
        <v>404</v>
      </c>
      <c r="C193" t="s">
        <v>15</v>
      </c>
      <c r="D193" t="s">
        <v>27</v>
      </c>
      <c r="E193" t="s">
        <v>8</v>
      </c>
    </row>
    <row r="194" spans="1:5" x14ac:dyDescent="0.25">
      <c r="A194" t="s">
        <v>405</v>
      </c>
      <c r="B194" t="s">
        <v>406</v>
      </c>
      <c r="C194" t="s">
        <v>37</v>
      </c>
      <c r="D194" t="s">
        <v>15</v>
      </c>
      <c r="E194" t="s">
        <v>8</v>
      </c>
    </row>
    <row r="195" spans="1:5" x14ac:dyDescent="0.25">
      <c r="A195" t="s">
        <v>407</v>
      </c>
      <c r="B195" t="s">
        <v>408</v>
      </c>
      <c r="C195" t="s">
        <v>64</v>
      </c>
      <c r="D195" t="s">
        <v>19</v>
      </c>
      <c r="E195" t="s">
        <v>44</v>
      </c>
    </row>
    <row r="196" spans="1:5" x14ac:dyDescent="0.25">
      <c r="A196" t="s">
        <v>409</v>
      </c>
      <c r="B196" t="s">
        <v>410</v>
      </c>
      <c r="C196" t="s">
        <v>40</v>
      </c>
      <c r="D196" t="s">
        <v>12</v>
      </c>
      <c r="E196" t="s">
        <v>8</v>
      </c>
    </row>
    <row r="197" spans="1:5" x14ac:dyDescent="0.25">
      <c r="A197" t="s">
        <v>411</v>
      </c>
      <c r="B197" t="s">
        <v>412</v>
      </c>
      <c r="C197" t="s">
        <v>6</v>
      </c>
      <c r="D197" t="s">
        <v>15</v>
      </c>
      <c r="E197" t="s">
        <v>44</v>
      </c>
    </row>
    <row r="198" spans="1:5" x14ac:dyDescent="0.25">
      <c r="A198" t="s">
        <v>413</v>
      </c>
      <c r="B198" t="s">
        <v>414</v>
      </c>
      <c r="C198" t="s">
        <v>64</v>
      </c>
      <c r="D198" t="s">
        <v>7</v>
      </c>
      <c r="E198" t="s">
        <v>44</v>
      </c>
    </row>
    <row r="199" spans="1:5" x14ac:dyDescent="0.25">
      <c r="A199" t="s">
        <v>415</v>
      </c>
      <c r="B199" t="s">
        <v>416</v>
      </c>
      <c r="C199" t="s">
        <v>6</v>
      </c>
      <c r="D199" t="s">
        <v>12</v>
      </c>
      <c r="E199" t="s">
        <v>8</v>
      </c>
    </row>
    <row r="200" spans="1:5" x14ac:dyDescent="0.25">
      <c r="A200" t="s">
        <v>417</v>
      </c>
      <c r="B200" t="s">
        <v>418</v>
      </c>
      <c r="C200" t="s">
        <v>64</v>
      </c>
      <c r="D200" t="s">
        <v>19</v>
      </c>
      <c r="E200" t="s">
        <v>8</v>
      </c>
    </row>
    <row r="201" spans="1:5" x14ac:dyDescent="0.25">
      <c r="A201" t="s">
        <v>419</v>
      </c>
      <c r="B201" t="s">
        <v>420</v>
      </c>
      <c r="C201" t="s">
        <v>40</v>
      </c>
      <c r="D201" t="s">
        <v>27</v>
      </c>
      <c r="E201" t="s">
        <v>44</v>
      </c>
    </row>
    <row r="202" spans="1:5" x14ac:dyDescent="0.25">
      <c r="A202" t="s">
        <v>421</v>
      </c>
      <c r="B202" t="s">
        <v>422</v>
      </c>
      <c r="C202" t="s">
        <v>64</v>
      </c>
      <c r="D202" t="s">
        <v>12</v>
      </c>
      <c r="E202" t="s">
        <v>8</v>
      </c>
    </row>
    <row r="203" spans="1:5" x14ac:dyDescent="0.25">
      <c r="A203" t="s">
        <v>423</v>
      </c>
      <c r="B203" t="s">
        <v>424</v>
      </c>
      <c r="C203" t="s">
        <v>40</v>
      </c>
      <c r="D203" t="s">
        <v>12</v>
      </c>
      <c r="E203" t="s">
        <v>8</v>
      </c>
    </row>
    <row r="204" spans="1:5" x14ac:dyDescent="0.25">
      <c r="A204" t="s">
        <v>425</v>
      </c>
      <c r="B204" t="s">
        <v>426</v>
      </c>
      <c r="C204" t="s">
        <v>18</v>
      </c>
      <c r="D204" t="s">
        <v>15</v>
      </c>
      <c r="E204" t="s">
        <v>8</v>
      </c>
    </row>
    <row r="205" spans="1:5" x14ac:dyDescent="0.25">
      <c r="A205" t="s">
        <v>427</v>
      </c>
      <c r="B205" t="s">
        <v>428</v>
      </c>
      <c r="C205" t="s">
        <v>15</v>
      </c>
      <c r="D205" t="s">
        <v>12</v>
      </c>
      <c r="E205" t="s">
        <v>44</v>
      </c>
    </row>
    <row r="206" spans="1:5" x14ac:dyDescent="0.25">
      <c r="A206" t="s">
        <v>429</v>
      </c>
      <c r="B206" t="s">
        <v>430</v>
      </c>
      <c r="C206" t="s">
        <v>18</v>
      </c>
      <c r="D206" t="s">
        <v>27</v>
      </c>
      <c r="E206" t="s">
        <v>44</v>
      </c>
    </row>
    <row r="207" spans="1:5" x14ac:dyDescent="0.25">
      <c r="A207" t="s">
        <v>431</v>
      </c>
      <c r="B207" t="s">
        <v>432</v>
      </c>
      <c r="C207" t="s">
        <v>64</v>
      </c>
      <c r="D207" t="s">
        <v>27</v>
      </c>
      <c r="E207" t="s">
        <v>8</v>
      </c>
    </row>
    <row r="208" spans="1:5" x14ac:dyDescent="0.25">
      <c r="A208" t="s">
        <v>433</v>
      </c>
      <c r="B208" t="s">
        <v>434</v>
      </c>
      <c r="C208" t="s">
        <v>11</v>
      </c>
      <c r="D208" t="s">
        <v>27</v>
      </c>
      <c r="E208" t="s">
        <v>8</v>
      </c>
    </row>
    <row r="209" spans="1:5" x14ac:dyDescent="0.25">
      <c r="A209" t="s">
        <v>435</v>
      </c>
      <c r="B209" t="s">
        <v>436</v>
      </c>
      <c r="C209" t="s">
        <v>40</v>
      </c>
      <c r="D209" t="s">
        <v>27</v>
      </c>
      <c r="E209" t="s">
        <v>8</v>
      </c>
    </row>
    <row r="210" spans="1:5" x14ac:dyDescent="0.25">
      <c r="A210" t="s">
        <v>437</v>
      </c>
      <c r="B210" t="s">
        <v>438</v>
      </c>
      <c r="C210" t="s">
        <v>64</v>
      </c>
      <c r="D210" t="s">
        <v>12</v>
      </c>
      <c r="E210" t="s">
        <v>24</v>
      </c>
    </row>
    <row r="211" spans="1:5" x14ac:dyDescent="0.25">
      <c r="A211" t="s">
        <v>439</v>
      </c>
      <c r="B211" t="s">
        <v>440</v>
      </c>
      <c r="C211" t="s">
        <v>11</v>
      </c>
      <c r="D211" t="s">
        <v>12</v>
      </c>
      <c r="E211" t="s">
        <v>44</v>
      </c>
    </row>
    <row r="212" spans="1:5" x14ac:dyDescent="0.25">
      <c r="A212" t="s">
        <v>441</v>
      </c>
      <c r="B212" t="s">
        <v>442</v>
      </c>
      <c r="C212" t="s">
        <v>64</v>
      </c>
      <c r="D212" t="s">
        <v>19</v>
      </c>
      <c r="E212" t="s">
        <v>8</v>
      </c>
    </row>
    <row r="213" spans="1:5" x14ac:dyDescent="0.25">
      <c r="A213" t="s">
        <v>443</v>
      </c>
      <c r="B213" t="s">
        <v>444</v>
      </c>
      <c r="C213" t="s">
        <v>15</v>
      </c>
      <c r="D213" t="s">
        <v>7</v>
      </c>
      <c r="E213" t="s">
        <v>44</v>
      </c>
    </row>
    <row r="214" spans="1:5" x14ac:dyDescent="0.25">
      <c r="A214" t="s">
        <v>445</v>
      </c>
      <c r="B214" t="s">
        <v>446</v>
      </c>
      <c r="C214" t="s">
        <v>11</v>
      </c>
      <c r="D214" t="s">
        <v>27</v>
      </c>
      <c r="E214" t="s">
        <v>24</v>
      </c>
    </row>
    <row r="215" spans="1:5" x14ac:dyDescent="0.25">
      <c r="A215" t="s">
        <v>447</v>
      </c>
      <c r="B215" t="s">
        <v>448</v>
      </c>
      <c r="C215" t="s">
        <v>18</v>
      </c>
      <c r="D215" t="s">
        <v>43</v>
      </c>
      <c r="E215" t="s">
        <v>8</v>
      </c>
    </row>
    <row r="216" spans="1:5" x14ac:dyDescent="0.25">
      <c r="A216" t="s">
        <v>449</v>
      </c>
      <c r="B216" t="s">
        <v>450</v>
      </c>
      <c r="C216" t="s">
        <v>15</v>
      </c>
      <c r="D216" t="s">
        <v>15</v>
      </c>
      <c r="E216" t="s">
        <v>24</v>
      </c>
    </row>
    <row r="217" spans="1:5" x14ac:dyDescent="0.25">
      <c r="A217" t="s">
        <v>451</v>
      </c>
      <c r="B217" t="s">
        <v>452</v>
      </c>
      <c r="C217" t="s">
        <v>64</v>
      </c>
      <c r="D217" t="s">
        <v>27</v>
      </c>
      <c r="E217" t="s">
        <v>44</v>
      </c>
    </row>
    <row r="218" spans="1:5" x14ac:dyDescent="0.25">
      <c r="A218" t="s">
        <v>453</v>
      </c>
      <c r="B218" t="s">
        <v>454</v>
      </c>
      <c r="C218" t="s">
        <v>6</v>
      </c>
      <c r="D218" t="s">
        <v>15</v>
      </c>
      <c r="E218" t="s">
        <v>44</v>
      </c>
    </row>
    <row r="219" spans="1:5" x14ac:dyDescent="0.25">
      <c r="A219" t="s">
        <v>455</v>
      </c>
      <c r="B219" t="s">
        <v>456</v>
      </c>
      <c r="C219" t="s">
        <v>6</v>
      </c>
      <c r="D219" t="s">
        <v>19</v>
      </c>
      <c r="E219" t="s">
        <v>24</v>
      </c>
    </row>
    <row r="220" spans="1:5" x14ac:dyDescent="0.25">
      <c r="A220" t="s">
        <v>457</v>
      </c>
      <c r="B220" t="s">
        <v>458</v>
      </c>
      <c r="C220" t="s">
        <v>18</v>
      </c>
      <c r="D220" t="s">
        <v>19</v>
      </c>
      <c r="E220" t="s">
        <v>8</v>
      </c>
    </row>
    <row r="221" spans="1:5" x14ac:dyDescent="0.25">
      <c r="A221" t="s">
        <v>459</v>
      </c>
      <c r="B221" t="s">
        <v>460</v>
      </c>
      <c r="C221" t="s">
        <v>40</v>
      </c>
      <c r="D221" t="s">
        <v>7</v>
      </c>
      <c r="E221" t="s">
        <v>24</v>
      </c>
    </row>
    <row r="222" spans="1:5" x14ac:dyDescent="0.25">
      <c r="A222" t="s">
        <v>461</v>
      </c>
      <c r="B222" t="s">
        <v>462</v>
      </c>
      <c r="C222" t="s">
        <v>32</v>
      </c>
      <c r="D222" t="s">
        <v>55</v>
      </c>
      <c r="E222" t="s">
        <v>8</v>
      </c>
    </row>
    <row r="223" spans="1:5" x14ac:dyDescent="0.25">
      <c r="A223" t="s">
        <v>463</v>
      </c>
      <c r="B223" t="s">
        <v>464</v>
      </c>
      <c r="C223" t="s">
        <v>18</v>
      </c>
      <c r="D223" t="s">
        <v>43</v>
      </c>
      <c r="E223" t="s">
        <v>44</v>
      </c>
    </row>
    <row r="224" spans="1:5" x14ac:dyDescent="0.25">
      <c r="A224" t="s">
        <v>465</v>
      </c>
      <c r="B224" t="s">
        <v>466</v>
      </c>
      <c r="C224" t="s">
        <v>15</v>
      </c>
      <c r="D224" t="s">
        <v>15</v>
      </c>
      <c r="E224" t="s">
        <v>8</v>
      </c>
    </row>
    <row r="225" spans="1:5" x14ac:dyDescent="0.25">
      <c r="A225" t="s">
        <v>467</v>
      </c>
      <c r="B225" t="s">
        <v>468</v>
      </c>
      <c r="C225" t="s">
        <v>32</v>
      </c>
      <c r="D225" t="s">
        <v>43</v>
      </c>
      <c r="E225" t="s">
        <v>8</v>
      </c>
    </row>
    <row r="226" spans="1:5" x14ac:dyDescent="0.25">
      <c r="A226" t="s">
        <v>469</v>
      </c>
      <c r="B226" t="s">
        <v>470</v>
      </c>
      <c r="C226" t="s">
        <v>15</v>
      </c>
      <c r="D226" t="s">
        <v>7</v>
      </c>
      <c r="E226" t="s">
        <v>24</v>
      </c>
    </row>
    <row r="227" spans="1:5" x14ac:dyDescent="0.25">
      <c r="A227" t="s">
        <v>471</v>
      </c>
      <c r="B227" t="s">
        <v>472</v>
      </c>
      <c r="C227" t="s">
        <v>64</v>
      </c>
      <c r="D227" t="s">
        <v>43</v>
      </c>
      <c r="E227" t="s">
        <v>8</v>
      </c>
    </row>
    <row r="228" spans="1:5" x14ac:dyDescent="0.25">
      <c r="A228" t="s">
        <v>473</v>
      </c>
      <c r="B228" t="s">
        <v>474</v>
      </c>
      <c r="C228" t="s">
        <v>11</v>
      </c>
      <c r="D228" t="s">
        <v>27</v>
      </c>
      <c r="E228" t="s">
        <v>24</v>
      </c>
    </row>
    <row r="229" spans="1:5" x14ac:dyDescent="0.25">
      <c r="A229" t="s">
        <v>475</v>
      </c>
      <c r="B229" t="s">
        <v>476</v>
      </c>
      <c r="C229" t="s">
        <v>37</v>
      </c>
      <c r="D229" t="s">
        <v>7</v>
      </c>
      <c r="E229" t="s">
        <v>24</v>
      </c>
    </row>
    <row r="230" spans="1:5" x14ac:dyDescent="0.25">
      <c r="A230" t="s">
        <v>477</v>
      </c>
      <c r="B230" t="s">
        <v>478</v>
      </c>
      <c r="C230" t="s">
        <v>37</v>
      </c>
      <c r="D230" t="s">
        <v>7</v>
      </c>
      <c r="E230" t="s">
        <v>8</v>
      </c>
    </row>
    <row r="231" spans="1:5" x14ac:dyDescent="0.25">
      <c r="A231" t="s">
        <v>479</v>
      </c>
      <c r="B231" t="s">
        <v>480</v>
      </c>
      <c r="C231" t="s">
        <v>32</v>
      </c>
      <c r="D231" t="s">
        <v>55</v>
      </c>
      <c r="E231" t="s">
        <v>8</v>
      </c>
    </row>
    <row r="232" spans="1:5" x14ac:dyDescent="0.25">
      <c r="A232" t="s">
        <v>481</v>
      </c>
      <c r="B232" t="s">
        <v>482</v>
      </c>
      <c r="C232" t="s">
        <v>18</v>
      </c>
      <c r="D232" t="s">
        <v>43</v>
      </c>
      <c r="E232" t="s">
        <v>8</v>
      </c>
    </row>
    <row r="233" spans="1:5" x14ac:dyDescent="0.25">
      <c r="A233" t="s">
        <v>483</v>
      </c>
      <c r="B233" t="s">
        <v>484</v>
      </c>
      <c r="C233" t="s">
        <v>11</v>
      </c>
      <c r="D233" t="s">
        <v>27</v>
      </c>
      <c r="E233" t="s">
        <v>44</v>
      </c>
    </row>
    <row r="234" spans="1:5" x14ac:dyDescent="0.25">
      <c r="A234" t="s">
        <v>485</v>
      </c>
      <c r="B234" t="s">
        <v>486</v>
      </c>
      <c r="C234" t="s">
        <v>6</v>
      </c>
      <c r="D234" t="s">
        <v>15</v>
      </c>
      <c r="E234" t="s">
        <v>8</v>
      </c>
    </row>
    <row r="235" spans="1:5" x14ac:dyDescent="0.25">
      <c r="A235" t="s">
        <v>487</v>
      </c>
      <c r="B235" t="s">
        <v>488</v>
      </c>
      <c r="C235" t="s">
        <v>11</v>
      </c>
      <c r="D235" t="s">
        <v>27</v>
      </c>
      <c r="E235" t="s">
        <v>44</v>
      </c>
    </row>
    <row r="236" spans="1:5" x14ac:dyDescent="0.25">
      <c r="A236" t="s">
        <v>489</v>
      </c>
      <c r="B236" t="s">
        <v>490</v>
      </c>
      <c r="C236" t="s">
        <v>18</v>
      </c>
      <c r="D236" t="s">
        <v>27</v>
      </c>
      <c r="E236" t="s">
        <v>24</v>
      </c>
    </row>
    <row r="237" spans="1:5" x14ac:dyDescent="0.25">
      <c r="A237" t="s">
        <v>491</v>
      </c>
      <c r="B237" t="s">
        <v>492</v>
      </c>
      <c r="C237" t="s">
        <v>15</v>
      </c>
      <c r="D237" t="s">
        <v>43</v>
      </c>
      <c r="E237" t="s">
        <v>24</v>
      </c>
    </row>
    <row r="238" spans="1:5" x14ac:dyDescent="0.25">
      <c r="A238" t="s">
        <v>493</v>
      </c>
      <c r="B238" t="s">
        <v>494</v>
      </c>
      <c r="C238" t="s">
        <v>15</v>
      </c>
      <c r="D238" t="s">
        <v>7</v>
      </c>
      <c r="E238" t="s">
        <v>24</v>
      </c>
    </row>
    <row r="239" spans="1:5" x14ac:dyDescent="0.25">
      <c r="A239" t="s">
        <v>495</v>
      </c>
      <c r="B239" t="s">
        <v>496</v>
      </c>
      <c r="C239" t="s">
        <v>18</v>
      </c>
      <c r="D239" t="s">
        <v>55</v>
      </c>
      <c r="E239" t="s">
        <v>8</v>
      </c>
    </row>
    <row r="240" spans="1:5" x14ac:dyDescent="0.25">
      <c r="A240" t="s">
        <v>497</v>
      </c>
      <c r="B240" t="s">
        <v>498</v>
      </c>
      <c r="C240" t="s">
        <v>64</v>
      </c>
      <c r="D240" t="s">
        <v>55</v>
      </c>
      <c r="E240" t="s">
        <v>8</v>
      </c>
    </row>
    <row r="241" spans="1:5" x14ac:dyDescent="0.25">
      <c r="A241" t="s">
        <v>499</v>
      </c>
      <c r="B241" t="s">
        <v>500</v>
      </c>
      <c r="C241" t="s">
        <v>15</v>
      </c>
      <c r="D241" t="s">
        <v>12</v>
      </c>
      <c r="E241" t="s">
        <v>44</v>
      </c>
    </row>
    <row r="242" spans="1:5" x14ac:dyDescent="0.25">
      <c r="A242" t="s">
        <v>501</v>
      </c>
      <c r="B242" t="s">
        <v>502</v>
      </c>
      <c r="C242" t="s">
        <v>32</v>
      </c>
      <c r="D242" t="s">
        <v>7</v>
      </c>
      <c r="E242" t="s">
        <v>44</v>
      </c>
    </row>
    <row r="243" spans="1:5" x14ac:dyDescent="0.25">
      <c r="A243" t="s">
        <v>503</v>
      </c>
      <c r="B243" t="s">
        <v>504</v>
      </c>
      <c r="C243" t="s">
        <v>37</v>
      </c>
      <c r="D243" t="s">
        <v>43</v>
      </c>
      <c r="E243" t="s">
        <v>44</v>
      </c>
    </row>
    <row r="244" spans="1:5" x14ac:dyDescent="0.25">
      <c r="A244" t="s">
        <v>505</v>
      </c>
      <c r="B244" t="s">
        <v>506</v>
      </c>
      <c r="C244" t="s">
        <v>6</v>
      </c>
      <c r="D244" t="s">
        <v>7</v>
      </c>
      <c r="E244" t="s">
        <v>8</v>
      </c>
    </row>
    <row r="245" spans="1:5" x14ac:dyDescent="0.25">
      <c r="A245" t="s">
        <v>507</v>
      </c>
      <c r="B245" t="s">
        <v>508</v>
      </c>
      <c r="C245" t="s">
        <v>15</v>
      </c>
      <c r="D245" t="s">
        <v>55</v>
      </c>
      <c r="E245" t="s">
        <v>24</v>
      </c>
    </row>
    <row r="246" spans="1:5" x14ac:dyDescent="0.25">
      <c r="A246" t="s">
        <v>509</v>
      </c>
      <c r="B246" t="s">
        <v>510</v>
      </c>
      <c r="C246" t="s">
        <v>15</v>
      </c>
      <c r="D246" t="s">
        <v>12</v>
      </c>
      <c r="E246" t="s">
        <v>8</v>
      </c>
    </row>
    <row r="247" spans="1:5" x14ac:dyDescent="0.25">
      <c r="A247" t="s">
        <v>511</v>
      </c>
      <c r="B247" t="s">
        <v>512</v>
      </c>
      <c r="C247" t="s">
        <v>6</v>
      </c>
      <c r="D247" t="s">
        <v>27</v>
      </c>
      <c r="E247" t="s">
        <v>8</v>
      </c>
    </row>
    <row r="248" spans="1:5" x14ac:dyDescent="0.25">
      <c r="A248" t="s">
        <v>513</v>
      </c>
      <c r="B248" t="s">
        <v>514</v>
      </c>
      <c r="C248" t="s">
        <v>11</v>
      </c>
      <c r="D248" t="s">
        <v>27</v>
      </c>
      <c r="E248" t="s">
        <v>8</v>
      </c>
    </row>
    <row r="249" spans="1:5" x14ac:dyDescent="0.25">
      <c r="A249" t="s">
        <v>515</v>
      </c>
      <c r="B249" t="s">
        <v>516</v>
      </c>
      <c r="C249" t="s">
        <v>18</v>
      </c>
      <c r="D249" t="s">
        <v>19</v>
      </c>
      <c r="E249" t="s">
        <v>44</v>
      </c>
    </row>
    <row r="250" spans="1:5" x14ac:dyDescent="0.25">
      <c r="A250" t="s">
        <v>517</v>
      </c>
      <c r="B250" t="s">
        <v>518</v>
      </c>
      <c r="C250" t="s">
        <v>11</v>
      </c>
      <c r="D250" t="s">
        <v>43</v>
      </c>
      <c r="E250" t="s">
        <v>44</v>
      </c>
    </row>
    <row r="251" spans="1:5" x14ac:dyDescent="0.25">
      <c r="A251" t="s">
        <v>519</v>
      </c>
      <c r="B251" t="s">
        <v>520</v>
      </c>
      <c r="C251" t="s">
        <v>6</v>
      </c>
      <c r="D251" t="s">
        <v>43</v>
      </c>
      <c r="E251" t="s">
        <v>24</v>
      </c>
    </row>
    <row r="252" spans="1:5" x14ac:dyDescent="0.25">
      <c r="A252" t="s">
        <v>521</v>
      </c>
      <c r="B252" t="s">
        <v>522</v>
      </c>
      <c r="C252" t="s">
        <v>32</v>
      </c>
      <c r="D252" t="s">
        <v>27</v>
      </c>
      <c r="E252" t="s">
        <v>24</v>
      </c>
    </row>
    <row r="253" spans="1:5" x14ac:dyDescent="0.25">
      <c r="A253" t="s">
        <v>523</v>
      </c>
      <c r="B253" t="s">
        <v>524</v>
      </c>
      <c r="C253" t="s">
        <v>18</v>
      </c>
      <c r="D253" t="s">
        <v>27</v>
      </c>
      <c r="E253" t="s">
        <v>8</v>
      </c>
    </row>
    <row r="254" spans="1:5" x14ac:dyDescent="0.25">
      <c r="A254" t="s">
        <v>525</v>
      </c>
      <c r="B254" t="s">
        <v>526</v>
      </c>
      <c r="C254" t="s">
        <v>32</v>
      </c>
      <c r="D254" t="s">
        <v>15</v>
      </c>
      <c r="E254" t="s">
        <v>44</v>
      </c>
    </row>
    <row r="255" spans="1:5" x14ac:dyDescent="0.25">
      <c r="A255" t="s">
        <v>527</v>
      </c>
      <c r="B255" t="s">
        <v>528</v>
      </c>
      <c r="C255" t="s">
        <v>64</v>
      </c>
      <c r="D255" t="s">
        <v>19</v>
      </c>
      <c r="E255" t="s">
        <v>24</v>
      </c>
    </row>
    <row r="256" spans="1:5" x14ac:dyDescent="0.25">
      <c r="A256" t="s">
        <v>529</v>
      </c>
      <c r="B256" t="s">
        <v>530</v>
      </c>
      <c r="C256" t="s">
        <v>15</v>
      </c>
      <c r="D256" t="s">
        <v>15</v>
      </c>
      <c r="E256" t="s">
        <v>44</v>
      </c>
    </row>
    <row r="257" spans="1:5" x14ac:dyDescent="0.25">
      <c r="A257" t="s">
        <v>531</v>
      </c>
      <c r="B257" t="s">
        <v>532</v>
      </c>
      <c r="C257" t="s">
        <v>32</v>
      </c>
      <c r="D257" t="s">
        <v>19</v>
      </c>
      <c r="E257" t="s">
        <v>44</v>
      </c>
    </row>
    <row r="258" spans="1:5" x14ac:dyDescent="0.25">
      <c r="A258" t="s">
        <v>533</v>
      </c>
      <c r="B258" t="s">
        <v>534</v>
      </c>
      <c r="C258" t="s">
        <v>15</v>
      </c>
      <c r="D258" t="s">
        <v>19</v>
      </c>
      <c r="E258" t="s">
        <v>44</v>
      </c>
    </row>
    <row r="259" spans="1:5" x14ac:dyDescent="0.25">
      <c r="A259" t="s">
        <v>535</v>
      </c>
      <c r="B259" t="s">
        <v>536</v>
      </c>
      <c r="C259" t="s">
        <v>6</v>
      </c>
      <c r="D259" t="s">
        <v>15</v>
      </c>
      <c r="E259" t="s">
        <v>44</v>
      </c>
    </row>
    <row r="260" spans="1:5" x14ac:dyDescent="0.25">
      <c r="A260" t="s">
        <v>537</v>
      </c>
      <c r="B260" t="s">
        <v>538</v>
      </c>
      <c r="C260" t="s">
        <v>32</v>
      </c>
      <c r="D260" t="s">
        <v>7</v>
      </c>
      <c r="E260" t="s">
        <v>24</v>
      </c>
    </row>
    <row r="261" spans="1:5" x14ac:dyDescent="0.25">
      <c r="A261" t="s">
        <v>539</v>
      </c>
      <c r="B261" t="s">
        <v>540</v>
      </c>
      <c r="C261" t="s">
        <v>37</v>
      </c>
      <c r="D261" t="s">
        <v>15</v>
      </c>
      <c r="E261" t="s">
        <v>24</v>
      </c>
    </row>
    <row r="262" spans="1:5" x14ac:dyDescent="0.25">
      <c r="A262" t="s">
        <v>541</v>
      </c>
      <c r="B262" t="s">
        <v>542</v>
      </c>
      <c r="C262" t="s">
        <v>11</v>
      </c>
      <c r="D262" t="s">
        <v>19</v>
      </c>
      <c r="E262" t="s">
        <v>24</v>
      </c>
    </row>
    <row r="263" spans="1:5" x14ac:dyDescent="0.25">
      <c r="A263" t="s">
        <v>543</v>
      </c>
      <c r="B263" t="s">
        <v>544</v>
      </c>
      <c r="C263" t="s">
        <v>32</v>
      </c>
      <c r="D263" t="s">
        <v>19</v>
      </c>
      <c r="E263" t="s">
        <v>24</v>
      </c>
    </row>
    <row r="264" spans="1:5" x14ac:dyDescent="0.25">
      <c r="A264" t="s">
        <v>545</v>
      </c>
      <c r="B264" t="s">
        <v>546</v>
      </c>
      <c r="C264" t="s">
        <v>64</v>
      </c>
      <c r="D264" t="s">
        <v>55</v>
      </c>
      <c r="E264" t="s">
        <v>8</v>
      </c>
    </row>
    <row r="265" spans="1:5" x14ac:dyDescent="0.25">
      <c r="A265" t="s">
        <v>547</v>
      </c>
      <c r="B265" t="s">
        <v>548</v>
      </c>
      <c r="C265" t="s">
        <v>40</v>
      </c>
      <c r="D265" t="s">
        <v>15</v>
      </c>
      <c r="E265" t="s">
        <v>8</v>
      </c>
    </row>
    <row r="266" spans="1:5" x14ac:dyDescent="0.25">
      <c r="A266" t="s">
        <v>549</v>
      </c>
      <c r="B266" t="s">
        <v>550</v>
      </c>
      <c r="C266" t="s">
        <v>40</v>
      </c>
      <c r="D266" t="s">
        <v>15</v>
      </c>
      <c r="E266" t="s">
        <v>24</v>
      </c>
    </row>
    <row r="267" spans="1:5" x14ac:dyDescent="0.25">
      <c r="A267" t="s">
        <v>551</v>
      </c>
      <c r="B267" t="s">
        <v>552</v>
      </c>
      <c r="C267" t="s">
        <v>37</v>
      </c>
      <c r="D267" t="s">
        <v>27</v>
      </c>
      <c r="E267" t="s">
        <v>24</v>
      </c>
    </row>
    <row r="268" spans="1:5" x14ac:dyDescent="0.25">
      <c r="A268" t="s">
        <v>553</v>
      </c>
      <c r="B268" t="s">
        <v>554</v>
      </c>
      <c r="C268" t="s">
        <v>18</v>
      </c>
      <c r="D268" t="s">
        <v>7</v>
      </c>
      <c r="E268" t="s">
        <v>8</v>
      </c>
    </row>
    <row r="269" spans="1:5" x14ac:dyDescent="0.25">
      <c r="A269" t="s">
        <v>555</v>
      </c>
      <c r="B269" t="s">
        <v>556</v>
      </c>
      <c r="C269" t="s">
        <v>64</v>
      </c>
      <c r="D269" t="s">
        <v>7</v>
      </c>
      <c r="E269" t="s">
        <v>8</v>
      </c>
    </row>
    <row r="270" spans="1:5" x14ac:dyDescent="0.25">
      <c r="A270" t="s">
        <v>557</v>
      </c>
      <c r="B270" t="s">
        <v>558</v>
      </c>
      <c r="C270" t="s">
        <v>37</v>
      </c>
      <c r="D270" t="s">
        <v>55</v>
      </c>
      <c r="E270" t="s">
        <v>44</v>
      </c>
    </row>
    <row r="271" spans="1:5" x14ac:dyDescent="0.25">
      <c r="A271" t="s">
        <v>559</v>
      </c>
      <c r="B271" t="s">
        <v>560</v>
      </c>
      <c r="C271" t="s">
        <v>37</v>
      </c>
      <c r="D271" t="s">
        <v>12</v>
      </c>
      <c r="E271" t="s">
        <v>8</v>
      </c>
    </row>
    <row r="272" spans="1:5" x14ac:dyDescent="0.25">
      <c r="A272" t="s">
        <v>561</v>
      </c>
      <c r="B272" t="s">
        <v>562</v>
      </c>
      <c r="C272" t="s">
        <v>64</v>
      </c>
      <c r="D272" t="s">
        <v>19</v>
      </c>
      <c r="E272" t="s">
        <v>44</v>
      </c>
    </row>
    <row r="273" spans="1:5" x14ac:dyDescent="0.25">
      <c r="A273" t="s">
        <v>563</v>
      </c>
      <c r="B273" t="s">
        <v>564</v>
      </c>
      <c r="C273" t="s">
        <v>6</v>
      </c>
      <c r="D273" t="s">
        <v>19</v>
      </c>
      <c r="E273" t="s">
        <v>24</v>
      </c>
    </row>
    <row r="274" spans="1:5" x14ac:dyDescent="0.25">
      <c r="A274" t="s">
        <v>565</v>
      </c>
      <c r="B274" t="s">
        <v>566</v>
      </c>
      <c r="C274" t="s">
        <v>32</v>
      </c>
      <c r="D274" t="s">
        <v>19</v>
      </c>
      <c r="E274" t="s">
        <v>24</v>
      </c>
    </row>
    <row r="275" spans="1:5" x14ac:dyDescent="0.25">
      <c r="A275" t="s">
        <v>567</v>
      </c>
      <c r="B275" t="s">
        <v>568</v>
      </c>
      <c r="C275" t="s">
        <v>40</v>
      </c>
      <c r="D275" t="s">
        <v>19</v>
      </c>
      <c r="E275" t="s">
        <v>24</v>
      </c>
    </row>
    <row r="276" spans="1:5" x14ac:dyDescent="0.25">
      <c r="A276" t="s">
        <v>569</v>
      </c>
      <c r="B276" t="s">
        <v>570</v>
      </c>
      <c r="C276" t="s">
        <v>18</v>
      </c>
      <c r="D276" t="s">
        <v>43</v>
      </c>
      <c r="E276" t="s">
        <v>44</v>
      </c>
    </row>
    <row r="277" spans="1:5" x14ac:dyDescent="0.25">
      <c r="A277" t="s">
        <v>571</v>
      </c>
      <c r="B277" t="s">
        <v>572</v>
      </c>
      <c r="C277" t="s">
        <v>18</v>
      </c>
      <c r="D277" t="s">
        <v>55</v>
      </c>
      <c r="E277" t="s">
        <v>8</v>
      </c>
    </row>
    <row r="278" spans="1:5" x14ac:dyDescent="0.25">
      <c r="A278" t="s">
        <v>573</v>
      </c>
      <c r="B278" t="s">
        <v>574</v>
      </c>
      <c r="C278" t="s">
        <v>18</v>
      </c>
      <c r="D278" t="s">
        <v>19</v>
      </c>
      <c r="E278" t="s">
        <v>44</v>
      </c>
    </row>
    <row r="279" spans="1:5" x14ac:dyDescent="0.25">
      <c r="A279" t="s">
        <v>575</v>
      </c>
      <c r="B279" t="s">
        <v>576</v>
      </c>
      <c r="C279" t="s">
        <v>11</v>
      </c>
      <c r="D279" t="s">
        <v>12</v>
      </c>
      <c r="E279" t="s">
        <v>44</v>
      </c>
    </row>
    <row r="280" spans="1:5" x14ac:dyDescent="0.25">
      <c r="A280" t="s">
        <v>577</v>
      </c>
      <c r="B280" t="s">
        <v>578</v>
      </c>
      <c r="C280" t="s">
        <v>6</v>
      </c>
      <c r="D280" t="s">
        <v>19</v>
      </c>
      <c r="E280" t="s">
        <v>8</v>
      </c>
    </row>
    <row r="281" spans="1:5" x14ac:dyDescent="0.25">
      <c r="A281" t="s">
        <v>579</v>
      </c>
      <c r="B281" t="s">
        <v>580</v>
      </c>
      <c r="C281" t="s">
        <v>6</v>
      </c>
      <c r="D281" t="s">
        <v>15</v>
      </c>
      <c r="E281" t="s">
        <v>8</v>
      </c>
    </row>
    <row r="282" spans="1:5" x14ac:dyDescent="0.25">
      <c r="A282" t="s">
        <v>581</v>
      </c>
      <c r="B282" t="s">
        <v>582</v>
      </c>
      <c r="C282" t="s">
        <v>64</v>
      </c>
      <c r="D282" t="s">
        <v>55</v>
      </c>
      <c r="E282" t="s">
        <v>44</v>
      </c>
    </row>
    <row r="283" spans="1:5" x14ac:dyDescent="0.25">
      <c r="A283" t="s">
        <v>583</v>
      </c>
      <c r="B283" t="s">
        <v>584</v>
      </c>
      <c r="C283" t="s">
        <v>18</v>
      </c>
      <c r="D283" t="s">
        <v>19</v>
      </c>
      <c r="E283" t="s">
        <v>8</v>
      </c>
    </row>
    <row r="284" spans="1:5" x14ac:dyDescent="0.25">
      <c r="A284" t="s">
        <v>585</v>
      </c>
      <c r="B284" t="s">
        <v>586</v>
      </c>
      <c r="C284" t="s">
        <v>15</v>
      </c>
      <c r="D284" t="s">
        <v>55</v>
      </c>
      <c r="E284" t="s">
        <v>8</v>
      </c>
    </row>
    <row r="285" spans="1:5" x14ac:dyDescent="0.25">
      <c r="A285" t="s">
        <v>587</v>
      </c>
      <c r="B285" t="s">
        <v>588</v>
      </c>
      <c r="C285" t="s">
        <v>18</v>
      </c>
      <c r="D285" t="s">
        <v>27</v>
      </c>
      <c r="E285" t="s">
        <v>44</v>
      </c>
    </row>
    <row r="286" spans="1:5" x14ac:dyDescent="0.25">
      <c r="A286" t="s">
        <v>589</v>
      </c>
      <c r="B286" t="s">
        <v>590</v>
      </c>
      <c r="C286" t="s">
        <v>18</v>
      </c>
      <c r="D286" t="s">
        <v>43</v>
      </c>
      <c r="E286" t="s">
        <v>24</v>
      </c>
    </row>
    <row r="287" spans="1:5" x14ac:dyDescent="0.25">
      <c r="A287" t="s">
        <v>591</v>
      </c>
      <c r="B287" t="s">
        <v>592</v>
      </c>
      <c r="C287" t="s">
        <v>40</v>
      </c>
      <c r="D287" t="s">
        <v>12</v>
      </c>
      <c r="E287" t="s">
        <v>24</v>
      </c>
    </row>
    <row r="288" spans="1:5" x14ac:dyDescent="0.25">
      <c r="A288" t="s">
        <v>593</v>
      </c>
      <c r="B288" t="s">
        <v>594</v>
      </c>
      <c r="C288" t="s">
        <v>32</v>
      </c>
      <c r="D288" t="s">
        <v>12</v>
      </c>
      <c r="E288" t="s">
        <v>44</v>
      </c>
    </row>
    <row r="289" spans="1:5" x14ac:dyDescent="0.25">
      <c r="A289" t="s">
        <v>595</v>
      </c>
      <c r="B289" t="s">
        <v>596</v>
      </c>
      <c r="C289" t="s">
        <v>37</v>
      </c>
      <c r="D289" t="s">
        <v>55</v>
      </c>
      <c r="E289" t="s">
        <v>44</v>
      </c>
    </row>
    <row r="290" spans="1:5" x14ac:dyDescent="0.25">
      <c r="A290" t="s">
        <v>597</v>
      </c>
      <c r="B290" t="s">
        <v>598</v>
      </c>
      <c r="C290" t="s">
        <v>37</v>
      </c>
      <c r="D290" t="s">
        <v>7</v>
      </c>
      <c r="E290" t="s">
        <v>44</v>
      </c>
    </row>
    <row r="291" spans="1:5" x14ac:dyDescent="0.25">
      <c r="A291" t="s">
        <v>599</v>
      </c>
      <c r="B291" t="s">
        <v>600</v>
      </c>
      <c r="C291" t="s">
        <v>18</v>
      </c>
      <c r="D291" t="s">
        <v>43</v>
      </c>
      <c r="E291" t="s">
        <v>44</v>
      </c>
    </row>
    <row r="292" spans="1:5" x14ac:dyDescent="0.25">
      <c r="A292" t="s">
        <v>601</v>
      </c>
      <c r="B292" t="s">
        <v>602</v>
      </c>
      <c r="C292" t="s">
        <v>11</v>
      </c>
      <c r="D292" t="s">
        <v>15</v>
      </c>
      <c r="E292" t="s">
        <v>24</v>
      </c>
    </row>
    <row r="293" spans="1:5" x14ac:dyDescent="0.25">
      <c r="A293" t="s">
        <v>603</v>
      </c>
      <c r="B293" t="s">
        <v>604</v>
      </c>
      <c r="C293" t="s">
        <v>64</v>
      </c>
      <c r="D293" t="s">
        <v>27</v>
      </c>
      <c r="E293" t="s">
        <v>24</v>
      </c>
    </row>
    <row r="294" spans="1:5" x14ac:dyDescent="0.25">
      <c r="A294" t="s">
        <v>605</v>
      </c>
      <c r="B294" t="s">
        <v>606</v>
      </c>
      <c r="C294" t="s">
        <v>40</v>
      </c>
      <c r="D294" t="s">
        <v>19</v>
      </c>
      <c r="E294" t="s">
        <v>44</v>
      </c>
    </row>
    <row r="295" spans="1:5" x14ac:dyDescent="0.25">
      <c r="A295" t="s">
        <v>607</v>
      </c>
      <c r="B295" t="s">
        <v>608</v>
      </c>
      <c r="C295" t="s">
        <v>64</v>
      </c>
      <c r="D295" t="s">
        <v>12</v>
      </c>
      <c r="E295" t="s">
        <v>44</v>
      </c>
    </row>
    <row r="296" spans="1:5" x14ac:dyDescent="0.25">
      <c r="A296" t="s">
        <v>609</v>
      </c>
      <c r="B296" t="s">
        <v>610</v>
      </c>
      <c r="C296" t="s">
        <v>37</v>
      </c>
      <c r="D296" t="s">
        <v>7</v>
      </c>
      <c r="E296" t="s">
        <v>44</v>
      </c>
    </row>
    <row r="297" spans="1:5" x14ac:dyDescent="0.25">
      <c r="A297" t="s">
        <v>611</v>
      </c>
      <c r="B297" t="s">
        <v>612</v>
      </c>
      <c r="C297" t="s">
        <v>37</v>
      </c>
      <c r="D297" t="s">
        <v>12</v>
      </c>
      <c r="E297" t="s">
        <v>8</v>
      </c>
    </row>
    <row r="298" spans="1:5" x14ac:dyDescent="0.25">
      <c r="A298" t="s">
        <v>613</v>
      </c>
      <c r="B298" t="s">
        <v>614</v>
      </c>
      <c r="C298" t="s">
        <v>11</v>
      </c>
      <c r="D298" t="s">
        <v>27</v>
      </c>
      <c r="E298" t="s">
        <v>44</v>
      </c>
    </row>
    <row r="299" spans="1:5" x14ac:dyDescent="0.25">
      <c r="A299" t="s">
        <v>615</v>
      </c>
      <c r="B299" t="s">
        <v>616</v>
      </c>
      <c r="C299" t="s">
        <v>18</v>
      </c>
      <c r="D299" t="s">
        <v>12</v>
      </c>
      <c r="E299" t="s">
        <v>8</v>
      </c>
    </row>
    <row r="300" spans="1:5" x14ac:dyDescent="0.25">
      <c r="A300" t="s">
        <v>617</v>
      </c>
      <c r="B300" t="s">
        <v>618</v>
      </c>
      <c r="C300" t="s">
        <v>64</v>
      </c>
      <c r="D300" t="s">
        <v>7</v>
      </c>
      <c r="E300" t="s">
        <v>24</v>
      </c>
    </row>
    <row r="301" spans="1:5" x14ac:dyDescent="0.25">
      <c r="A301" t="s">
        <v>619</v>
      </c>
      <c r="B301" t="s">
        <v>620</v>
      </c>
      <c r="C301" t="s">
        <v>6</v>
      </c>
      <c r="D301" t="s">
        <v>7</v>
      </c>
      <c r="E301" t="s">
        <v>8</v>
      </c>
    </row>
    <row r="302" spans="1:5" x14ac:dyDescent="0.25">
      <c r="A302" t="s">
        <v>621</v>
      </c>
      <c r="B302" t="s">
        <v>622</v>
      </c>
      <c r="C302" t="s">
        <v>64</v>
      </c>
      <c r="D302" t="s">
        <v>55</v>
      </c>
      <c r="E302" t="s">
        <v>24</v>
      </c>
    </row>
    <row r="303" spans="1:5" x14ac:dyDescent="0.25">
      <c r="A303" t="s">
        <v>623</v>
      </c>
      <c r="B303" t="s">
        <v>624</v>
      </c>
      <c r="C303" t="s">
        <v>11</v>
      </c>
      <c r="D303" t="s">
        <v>7</v>
      </c>
      <c r="E303" t="s">
        <v>44</v>
      </c>
    </row>
    <row r="304" spans="1:5" x14ac:dyDescent="0.25">
      <c r="A304" t="s">
        <v>625</v>
      </c>
      <c r="B304" t="s">
        <v>626</v>
      </c>
      <c r="C304" t="s">
        <v>6</v>
      </c>
      <c r="D304" t="s">
        <v>7</v>
      </c>
      <c r="E304" t="s">
        <v>24</v>
      </c>
    </row>
    <row r="305" spans="1:5" x14ac:dyDescent="0.25">
      <c r="A305" t="s">
        <v>627</v>
      </c>
      <c r="B305" t="s">
        <v>628</v>
      </c>
      <c r="C305" t="s">
        <v>40</v>
      </c>
      <c r="D305" t="s">
        <v>12</v>
      </c>
      <c r="E305" t="s">
        <v>44</v>
      </c>
    </row>
    <row r="306" spans="1:5" x14ac:dyDescent="0.25">
      <c r="A306" t="s">
        <v>629</v>
      </c>
      <c r="B306" t="s">
        <v>630</v>
      </c>
      <c r="C306" t="s">
        <v>37</v>
      </c>
      <c r="D306" t="s">
        <v>55</v>
      </c>
      <c r="E306" t="s">
        <v>44</v>
      </c>
    </row>
    <row r="307" spans="1:5" x14ac:dyDescent="0.25">
      <c r="A307" t="s">
        <v>631</v>
      </c>
      <c r="B307" t="s">
        <v>632</v>
      </c>
      <c r="C307" t="s">
        <v>32</v>
      </c>
      <c r="D307" t="s">
        <v>55</v>
      </c>
      <c r="E307" t="s">
        <v>44</v>
      </c>
    </row>
    <row r="308" spans="1:5" x14ac:dyDescent="0.25">
      <c r="A308" t="s">
        <v>633</v>
      </c>
      <c r="B308" t="s">
        <v>634</v>
      </c>
      <c r="C308" t="s">
        <v>64</v>
      </c>
      <c r="D308" t="s">
        <v>55</v>
      </c>
      <c r="E308" t="s">
        <v>44</v>
      </c>
    </row>
    <row r="309" spans="1:5" x14ac:dyDescent="0.25">
      <c r="A309" t="s">
        <v>635</v>
      </c>
      <c r="B309" t="s">
        <v>636</v>
      </c>
      <c r="C309" t="s">
        <v>37</v>
      </c>
      <c r="D309" t="s">
        <v>7</v>
      </c>
      <c r="E309" t="s">
        <v>44</v>
      </c>
    </row>
    <row r="310" spans="1:5" x14ac:dyDescent="0.25">
      <c r="A310" t="s">
        <v>637</v>
      </c>
      <c r="B310" t="s">
        <v>638</v>
      </c>
      <c r="C310" t="s">
        <v>64</v>
      </c>
      <c r="D310" t="s">
        <v>55</v>
      </c>
      <c r="E310" t="s">
        <v>44</v>
      </c>
    </row>
    <row r="311" spans="1:5" x14ac:dyDescent="0.25">
      <c r="A311" t="s">
        <v>639</v>
      </c>
      <c r="B311" t="s">
        <v>640</v>
      </c>
      <c r="C311" t="s">
        <v>6</v>
      </c>
      <c r="D311" t="s">
        <v>27</v>
      </c>
      <c r="E311" t="s">
        <v>8</v>
      </c>
    </row>
    <row r="312" spans="1:5" x14ac:dyDescent="0.25">
      <c r="A312" t="s">
        <v>641</v>
      </c>
      <c r="B312" t="s">
        <v>642</v>
      </c>
      <c r="C312" t="s">
        <v>15</v>
      </c>
      <c r="D312" t="s">
        <v>12</v>
      </c>
      <c r="E312" t="s">
        <v>24</v>
      </c>
    </row>
    <row r="313" spans="1:5" x14ac:dyDescent="0.25">
      <c r="A313" t="s">
        <v>643</v>
      </c>
      <c r="B313" t="s">
        <v>644</v>
      </c>
      <c r="C313" t="s">
        <v>15</v>
      </c>
      <c r="D313" t="s">
        <v>15</v>
      </c>
      <c r="E313" t="s">
        <v>24</v>
      </c>
    </row>
    <row r="314" spans="1:5" x14ac:dyDescent="0.25">
      <c r="A314" t="s">
        <v>645</v>
      </c>
      <c r="B314" t="s">
        <v>646</v>
      </c>
      <c r="C314" t="s">
        <v>6</v>
      </c>
      <c r="D314" t="s">
        <v>15</v>
      </c>
      <c r="E314" t="s">
        <v>8</v>
      </c>
    </row>
    <row r="315" spans="1:5" x14ac:dyDescent="0.25">
      <c r="A315" t="s">
        <v>647</v>
      </c>
      <c r="B315" t="s">
        <v>648</v>
      </c>
      <c r="C315" t="s">
        <v>64</v>
      </c>
      <c r="D315" t="s">
        <v>7</v>
      </c>
      <c r="E315" t="s">
        <v>44</v>
      </c>
    </row>
    <row r="316" spans="1:5" x14ac:dyDescent="0.25">
      <c r="A316" t="s">
        <v>649</v>
      </c>
      <c r="B316" t="s">
        <v>650</v>
      </c>
      <c r="C316" t="s">
        <v>32</v>
      </c>
      <c r="D316" t="s">
        <v>27</v>
      </c>
      <c r="E316" t="s">
        <v>24</v>
      </c>
    </row>
    <row r="317" spans="1:5" x14ac:dyDescent="0.25">
      <c r="A317" t="s">
        <v>651</v>
      </c>
      <c r="B317" t="s">
        <v>652</v>
      </c>
      <c r="C317" t="s">
        <v>15</v>
      </c>
      <c r="D317" t="s">
        <v>55</v>
      </c>
      <c r="E317" t="s">
        <v>8</v>
      </c>
    </row>
    <row r="318" spans="1:5" x14ac:dyDescent="0.25">
      <c r="A318" t="s">
        <v>653</v>
      </c>
      <c r="B318" t="s">
        <v>654</v>
      </c>
      <c r="C318" t="s">
        <v>15</v>
      </c>
      <c r="D318" t="s">
        <v>12</v>
      </c>
      <c r="E318" t="s">
        <v>24</v>
      </c>
    </row>
    <row r="319" spans="1:5" x14ac:dyDescent="0.25">
      <c r="A319" t="s">
        <v>655</v>
      </c>
      <c r="B319" t="s">
        <v>656</v>
      </c>
      <c r="C319" t="s">
        <v>15</v>
      </c>
      <c r="D319" t="s">
        <v>12</v>
      </c>
      <c r="E319" t="s">
        <v>24</v>
      </c>
    </row>
    <row r="320" spans="1:5" x14ac:dyDescent="0.25">
      <c r="A320" t="s">
        <v>657</v>
      </c>
      <c r="B320" t="s">
        <v>658</v>
      </c>
      <c r="C320" t="s">
        <v>40</v>
      </c>
      <c r="D320" t="s">
        <v>55</v>
      </c>
      <c r="E320" t="s">
        <v>44</v>
      </c>
    </row>
    <row r="321" spans="1:5" x14ac:dyDescent="0.25">
      <c r="A321" t="s">
        <v>659</v>
      </c>
      <c r="B321" t="s">
        <v>660</v>
      </c>
      <c r="C321" t="s">
        <v>11</v>
      </c>
      <c r="D321" t="s">
        <v>19</v>
      </c>
      <c r="E321" t="s">
        <v>44</v>
      </c>
    </row>
    <row r="322" spans="1:5" x14ac:dyDescent="0.25">
      <c r="A322" t="s">
        <v>661</v>
      </c>
      <c r="B322" t="s">
        <v>662</v>
      </c>
      <c r="C322" t="s">
        <v>64</v>
      </c>
      <c r="D322" t="s">
        <v>19</v>
      </c>
      <c r="E322" t="s">
        <v>44</v>
      </c>
    </row>
    <row r="323" spans="1:5" x14ac:dyDescent="0.25">
      <c r="A323" t="s">
        <v>663</v>
      </c>
      <c r="B323" t="s">
        <v>664</v>
      </c>
      <c r="C323" t="s">
        <v>6</v>
      </c>
      <c r="D323" t="s">
        <v>43</v>
      </c>
      <c r="E323" t="s">
        <v>44</v>
      </c>
    </row>
    <row r="324" spans="1:5" x14ac:dyDescent="0.25">
      <c r="A324" t="s">
        <v>665</v>
      </c>
      <c r="B324" t="s">
        <v>666</v>
      </c>
      <c r="C324" t="s">
        <v>37</v>
      </c>
      <c r="D324" t="s">
        <v>19</v>
      </c>
      <c r="E324" t="s">
        <v>8</v>
      </c>
    </row>
    <row r="325" spans="1:5" x14ac:dyDescent="0.25">
      <c r="A325" t="s">
        <v>667</v>
      </c>
      <c r="B325" t="s">
        <v>668</v>
      </c>
      <c r="C325" t="s">
        <v>40</v>
      </c>
      <c r="D325" t="s">
        <v>27</v>
      </c>
      <c r="E325" t="s">
        <v>24</v>
      </c>
    </row>
    <row r="326" spans="1:5" x14ac:dyDescent="0.25">
      <c r="A326" t="s">
        <v>669</v>
      </c>
      <c r="B326" t="s">
        <v>670</v>
      </c>
      <c r="C326" t="s">
        <v>40</v>
      </c>
      <c r="D326" t="s">
        <v>43</v>
      </c>
      <c r="E326" t="s">
        <v>24</v>
      </c>
    </row>
    <row r="327" spans="1:5" x14ac:dyDescent="0.25">
      <c r="A327" t="s">
        <v>671</v>
      </c>
      <c r="B327" t="s">
        <v>672</v>
      </c>
      <c r="C327" t="s">
        <v>32</v>
      </c>
      <c r="D327" t="s">
        <v>27</v>
      </c>
      <c r="E327" t="s">
        <v>8</v>
      </c>
    </row>
    <row r="328" spans="1:5" x14ac:dyDescent="0.25">
      <c r="A328" t="s">
        <v>673</v>
      </c>
      <c r="B328" t="s">
        <v>674</v>
      </c>
      <c r="C328" t="s">
        <v>32</v>
      </c>
      <c r="D328" t="s">
        <v>55</v>
      </c>
      <c r="E328" t="s">
        <v>44</v>
      </c>
    </row>
    <row r="329" spans="1:5" x14ac:dyDescent="0.25">
      <c r="A329" t="s">
        <v>675</v>
      </c>
      <c r="B329" t="s">
        <v>676</v>
      </c>
      <c r="C329" t="s">
        <v>6</v>
      </c>
      <c r="D329" t="s">
        <v>27</v>
      </c>
      <c r="E329" t="s">
        <v>44</v>
      </c>
    </row>
    <row r="330" spans="1:5" x14ac:dyDescent="0.25">
      <c r="A330" t="s">
        <v>677</v>
      </c>
      <c r="B330" t="s">
        <v>678</v>
      </c>
      <c r="C330" t="s">
        <v>32</v>
      </c>
      <c r="D330" t="s">
        <v>15</v>
      </c>
      <c r="E330" t="s">
        <v>24</v>
      </c>
    </row>
    <row r="331" spans="1:5" x14ac:dyDescent="0.25">
      <c r="A331" t="s">
        <v>679</v>
      </c>
      <c r="B331" t="s">
        <v>680</v>
      </c>
      <c r="C331" t="s">
        <v>37</v>
      </c>
      <c r="D331" t="s">
        <v>27</v>
      </c>
      <c r="E331" t="s">
        <v>8</v>
      </c>
    </row>
    <row r="332" spans="1:5" x14ac:dyDescent="0.25">
      <c r="A332" t="s">
        <v>681</v>
      </c>
      <c r="B332" t="s">
        <v>682</v>
      </c>
      <c r="C332" t="s">
        <v>37</v>
      </c>
      <c r="D332" t="s">
        <v>19</v>
      </c>
      <c r="E332" t="s">
        <v>24</v>
      </c>
    </row>
    <row r="333" spans="1:5" x14ac:dyDescent="0.25">
      <c r="A333" t="s">
        <v>683</v>
      </c>
      <c r="B333" t="s">
        <v>684</v>
      </c>
      <c r="C333" t="s">
        <v>64</v>
      </c>
      <c r="D333" t="s">
        <v>27</v>
      </c>
      <c r="E333" t="s">
        <v>8</v>
      </c>
    </row>
    <row r="334" spans="1:5" x14ac:dyDescent="0.25">
      <c r="A334" t="s">
        <v>685</v>
      </c>
      <c r="B334" t="s">
        <v>686</v>
      </c>
      <c r="C334" t="s">
        <v>64</v>
      </c>
      <c r="D334" t="s">
        <v>15</v>
      </c>
      <c r="E334" t="s">
        <v>44</v>
      </c>
    </row>
    <row r="335" spans="1:5" x14ac:dyDescent="0.25">
      <c r="A335" t="s">
        <v>687</v>
      </c>
      <c r="B335" t="s">
        <v>688</v>
      </c>
      <c r="C335" t="s">
        <v>11</v>
      </c>
      <c r="D335" t="s">
        <v>55</v>
      </c>
      <c r="E335" t="s">
        <v>8</v>
      </c>
    </row>
    <row r="336" spans="1:5" x14ac:dyDescent="0.25">
      <c r="A336" t="s">
        <v>689</v>
      </c>
      <c r="B336" t="s">
        <v>690</v>
      </c>
      <c r="C336" t="s">
        <v>18</v>
      </c>
      <c r="D336" t="s">
        <v>19</v>
      </c>
      <c r="E336" t="s">
        <v>44</v>
      </c>
    </row>
    <row r="337" spans="1:5" x14ac:dyDescent="0.25">
      <c r="A337" t="s">
        <v>691</v>
      </c>
      <c r="B337" t="s">
        <v>692</v>
      </c>
      <c r="C337" t="s">
        <v>11</v>
      </c>
      <c r="D337" t="s">
        <v>55</v>
      </c>
      <c r="E337" t="s">
        <v>44</v>
      </c>
    </row>
    <row r="338" spans="1:5" x14ac:dyDescent="0.25">
      <c r="A338" t="s">
        <v>693</v>
      </c>
      <c r="B338" t="s">
        <v>694</v>
      </c>
      <c r="C338" t="s">
        <v>40</v>
      </c>
      <c r="D338" t="s">
        <v>27</v>
      </c>
      <c r="E338" t="s">
        <v>24</v>
      </c>
    </row>
    <row r="339" spans="1:5" x14ac:dyDescent="0.25">
      <c r="A339" t="s">
        <v>695</v>
      </c>
      <c r="B339" t="s">
        <v>696</v>
      </c>
      <c r="C339" t="s">
        <v>64</v>
      </c>
      <c r="D339" t="s">
        <v>19</v>
      </c>
      <c r="E339" t="s">
        <v>44</v>
      </c>
    </row>
    <row r="340" spans="1:5" x14ac:dyDescent="0.25">
      <c r="A340" t="s">
        <v>697</v>
      </c>
      <c r="B340" t="s">
        <v>698</v>
      </c>
      <c r="C340" t="s">
        <v>32</v>
      </c>
      <c r="D340" t="s">
        <v>12</v>
      </c>
      <c r="E340" t="s">
        <v>8</v>
      </c>
    </row>
    <row r="341" spans="1:5" x14ac:dyDescent="0.25">
      <c r="A341" t="s">
        <v>699</v>
      </c>
      <c r="B341" t="s">
        <v>700</v>
      </c>
      <c r="C341" t="s">
        <v>40</v>
      </c>
      <c r="D341" t="s">
        <v>7</v>
      </c>
      <c r="E341" t="s">
        <v>8</v>
      </c>
    </row>
    <row r="342" spans="1:5" x14ac:dyDescent="0.25">
      <c r="A342" t="s">
        <v>701</v>
      </c>
      <c r="B342" t="s">
        <v>702</v>
      </c>
      <c r="C342" t="s">
        <v>15</v>
      </c>
      <c r="D342" t="s">
        <v>19</v>
      </c>
      <c r="E342" t="s">
        <v>24</v>
      </c>
    </row>
    <row r="343" spans="1:5" x14ac:dyDescent="0.25">
      <c r="A343" t="s">
        <v>703</v>
      </c>
      <c r="B343" t="s">
        <v>704</v>
      </c>
      <c r="C343" t="s">
        <v>64</v>
      </c>
      <c r="D343" t="s">
        <v>55</v>
      </c>
      <c r="E343" t="s">
        <v>44</v>
      </c>
    </row>
    <row r="344" spans="1:5" x14ac:dyDescent="0.25">
      <c r="A344" t="s">
        <v>705</v>
      </c>
      <c r="B344" t="s">
        <v>706</v>
      </c>
      <c r="C344" t="s">
        <v>37</v>
      </c>
      <c r="D344" t="s">
        <v>43</v>
      </c>
      <c r="E344" t="s">
        <v>44</v>
      </c>
    </row>
    <row r="345" spans="1:5" x14ac:dyDescent="0.25">
      <c r="A345" t="s">
        <v>707</v>
      </c>
      <c r="B345" t="s">
        <v>708</v>
      </c>
      <c r="C345" t="s">
        <v>37</v>
      </c>
      <c r="D345" t="s">
        <v>43</v>
      </c>
      <c r="E345" t="s">
        <v>24</v>
      </c>
    </row>
    <row r="346" spans="1:5" x14ac:dyDescent="0.25">
      <c r="A346" t="s">
        <v>709</v>
      </c>
      <c r="B346" t="s">
        <v>710</v>
      </c>
      <c r="C346" t="s">
        <v>40</v>
      </c>
      <c r="D346" t="s">
        <v>43</v>
      </c>
      <c r="E346" t="s">
        <v>24</v>
      </c>
    </row>
    <row r="347" spans="1:5" x14ac:dyDescent="0.25">
      <c r="A347" t="s">
        <v>711</v>
      </c>
      <c r="B347" t="s">
        <v>712</v>
      </c>
      <c r="C347" t="s">
        <v>64</v>
      </c>
      <c r="D347" t="s">
        <v>15</v>
      </c>
      <c r="E347" t="s">
        <v>8</v>
      </c>
    </row>
    <row r="348" spans="1:5" x14ac:dyDescent="0.25">
      <c r="A348" t="s">
        <v>713</v>
      </c>
      <c r="B348" t="s">
        <v>714</v>
      </c>
      <c r="C348" t="s">
        <v>40</v>
      </c>
      <c r="D348" t="s">
        <v>19</v>
      </c>
      <c r="E348" t="s">
        <v>24</v>
      </c>
    </row>
    <row r="349" spans="1:5" x14ac:dyDescent="0.25">
      <c r="A349" t="s">
        <v>715</v>
      </c>
      <c r="B349" t="s">
        <v>716</v>
      </c>
      <c r="C349" t="s">
        <v>40</v>
      </c>
      <c r="D349" t="s">
        <v>7</v>
      </c>
      <c r="E349" t="s">
        <v>44</v>
      </c>
    </row>
    <row r="350" spans="1:5" x14ac:dyDescent="0.25">
      <c r="A350" t="s">
        <v>717</v>
      </c>
      <c r="B350" t="s">
        <v>718</v>
      </c>
      <c r="C350" t="s">
        <v>32</v>
      </c>
      <c r="D350" t="s">
        <v>7</v>
      </c>
      <c r="E350" t="s">
        <v>44</v>
      </c>
    </row>
    <row r="351" spans="1:5" x14ac:dyDescent="0.25">
      <c r="A351" t="s">
        <v>719</v>
      </c>
      <c r="B351" t="s">
        <v>720</v>
      </c>
      <c r="C351" t="s">
        <v>32</v>
      </c>
      <c r="D351" t="s">
        <v>12</v>
      </c>
      <c r="E351" t="s">
        <v>8</v>
      </c>
    </row>
    <row r="352" spans="1:5" x14ac:dyDescent="0.25">
      <c r="A352" t="s">
        <v>721</v>
      </c>
      <c r="B352" t="s">
        <v>722</v>
      </c>
      <c r="C352" t="s">
        <v>37</v>
      </c>
      <c r="D352" t="s">
        <v>55</v>
      </c>
      <c r="E352" t="s">
        <v>44</v>
      </c>
    </row>
    <row r="353" spans="1:5" x14ac:dyDescent="0.25">
      <c r="A353" t="s">
        <v>723</v>
      </c>
      <c r="B353" t="s">
        <v>724</v>
      </c>
      <c r="C353" t="s">
        <v>6</v>
      </c>
      <c r="D353" t="s">
        <v>12</v>
      </c>
      <c r="E353" t="s">
        <v>8</v>
      </c>
    </row>
    <row r="354" spans="1:5" x14ac:dyDescent="0.25">
      <c r="A354" t="s">
        <v>725</v>
      </c>
      <c r="B354" t="s">
        <v>726</v>
      </c>
      <c r="C354" t="s">
        <v>64</v>
      </c>
      <c r="D354" t="s">
        <v>7</v>
      </c>
      <c r="E354" t="s">
        <v>44</v>
      </c>
    </row>
    <row r="355" spans="1:5" x14ac:dyDescent="0.25">
      <c r="A355" t="s">
        <v>727</v>
      </c>
      <c r="B355" t="s">
        <v>728</v>
      </c>
      <c r="C355" t="s">
        <v>18</v>
      </c>
      <c r="D355" t="s">
        <v>12</v>
      </c>
      <c r="E355" t="s">
        <v>8</v>
      </c>
    </row>
    <row r="356" spans="1:5" x14ac:dyDescent="0.25">
      <c r="A356" t="s">
        <v>729</v>
      </c>
      <c r="B356" t="s">
        <v>730</v>
      </c>
      <c r="C356" t="s">
        <v>40</v>
      </c>
      <c r="D356" t="s">
        <v>55</v>
      </c>
      <c r="E356" t="s">
        <v>8</v>
      </c>
    </row>
    <row r="357" spans="1:5" x14ac:dyDescent="0.25">
      <c r="A357" t="s">
        <v>731</v>
      </c>
      <c r="B357" t="s">
        <v>732</v>
      </c>
      <c r="C357" t="s">
        <v>40</v>
      </c>
      <c r="D357" t="s">
        <v>43</v>
      </c>
      <c r="E357" t="s">
        <v>24</v>
      </c>
    </row>
    <row r="358" spans="1:5" x14ac:dyDescent="0.25">
      <c r="A358" t="s">
        <v>733</v>
      </c>
      <c r="B358" t="s">
        <v>734</v>
      </c>
      <c r="C358" t="s">
        <v>32</v>
      </c>
      <c r="D358" t="s">
        <v>19</v>
      </c>
      <c r="E358" t="s">
        <v>44</v>
      </c>
    </row>
    <row r="359" spans="1:5" x14ac:dyDescent="0.25">
      <c r="A359" t="s">
        <v>735</v>
      </c>
      <c r="B359" t="s">
        <v>736</v>
      </c>
      <c r="C359" t="s">
        <v>40</v>
      </c>
      <c r="D359" t="s">
        <v>15</v>
      </c>
      <c r="E359" t="s">
        <v>8</v>
      </c>
    </row>
    <row r="360" spans="1:5" x14ac:dyDescent="0.25">
      <c r="A360" t="s">
        <v>737</v>
      </c>
      <c r="B360" t="s">
        <v>738</v>
      </c>
      <c r="C360" t="s">
        <v>6</v>
      </c>
      <c r="D360" t="s">
        <v>7</v>
      </c>
      <c r="E360" t="s">
        <v>44</v>
      </c>
    </row>
    <row r="361" spans="1:5" x14ac:dyDescent="0.25">
      <c r="A361" t="s">
        <v>739</v>
      </c>
      <c r="B361" t="s">
        <v>740</v>
      </c>
      <c r="C361" t="s">
        <v>15</v>
      </c>
      <c r="D361" t="s">
        <v>43</v>
      </c>
      <c r="E361" t="s">
        <v>24</v>
      </c>
    </row>
    <row r="362" spans="1:5" x14ac:dyDescent="0.25">
      <c r="A362" t="s">
        <v>741</v>
      </c>
      <c r="B362" t="s">
        <v>742</v>
      </c>
      <c r="C362" t="s">
        <v>11</v>
      </c>
      <c r="D362" t="s">
        <v>43</v>
      </c>
      <c r="E362" t="s">
        <v>8</v>
      </c>
    </row>
    <row r="363" spans="1:5" x14ac:dyDescent="0.25">
      <c r="A363" t="s">
        <v>743</v>
      </c>
      <c r="B363" t="s">
        <v>744</v>
      </c>
      <c r="C363" t="s">
        <v>40</v>
      </c>
      <c r="D363" t="s">
        <v>19</v>
      </c>
      <c r="E363" t="s">
        <v>8</v>
      </c>
    </row>
    <row r="364" spans="1:5" x14ac:dyDescent="0.25">
      <c r="A364" t="s">
        <v>745</v>
      </c>
      <c r="B364" t="s">
        <v>746</v>
      </c>
      <c r="C364" t="s">
        <v>32</v>
      </c>
      <c r="D364" t="s">
        <v>43</v>
      </c>
      <c r="E364" t="s">
        <v>44</v>
      </c>
    </row>
    <row r="365" spans="1:5" x14ac:dyDescent="0.25">
      <c r="A365" t="s">
        <v>747</v>
      </c>
      <c r="B365" t="s">
        <v>748</v>
      </c>
      <c r="C365" t="s">
        <v>40</v>
      </c>
      <c r="D365" t="s">
        <v>19</v>
      </c>
      <c r="E365" t="s">
        <v>8</v>
      </c>
    </row>
    <row r="366" spans="1:5" x14ac:dyDescent="0.25">
      <c r="A366" t="s">
        <v>749</v>
      </c>
      <c r="B366" t="s">
        <v>750</v>
      </c>
      <c r="C366" t="s">
        <v>6</v>
      </c>
      <c r="D366" t="s">
        <v>43</v>
      </c>
      <c r="E366" t="s">
        <v>44</v>
      </c>
    </row>
    <row r="367" spans="1:5" x14ac:dyDescent="0.25">
      <c r="A367" t="s">
        <v>751</v>
      </c>
      <c r="B367" t="s">
        <v>752</v>
      </c>
      <c r="C367" t="s">
        <v>37</v>
      </c>
      <c r="D367" t="s">
        <v>19</v>
      </c>
      <c r="E367" t="s">
        <v>8</v>
      </c>
    </row>
    <row r="368" spans="1:5" x14ac:dyDescent="0.25">
      <c r="A368" t="s">
        <v>753</v>
      </c>
      <c r="B368" t="s">
        <v>754</v>
      </c>
      <c r="C368" t="s">
        <v>18</v>
      </c>
      <c r="D368" t="s">
        <v>55</v>
      </c>
      <c r="E368" t="s">
        <v>24</v>
      </c>
    </row>
    <row r="369" spans="1:5" x14ac:dyDescent="0.25">
      <c r="A369" t="s">
        <v>755</v>
      </c>
      <c r="B369" t="s">
        <v>756</v>
      </c>
      <c r="C369" t="s">
        <v>64</v>
      </c>
      <c r="D369" t="s">
        <v>43</v>
      </c>
      <c r="E369" t="s">
        <v>44</v>
      </c>
    </row>
    <row r="370" spans="1:5" x14ac:dyDescent="0.25">
      <c r="A370" t="s">
        <v>757</v>
      </c>
      <c r="B370" t="s">
        <v>758</v>
      </c>
      <c r="C370" t="s">
        <v>6</v>
      </c>
      <c r="D370" t="s">
        <v>55</v>
      </c>
      <c r="E370" t="s">
        <v>24</v>
      </c>
    </row>
    <row r="371" spans="1:5" x14ac:dyDescent="0.25">
      <c r="A371" t="s">
        <v>759</v>
      </c>
      <c r="B371" t="s">
        <v>760</v>
      </c>
      <c r="C371" t="s">
        <v>11</v>
      </c>
      <c r="D371" t="s">
        <v>43</v>
      </c>
      <c r="E371" t="s">
        <v>44</v>
      </c>
    </row>
    <row r="372" spans="1:5" x14ac:dyDescent="0.25">
      <c r="A372" t="s">
        <v>761</v>
      </c>
      <c r="B372" t="s">
        <v>762</v>
      </c>
      <c r="C372" t="s">
        <v>64</v>
      </c>
      <c r="D372" t="s">
        <v>55</v>
      </c>
      <c r="E372" t="s">
        <v>8</v>
      </c>
    </row>
    <row r="373" spans="1:5" x14ac:dyDescent="0.25">
      <c r="A373" t="s">
        <v>763</v>
      </c>
      <c r="B373" t="s">
        <v>764</v>
      </c>
      <c r="C373" t="s">
        <v>15</v>
      </c>
      <c r="D373" t="s">
        <v>12</v>
      </c>
      <c r="E373" t="s">
        <v>44</v>
      </c>
    </row>
    <row r="374" spans="1:5" x14ac:dyDescent="0.25">
      <c r="A374" t="s">
        <v>765</v>
      </c>
      <c r="B374" t="s">
        <v>766</v>
      </c>
      <c r="C374" t="s">
        <v>18</v>
      </c>
      <c r="D374" t="s">
        <v>15</v>
      </c>
      <c r="E374" t="s">
        <v>44</v>
      </c>
    </row>
    <row r="375" spans="1:5" x14ac:dyDescent="0.25">
      <c r="A375" t="s">
        <v>767</v>
      </c>
      <c r="B375" t="s">
        <v>768</v>
      </c>
      <c r="C375" t="s">
        <v>64</v>
      </c>
      <c r="D375" t="s">
        <v>27</v>
      </c>
      <c r="E375" t="s">
        <v>24</v>
      </c>
    </row>
    <row r="376" spans="1:5" x14ac:dyDescent="0.25">
      <c r="A376" t="s">
        <v>769</v>
      </c>
      <c r="B376" t="s">
        <v>770</v>
      </c>
      <c r="C376" t="s">
        <v>40</v>
      </c>
      <c r="D376" t="s">
        <v>19</v>
      </c>
      <c r="E376" t="s">
        <v>8</v>
      </c>
    </row>
    <row r="377" spans="1:5" x14ac:dyDescent="0.25">
      <c r="A377" t="s">
        <v>771</v>
      </c>
      <c r="B377" t="s">
        <v>772</v>
      </c>
      <c r="C377" t="s">
        <v>6</v>
      </c>
      <c r="D377" t="s">
        <v>55</v>
      </c>
      <c r="E377" t="s">
        <v>24</v>
      </c>
    </row>
    <row r="378" spans="1:5" x14ac:dyDescent="0.25">
      <c r="A378" t="s">
        <v>773</v>
      </c>
      <c r="B378" t="s">
        <v>774</v>
      </c>
      <c r="C378" t="s">
        <v>15</v>
      </c>
      <c r="D378" t="s">
        <v>12</v>
      </c>
      <c r="E378" t="s">
        <v>24</v>
      </c>
    </row>
    <row r="379" spans="1:5" x14ac:dyDescent="0.25">
      <c r="A379" t="s">
        <v>775</v>
      </c>
      <c r="B379" t="s">
        <v>776</v>
      </c>
      <c r="C379" t="s">
        <v>15</v>
      </c>
      <c r="D379" t="s">
        <v>27</v>
      </c>
      <c r="E379" t="s">
        <v>24</v>
      </c>
    </row>
    <row r="380" spans="1:5" x14ac:dyDescent="0.25">
      <c r="A380" t="s">
        <v>777</v>
      </c>
      <c r="B380" t="s">
        <v>778</v>
      </c>
      <c r="C380" t="s">
        <v>18</v>
      </c>
      <c r="D380" t="s">
        <v>43</v>
      </c>
      <c r="E380" t="s">
        <v>8</v>
      </c>
    </row>
    <row r="381" spans="1:5" x14ac:dyDescent="0.25">
      <c r="A381" t="s">
        <v>779</v>
      </c>
      <c r="B381" t="s">
        <v>780</v>
      </c>
      <c r="C381" t="s">
        <v>64</v>
      </c>
      <c r="D381" t="s">
        <v>55</v>
      </c>
      <c r="E381" t="s">
        <v>24</v>
      </c>
    </row>
    <row r="382" spans="1:5" x14ac:dyDescent="0.25">
      <c r="A382" t="s">
        <v>781</v>
      </c>
      <c r="B382" t="s">
        <v>782</v>
      </c>
      <c r="C382" t="s">
        <v>6</v>
      </c>
      <c r="D382" t="s">
        <v>19</v>
      </c>
      <c r="E382" t="s">
        <v>8</v>
      </c>
    </row>
    <row r="383" spans="1:5" x14ac:dyDescent="0.25">
      <c r="A383" t="s">
        <v>783</v>
      </c>
      <c r="B383" t="s">
        <v>784</v>
      </c>
      <c r="C383" t="s">
        <v>40</v>
      </c>
      <c r="D383" t="s">
        <v>12</v>
      </c>
      <c r="E383" t="s">
        <v>8</v>
      </c>
    </row>
    <row r="384" spans="1:5" x14ac:dyDescent="0.25">
      <c r="A384" t="s">
        <v>785</v>
      </c>
      <c r="B384" t="s">
        <v>786</v>
      </c>
      <c r="C384" t="s">
        <v>40</v>
      </c>
      <c r="D384" t="s">
        <v>12</v>
      </c>
      <c r="E384" t="s">
        <v>8</v>
      </c>
    </row>
    <row r="385" spans="1:5" x14ac:dyDescent="0.25">
      <c r="A385" t="s">
        <v>787</v>
      </c>
      <c r="B385" t="s">
        <v>788</v>
      </c>
      <c r="C385" t="s">
        <v>32</v>
      </c>
      <c r="D385" t="s">
        <v>43</v>
      </c>
      <c r="E385" t="s">
        <v>8</v>
      </c>
    </row>
    <row r="386" spans="1:5" x14ac:dyDescent="0.25">
      <c r="A386" t="s">
        <v>789</v>
      </c>
      <c r="B386" t="s">
        <v>790</v>
      </c>
      <c r="C386" t="s">
        <v>6</v>
      </c>
      <c r="D386" t="s">
        <v>15</v>
      </c>
      <c r="E386" t="s">
        <v>8</v>
      </c>
    </row>
    <row r="387" spans="1:5" x14ac:dyDescent="0.25">
      <c r="A387" t="s">
        <v>791</v>
      </c>
      <c r="B387" t="s">
        <v>792</v>
      </c>
      <c r="C387" t="s">
        <v>6</v>
      </c>
      <c r="D387" t="s">
        <v>12</v>
      </c>
      <c r="E387" t="s">
        <v>44</v>
      </c>
    </row>
    <row r="388" spans="1:5" x14ac:dyDescent="0.25">
      <c r="A388" t="s">
        <v>793</v>
      </c>
      <c r="B388" t="s">
        <v>794</v>
      </c>
      <c r="C388" t="s">
        <v>6</v>
      </c>
      <c r="D388" t="s">
        <v>15</v>
      </c>
      <c r="E388" t="s">
        <v>8</v>
      </c>
    </row>
    <row r="389" spans="1:5" x14ac:dyDescent="0.25">
      <c r="A389" t="s">
        <v>795</v>
      </c>
      <c r="B389" t="s">
        <v>796</v>
      </c>
      <c r="C389" t="s">
        <v>11</v>
      </c>
      <c r="D389" t="s">
        <v>19</v>
      </c>
      <c r="E389" t="s">
        <v>8</v>
      </c>
    </row>
    <row r="390" spans="1:5" x14ac:dyDescent="0.25">
      <c r="A390" t="s">
        <v>797</v>
      </c>
      <c r="B390" t="s">
        <v>798</v>
      </c>
      <c r="C390" t="s">
        <v>40</v>
      </c>
      <c r="D390" t="s">
        <v>55</v>
      </c>
      <c r="E390" t="s">
        <v>44</v>
      </c>
    </row>
    <row r="391" spans="1:5" x14ac:dyDescent="0.25">
      <c r="A391" t="s">
        <v>799</v>
      </c>
      <c r="B391" t="s">
        <v>800</v>
      </c>
      <c r="C391" t="s">
        <v>32</v>
      </c>
      <c r="D391" t="s">
        <v>7</v>
      </c>
      <c r="E391" t="s">
        <v>8</v>
      </c>
    </row>
    <row r="392" spans="1:5" x14ac:dyDescent="0.25">
      <c r="A392" t="s">
        <v>801</v>
      </c>
      <c r="B392" t="s">
        <v>802</v>
      </c>
      <c r="C392" t="s">
        <v>15</v>
      </c>
      <c r="D392" t="s">
        <v>12</v>
      </c>
      <c r="E392" t="s">
        <v>44</v>
      </c>
    </row>
    <row r="393" spans="1:5" x14ac:dyDescent="0.25">
      <c r="A393" t="s">
        <v>803</v>
      </c>
      <c r="B393" t="s">
        <v>804</v>
      </c>
      <c r="C393" t="s">
        <v>32</v>
      </c>
      <c r="D393" t="s">
        <v>12</v>
      </c>
      <c r="E393" t="s">
        <v>24</v>
      </c>
    </row>
    <row r="394" spans="1:5" x14ac:dyDescent="0.25">
      <c r="A394" t="s">
        <v>805</v>
      </c>
      <c r="B394" t="s">
        <v>806</v>
      </c>
      <c r="C394" t="s">
        <v>64</v>
      </c>
      <c r="D394" t="s">
        <v>27</v>
      </c>
      <c r="E394" t="s">
        <v>8</v>
      </c>
    </row>
    <row r="395" spans="1:5" x14ac:dyDescent="0.25">
      <c r="A395" t="s">
        <v>807</v>
      </c>
      <c r="B395" t="s">
        <v>808</v>
      </c>
      <c r="C395" t="s">
        <v>37</v>
      </c>
      <c r="D395" t="s">
        <v>15</v>
      </c>
      <c r="E395" t="s">
        <v>44</v>
      </c>
    </row>
    <row r="396" spans="1:5" x14ac:dyDescent="0.25">
      <c r="A396" t="s">
        <v>809</v>
      </c>
      <c r="B396" t="s">
        <v>810</v>
      </c>
      <c r="C396" t="s">
        <v>15</v>
      </c>
      <c r="D396" t="s">
        <v>55</v>
      </c>
      <c r="E396" t="s">
        <v>24</v>
      </c>
    </row>
    <row r="397" spans="1:5" x14ac:dyDescent="0.25">
      <c r="A397" t="s">
        <v>811</v>
      </c>
      <c r="B397" t="s">
        <v>812</v>
      </c>
      <c r="C397" t="s">
        <v>11</v>
      </c>
      <c r="D397" t="s">
        <v>43</v>
      </c>
      <c r="E397" t="s">
        <v>8</v>
      </c>
    </row>
    <row r="398" spans="1:5" x14ac:dyDescent="0.25">
      <c r="A398" t="s">
        <v>813</v>
      </c>
      <c r="B398" t="s">
        <v>814</v>
      </c>
      <c r="C398" t="s">
        <v>6</v>
      </c>
      <c r="D398" t="s">
        <v>15</v>
      </c>
      <c r="E398" t="s">
        <v>24</v>
      </c>
    </row>
    <row r="399" spans="1:5" x14ac:dyDescent="0.25">
      <c r="A399" t="s">
        <v>815</v>
      </c>
      <c r="B399" t="s">
        <v>816</v>
      </c>
      <c r="C399" t="s">
        <v>32</v>
      </c>
      <c r="D399" t="s">
        <v>27</v>
      </c>
      <c r="E399" t="s">
        <v>8</v>
      </c>
    </row>
    <row r="400" spans="1:5" x14ac:dyDescent="0.25">
      <c r="A400" t="s">
        <v>817</v>
      </c>
      <c r="B400" t="s">
        <v>818</v>
      </c>
      <c r="C400" t="s">
        <v>64</v>
      </c>
      <c r="D400" t="s">
        <v>43</v>
      </c>
      <c r="E400" t="s">
        <v>44</v>
      </c>
    </row>
    <row r="401" spans="1:5" x14ac:dyDescent="0.25">
      <c r="A401" t="s">
        <v>819</v>
      </c>
      <c r="B401" t="s">
        <v>820</v>
      </c>
      <c r="C401" t="s">
        <v>64</v>
      </c>
      <c r="D401" t="s">
        <v>19</v>
      </c>
      <c r="E401" t="s">
        <v>8</v>
      </c>
    </row>
    <row r="402" spans="1:5" x14ac:dyDescent="0.25">
      <c r="A402" t="s">
        <v>821</v>
      </c>
      <c r="B402" t="s">
        <v>822</v>
      </c>
      <c r="C402" t="s">
        <v>40</v>
      </c>
      <c r="D402" t="s">
        <v>7</v>
      </c>
      <c r="E402" t="s">
        <v>8</v>
      </c>
    </row>
    <row r="403" spans="1:5" x14ac:dyDescent="0.25">
      <c r="A403" t="s">
        <v>823</v>
      </c>
      <c r="B403" t="s">
        <v>824</v>
      </c>
      <c r="C403" t="s">
        <v>11</v>
      </c>
      <c r="D403" t="s">
        <v>7</v>
      </c>
      <c r="E403" t="s">
        <v>8</v>
      </c>
    </row>
    <row r="404" spans="1:5" x14ac:dyDescent="0.25">
      <c r="A404" t="s">
        <v>825</v>
      </c>
      <c r="B404" t="s">
        <v>826</v>
      </c>
      <c r="C404" t="s">
        <v>64</v>
      </c>
      <c r="D404" t="s">
        <v>43</v>
      </c>
      <c r="E404" t="s">
        <v>44</v>
      </c>
    </row>
    <row r="405" spans="1:5" x14ac:dyDescent="0.25">
      <c r="A405" t="s">
        <v>827</v>
      </c>
      <c r="B405" t="s">
        <v>828</v>
      </c>
      <c r="C405" t="s">
        <v>40</v>
      </c>
      <c r="D405" t="s">
        <v>12</v>
      </c>
      <c r="E405" t="s">
        <v>8</v>
      </c>
    </row>
    <row r="406" spans="1:5" x14ac:dyDescent="0.25">
      <c r="A406" t="s">
        <v>829</v>
      </c>
      <c r="B406" t="s">
        <v>830</v>
      </c>
      <c r="C406" t="s">
        <v>18</v>
      </c>
      <c r="D406" t="s">
        <v>19</v>
      </c>
      <c r="E406" t="s">
        <v>24</v>
      </c>
    </row>
    <row r="407" spans="1:5" x14ac:dyDescent="0.25">
      <c r="A407" t="s">
        <v>831</v>
      </c>
      <c r="B407" t="s">
        <v>832</v>
      </c>
      <c r="C407" t="s">
        <v>37</v>
      </c>
      <c r="D407" t="s">
        <v>12</v>
      </c>
      <c r="E407" t="s">
        <v>24</v>
      </c>
    </row>
    <row r="408" spans="1:5" x14ac:dyDescent="0.25">
      <c r="A408" t="s">
        <v>833</v>
      </c>
      <c r="B408" t="s">
        <v>834</v>
      </c>
      <c r="C408" t="s">
        <v>18</v>
      </c>
      <c r="D408" t="s">
        <v>19</v>
      </c>
      <c r="E408" t="s">
        <v>24</v>
      </c>
    </row>
    <row r="409" spans="1:5" x14ac:dyDescent="0.25">
      <c r="A409" t="s">
        <v>835</v>
      </c>
      <c r="B409" t="s">
        <v>836</v>
      </c>
      <c r="C409" t="s">
        <v>32</v>
      </c>
      <c r="D409" t="s">
        <v>12</v>
      </c>
      <c r="E409" t="s">
        <v>24</v>
      </c>
    </row>
    <row r="410" spans="1:5" x14ac:dyDescent="0.25">
      <c r="A410" t="s">
        <v>837</v>
      </c>
      <c r="B410" t="s">
        <v>838</v>
      </c>
      <c r="C410" t="s">
        <v>40</v>
      </c>
      <c r="D410" t="s">
        <v>55</v>
      </c>
      <c r="E410" t="s">
        <v>24</v>
      </c>
    </row>
    <row r="411" spans="1:5" x14ac:dyDescent="0.25">
      <c r="A411" t="s">
        <v>839</v>
      </c>
      <c r="B411" t="s">
        <v>840</v>
      </c>
      <c r="C411" t="s">
        <v>6</v>
      </c>
      <c r="D411" t="s">
        <v>27</v>
      </c>
      <c r="E411" t="s">
        <v>24</v>
      </c>
    </row>
    <row r="412" spans="1:5" x14ac:dyDescent="0.25">
      <c r="A412" t="s">
        <v>841</v>
      </c>
      <c r="B412" t="s">
        <v>842</v>
      </c>
      <c r="C412" t="s">
        <v>32</v>
      </c>
      <c r="D412" t="s">
        <v>55</v>
      </c>
      <c r="E412" t="s">
        <v>44</v>
      </c>
    </row>
    <row r="413" spans="1:5" x14ac:dyDescent="0.25">
      <c r="A413" t="s">
        <v>843</v>
      </c>
      <c r="B413" t="s">
        <v>844</v>
      </c>
      <c r="C413" t="s">
        <v>32</v>
      </c>
      <c r="D413" t="s">
        <v>27</v>
      </c>
      <c r="E413" t="s">
        <v>8</v>
      </c>
    </row>
    <row r="414" spans="1:5" x14ac:dyDescent="0.25">
      <c r="A414" t="s">
        <v>845</v>
      </c>
      <c r="B414" t="s">
        <v>846</v>
      </c>
      <c r="C414" t="s">
        <v>64</v>
      </c>
      <c r="D414" t="s">
        <v>55</v>
      </c>
      <c r="E414" t="s">
        <v>44</v>
      </c>
    </row>
    <row r="415" spans="1:5" x14ac:dyDescent="0.25">
      <c r="A415" t="s">
        <v>847</v>
      </c>
      <c r="B415" t="s">
        <v>848</v>
      </c>
      <c r="C415" t="s">
        <v>32</v>
      </c>
      <c r="D415" t="s">
        <v>43</v>
      </c>
      <c r="E415" t="s">
        <v>44</v>
      </c>
    </row>
    <row r="416" spans="1:5" x14ac:dyDescent="0.25">
      <c r="A416" t="s">
        <v>849</v>
      </c>
      <c r="B416" t="s">
        <v>850</v>
      </c>
      <c r="C416" t="s">
        <v>6</v>
      </c>
      <c r="D416" t="s">
        <v>19</v>
      </c>
      <c r="E416" t="s">
        <v>24</v>
      </c>
    </row>
    <row r="417" spans="1:5" x14ac:dyDescent="0.25">
      <c r="A417" t="s">
        <v>851</v>
      </c>
      <c r="B417" t="s">
        <v>852</v>
      </c>
      <c r="C417" t="s">
        <v>15</v>
      </c>
      <c r="D417" t="s">
        <v>7</v>
      </c>
      <c r="E417" t="s">
        <v>24</v>
      </c>
    </row>
    <row r="418" spans="1:5" x14ac:dyDescent="0.25">
      <c r="A418" t="s">
        <v>853</v>
      </c>
      <c r="B418" t="s">
        <v>854</v>
      </c>
      <c r="C418" t="s">
        <v>40</v>
      </c>
      <c r="D418" t="s">
        <v>12</v>
      </c>
      <c r="E418" t="s">
        <v>24</v>
      </c>
    </row>
    <row r="419" spans="1:5" x14ac:dyDescent="0.25">
      <c r="A419" t="s">
        <v>855</v>
      </c>
      <c r="B419" t="s">
        <v>856</v>
      </c>
      <c r="C419" t="s">
        <v>6</v>
      </c>
      <c r="D419" t="s">
        <v>7</v>
      </c>
      <c r="E419" t="s">
        <v>8</v>
      </c>
    </row>
    <row r="420" spans="1:5" x14ac:dyDescent="0.25">
      <c r="A420" t="s">
        <v>857</v>
      </c>
      <c r="B420" t="s">
        <v>858</v>
      </c>
      <c r="C420" t="s">
        <v>64</v>
      </c>
      <c r="D420" t="s">
        <v>7</v>
      </c>
      <c r="E420" t="s">
        <v>44</v>
      </c>
    </row>
    <row r="421" spans="1:5" x14ac:dyDescent="0.25">
      <c r="A421" t="s">
        <v>859</v>
      </c>
      <c r="B421" t="s">
        <v>860</v>
      </c>
      <c r="C421" t="s">
        <v>37</v>
      </c>
      <c r="D421" t="s">
        <v>7</v>
      </c>
      <c r="E421" t="s">
        <v>44</v>
      </c>
    </row>
    <row r="422" spans="1:5" x14ac:dyDescent="0.25">
      <c r="A422" t="s">
        <v>861</v>
      </c>
      <c r="B422" t="s">
        <v>862</v>
      </c>
      <c r="C422" t="s">
        <v>40</v>
      </c>
      <c r="D422" t="s">
        <v>19</v>
      </c>
      <c r="E422" t="s">
        <v>24</v>
      </c>
    </row>
    <row r="423" spans="1:5" x14ac:dyDescent="0.25">
      <c r="A423" t="s">
        <v>863</v>
      </c>
      <c r="B423" t="s">
        <v>864</v>
      </c>
      <c r="C423" t="s">
        <v>15</v>
      </c>
      <c r="D423" t="s">
        <v>7</v>
      </c>
      <c r="E423" t="s">
        <v>8</v>
      </c>
    </row>
    <row r="424" spans="1:5" x14ac:dyDescent="0.25">
      <c r="A424" t="s">
        <v>865</v>
      </c>
      <c r="B424" t="s">
        <v>866</v>
      </c>
      <c r="C424" t="s">
        <v>11</v>
      </c>
      <c r="D424" t="s">
        <v>43</v>
      </c>
      <c r="E424" t="s">
        <v>24</v>
      </c>
    </row>
    <row r="425" spans="1:5" x14ac:dyDescent="0.25">
      <c r="A425" t="s">
        <v>867</v>
      </c>
      <c r="B425" t="s">
        <v>868</v>
      </c>
      <c r="C425" t="s">
        <v>37</v>
      </c>
      <c r="D425" t="s">
        <v>7</v>
      </c>
      <c r="E425" t="s">
        <v>24</v>
      </c>
    </row>
    <row r="426" spans="1:5" x14ac:dyDescent="0.25">
      <c r="A426" t="s">
        <v>869</v>
      </c>
      <c r="B426" t="s">
        <v>870</v>
      </c>
      <c r="C426" t="s">
        <v>18</v>
      </c>
      <c r="D426" t="s">
        <v>19</v>
      </c>
      <c r="E426" t="s">
        <v>24</v>
      </c>
    </row>
    <row r="427" spans="1:5" x14ac:dyDescent="0.25">
      <c r="A427" t="s">
        <v>871</v>
      </c>
      <c r="B427" t="s">
        <v>872</v>
      </c>
      <c r="C427" t="s">
        <v>32</v>
      </c>
      <c r="D427" t="s">
        <v>55</v>
      </c>
      <c r="E427" t="s">
        <v>8</v>
      </c>
    </row>
    <row r="428" spans="1:5" x14ac:dyDescent="0.25">
      <c r="A428" t="s">
        <v>873</v>
      </c>
      <c r="B428" t="s">
        <v>874</v>
      </c>
      <c r="C428" t="s">
        <v>11</v>
      </c>
      <c r="D428" t="s">
        <v>19</v>
      </c>
      <c r="E428" t="s">
        <v>24</v>
      </c>
    </row>
    <row r="429" spans="1:5" x14ac:dyDescent="0.25">
      <c r="A429" t="s">
        <v>875</v>
      </c>
      <c r="B429" t="s">
        <v>876</v>
      </c>
      <c r="C429" t="s">
        <v>11</v>
      </c>
      <c r="D429" t="s">
        <v>55</v>
      </c>
      <c r="E429" t="s">
        <v>8</v>
      </c>
    </row>
    <row r="430" spans="1:5" x14ac:dyDescent="0.25">
      <c r="A430" t="s">
        <v>877</v>
      </c>
      <c r="B430" t="s">
        <v>878</v>
      </c>
      <c r="C430" t="s">
        <v>6</v>
      </c>
      <c r="D430" t="s">
        <v>12</v>
      </c>
      <c r="E430" t="s">
        <v>8</v>
      </c>
    </row>
    <row r="431" spans="1:5" x14ac:dyDescent="0.25">
      <c r="A431" t="s">
        <v>879</v>
      </c>
      <c r="B431" t="s">
        <v>880</v>
      </c>
      <c r="C431" t="s">
        <v>15</v>
      </c>
      <c r="D431" t="s">
        <v>27</v>
      </c>
      <c r="E431" t="s">
        <v>44</v>
      </c>
    </row>
    <row r="432" spans="1:5" x14ac:dyDescent="0.25">
      <c r="A432" t="s">
        <v>881</v>
      </c>
      <c r="B432" t="s">
        <v>882</v>
      </c>
      <c r="C432" t="s">
        <v>6</v>
      </c>
      <c r="D432" t="s">
        <v>55</v>
      </c>
      <c r="E432" t="s">
        <v>44</v>
      </c>
    </row>
    <row r="433" spans="1:5" x14ac:dyDescent="0.25">
      <c r="A433" t="s">
        <v>883</v>
      </c>
      <c r="B433" t="s">
        <v>884</v>
      </c>
      <c r="C433" t="s">
        <v>15</v>
      </c>
      <c r="D433" t="s">
        <v>7</v>
      </c>
      <c r="E433" t="s">
        <v>8</v>
      </c>
    </row>
    <row r="434" spans="1:5" x14ac:dyDescent="0.25">
      <c r="A434" t="s">
        <v>885</v>
      </c>
      <c r="B434" t="s">
        <v>886</v>
      </c>
      <c r="C434" t="s">
        <v>11</v>
      </c>
      <c r="D434" t="s">
        <v>43</v>
      </c>
      <c r="E434" t="s">
        <v>44</v>
      </c>
    </row>
    <row r="435" spans="1:5" x14ac:dyDescent="0.25">
      <c r="A435" t="s">
        <v>887</v>
      </c>
      <c r="B435" t="s">
        <v>888</v>
      </c>
      <c r="C435" t="s">
        <v>32</v>
      </c>
      <c r="D435" t="s">
        <v>27</v>
      </c>
      <c r="E435" t="s">
        <v>24</v>
      </c>
    </row>
    <row r="436" spans="1:5" x14ac:dyDescent="0.25">
      <c r="A436" t="s">
        <v>889</v>
      </c>
      <c r="B436" t="s">
        <v>890</v>
      </c>
      <c r="C436" t="s">
        <v>18</v>
      </c>
      <c r="D436" t="s">
        <v>12</v>
      </c>
      <c r="E436" t="s">
        <v>44</v>
      </c>
    </row>
    <row r="437" spans="1:5" x14ac:dyDescent="0.25">
      <c r="A437" t="s">
        <v>891</v>
      </c>
      <c r="B437" t="s">
        <v>892</v>
      </c>
      <c r="C437" t="s">
        <v>6</v>
      </c>
      <c r="D437" t="s">
        <v>12</v>
      </c>
      <c r="E437" t="s">
        <v>24</v>
      </c>
    </row>
    <row r="438" spans="1:5" x14ac:dyDescent="0.25">
      <c r="A438" t="s">
        <v>893</v>
      </c>
      <c r="B438" t="s">
        <v>894</v>
      </c>
      <c r="C438" t="s">
        <v>37</v>
      </c>
      <c r="D438" t="s">
        <v>19</v>
      </c>
      <c r="E438" t="s">
        <v>44</v>
      </c>
    </row>
    <row r="439" spans="1:5" x14ac:dyDescent="0.25">
      <c r="A439" t="s">
        <v>895</v>
      </c>
      <c r="B439" t="s">
        <v>896</v>
      </c>
      <c r="C439" t="s">
        <v>40</v>
      </c>
      <c r="D439" t="s">
        <v>7</v>
      </c>
      <c r="E439" t="s">
        <v>24</v>
      </c>
    </row>
    <row r="440" spans="1:5" x14ac:dyDescent="0.25">
      <c r="A440" t="s">
        <v>897</v>
      </c>
      <c r="B440" t="s">
        <v>898</v>
      </c>
      <c r="C440" t="s">
        <v>6</v>
      </c>
      <c r="D440" t="s">
        <v>27</v>
      </c>
      <c r="E440" t="s">
        <v>8</v>
      </c>
    </row>
    <row r="441" spans="1:5" x14ac:dyDescent="0.25">
      <c r="A441" t="s">
        <v>899</v>
      </c>
      <c r="B441" t="s">
        <v>900</v>
      </c>
      <c r="C441" t="s">
        <v>18</v>
      </c>
      <c r="D441" t="s">
        <v>12</v>
      </c>
      <c r="E441" t="s">
        <v>8</v>
      </c>
    </row>
    <row r="442" spans="1:5" x14ac:dyDescent="0.25">
      <c r="A442" t="s">
        <v>901</v>
      </c>
      <c r="B442" t="s">
        <v>902</v>
      </c>
      <c r="C442" t="s">
        <v>40</v>
      </c>
      <c r="D442" t="s">
        <v>12</v>
      </c>
      <c r="E442" t="s">
        <v>8</v>
      </c>
    </row>
    <row r="443" spans="1:5" x14ac:dyDescent="0.25">
      <c r="A443" t="s">
        <v>903</v>
      </c>
      <c r="B443" t="s">
        <v>904</v>
      </c>
      <c r="C443" t="s">
        <v>64</v>
      </c>
      <c r="D443" t="s">
        <v>12</v>
      </c>
      <c r="E443" t="s">
        <v>44</v>
      </c>
    </row>
    <row r="444" spans="1:5" x14ac:dyDescent="0.25">
      <c r="A444" t="s">
        <v>905</v>
      </c>
      <c r="B444" t="s">
        <v>906</v>
      </c>
      <c r="C444" t="s">
        <v>32</v>
      </c>
      <c r="D444" t="s">
        <v>27</v>
      </c>
      <c r="E444" t="s">
        <v>24</v>
      </c>
    </row>
    <row r="445" spans="1:5" x14ac:dyDescent="0.25">
      <c r="A445" t="s">
        <v>907</v>
      </c>
      <c r="B445" t="s">
        <v>908</v>
      </c>
      <c r="C445" t="s">
        <v>18</v>
      </c>
      <c r="D445" t="s">
        <v>55</v>
      </c>
      <c r="E445" t="s">
        <v>44</v>
      </c>
    </row>
    <row r="446" spans="1:5" x14ac:dyDescent="0.25">
      <c r="A446" t="s">
        <v>909</v>
      </c>
      <c r="B446" t="s">
        <v>910</v>
      </c>
      <c r="C446" t="s">
        <v>37</v>
      </c>
      <c r="D446" t="s">
        <v>19</v>
      </c>
      <c r="E446" t="s">
        <v>8</v>
      </c>
    </row>
    <row r="447" spans="1:5" x14ac:dyDescent="0.25">
      <c r="A447" t="s">
        <v>911</v>
      </c>
      <c r="B447" t="s">
        <v>912</v>
      </c>
      <c r="C447" t="s">
        <v>15</v>
      </c>
      <c r="D447" t="s">
        <v>55</v>
      </c>
      <c r="E447" t="s">
        <v>8</v>
      </c>
    </row>
    <row r="448" spans="1:5" x14ac:dyDescent="0.25">
      <c r="A448" t="s">
        <v>913</v>
      </c>
      <c r="B448" t="s">
        <v>914</v>
      </c>
      <c r="C448" t="s">
        <v>64</v>
      </c>
      <c r="D448" t="s">
        <v>12</v>
      </c>
      <c r="E448" t="s">
        <v>44</v>
      </c>
    </row>
    <row r="449" spans="1:5" x14ac:dyDescent="0.25">
      <c r="A449" t="s">
        <v>915</v>
      </c>
      <c r="B449" t="s">
        <v>916</v>
      </c>
      <c r="C449" t="s">
        <v>40</v>
      </c>
      <c r="D449" t="s">
        <v>27</v>
      </c>
      <c r="E449" t="s">
        <v>24</v>
      </c>
    </row>
    <row r="450" spans="1:5" x14ac:dyDescent="0.25">
      <c r="A450" t="s">
        <v>917</v>
      </c>
      <c r="B450" t="s">
        <v>918</v>
      </c>
      <c r="C450" t="s">
        <v>37</v>
      </c>
      <c r="D450" t="s">
        <v>55</v>
      </c>
      <c r="E450" t="s">
        <v>24</v>
      </c>
    </row>
    <row r="451" spans="1:5" x14ac:dyDescent="0.25">
      <c r="A451" t="s">
        <v>919</v>
      </c>
      <c r="B451" t="s">
        <v>920</v>
      </c>
      <c r="C451" t="s">
        <v>64</v>
      </c>
      <c r="D451" t="s">
        <v>19</v>
      </c>
      <c r="E451" t="s">
        <v>24</v>
      </c>
    </row>
    <row r="452" spans="1:5" x14ac:dyDescent="0.25">
      <c r="A452" t="s">
        <v>921</v>
      </c>
      <c r="B452" t="s">
        <v>922</v>
      </c>
      <c r="C452" t="s">
        <v>40</v>
      </c>
      <c r="D452" t="s">
        <v>27</v>
      </c>
      <c r="E452" t="s">
        <v>24</v>
      </c>
    </row>
    <row r="453" spans="1:5" x14ac:dyDescent="0.25">
      <c r="A453" t="s">
        <v>923</v>
      </c>
      <c r="B453" t="s">
        <v>924</v>
      </c>
      <c r="C453" t="s">
        <v>40</v>
      </c>
      <c r="D453" t="s">
        <v>15</v>
      </c>
      <c r="E453" t="s">
        <v>44</v>
      </c>
    </row>
    <row r="454" spans="1:5" x14ac:dyDescent="0.25">
      <c r="A454" t="s">
        <v>925</v>
      </c>
      <c r="B454" t="s">
        <v>926</v>
      </c>
      <c r="C454" t="s">
        <v>18</v>
      </c>
      <c r="D454" t="s">
        <v>55</v>
      </c>
      <c r="E454" t="s">
        <v>24</v>
      </c>
    </row>
    <row r="455" spans="1:5" x14ac:dyDescent="0.25">
      <c r="A455" t="s">
        <v>927</v>
      </c>
      <c r="B455" t="s">
        <v>928</v>
      </c>
      <c r="C455" t="s">
        <v>6</v>
      </c>
      <c r="D455" t="s">
        <v>7</v>
      </c>
      <c r="E455" t="s">
        <v>24</v>
      </c>
    </row>
    <row r="456" spans="1:5" x14ac:dyDescent="0.25">
      <c r="A456" t="s">
        <v>929</v>
      </c>
      <c r="B456" t="s">
        <v>930</v>
      </c>
      <c r="C456" t="s">
        <v>37</v>
      </c>
      <c r="D456" t="s">
        <v>27</v>
      </c>
      <c r="E456" t="s">
        <v>8</v>
      </c>
    </row>
    <row r="457" spans="1:5" x14ac:dyDescent="0.25">
      <c r="A457" t="s">
        <v>931</v>
      </c>
      <c r="B457" t="s">
        <v>932</v>
      </c>
      <c r="C457" t="s">
        <v>37</v>
      </c>
      <c r="D457" t="s">
        <v>19</v>
      </c>
      <c r="E457" t="s">
        <v>8</v>
      </c>
    </row>
    <row r="458" spans="1:5" x14ac:dyDescent="0.25">
      <c r="A458" t="s">
        <v>933</v>
      </c>
      <c r="B458" t="s">
        <v>934</v>
      </c>
      <c r="C458" t="s">
        <v>32</v>
      </c>
      <c r="D458" t="s">
        <v>7</v>
      </c>
      <c r="E458" t="s">
        <v>8</v>
      </c>
    </row>
    <row r="459" spans="1:5" x14ac:dyDescent="0.25">
      <c r="A459" t="s">
        <v>935</v>
      </c>
      <c r="B459" t="s">
        <v>936</v>
      </c>
      <c r="C459" t="s">
        <v>15</v>
      </c>
      <c r="D459" t="s">
        <v>7</v>
      </c>
      <c r="E459" t="s">
        <v>44</v>
      </c>
    </row>
    <row r="460" spans="1:5" x14ac:dyDescent="0.25">
      <c r="A460" t="s">
        <v>937</v>
      </c>
      <c r="B460" t="s">
        <v>938</v>
      </c>
      <c r="C460" t="s">
        <v>11</v>
      </c>
      <c r="D460" t="s">
        <v>15</v>
      </c>
      <c r="E460" t="s">
        <v>8</v>
      </c>
    </row>
    <row r="461" spans="1:5" x14ac:dyDescent="0.25">
      <c r="A461" t="s">
        <v>939</v>
      </c>
      <c r="B461" t="s">
        <v>940</v>
      </c>
      <c r="C461" t="s">
        <v>6</v>
      </c>
      <c r="D461" t="s">
        <v>12</v>
      </c>
      <c r="E461" t="s">
        <v>24</v>
      </c>
    </row>
    <row r="462" spans="1:5" x14ac:dyDescent="0.25">
      <c r="A462" t="s">
        <v>941</v>
      </c>
      <c r="B462" t="s">
        <v>942</v>
      </c>
      <c r="C462" t="s">
        <v>15</v>
      </c>
      <c r="D462" t="s">
        <v>43</v>
      </c>
      <c r="E462" t="s">
        <v>24</v>
      </c>
    </row>
    <row r="463" spans="1:5" x14ac:dyDescent="0.25">
      <c r="A463" t="s">
        <v>943</v>
      </c>
      <c r="B463" t="s">
        <v>944</v>
      </c>
      <c r="C463" t="s">
        <v>32</v>
      </c>
      <c r="D463" t="s">
        <v>27</v>
      </c>
      <c r="E463" t="s">
        <v>8</v>
      </c>
    </row>
    <row r="464" spans="1:5" x14ac:dyDescent="0.25">
      <c r="A464" t="s">
        <v>945</v>
      </c>
      <c r="B464" t="s">
        <v>946</v>
      </c>
      <c r="C464" t="s">
        <v>15</v>
      </c>
      <c r="D464" t="s">
        <v>55</v>
      </c>
      <c r="E464" t="s">
        <v>8</v>
      </c>
    </row>
    <row r="465" spans="1:5" x14ac:dyDescent="0.25">
      <c r="A465" t="s">
        <v>947</v>
      </c>
      <c r="B465" t="s">
        <v>948</v>
      </c>
      <c r="C465" t="s">
        <v>18</v>
      </c>
      <c r="D465" t="s">
        <v>43</v>
      </c>
      <c r="E465" t="s">
        <v>44</v>
      </c>
    </row>
    <row r="466" spans="1:5" x14ac:dyDescent="0.25">
      <c r="A466" t="s">
        <v>949</v>
      </c>
      <c r="B466" t="s">
        <v>950</v>
      </c>
      <c r="C466" t="s">
        <v>6</v>
      </c>
      <c r="D466" t="s">
        <v>43</v>
      </c>
      <c r="E466" t="s">
        <v>24</v>
      </c>
    </row>
    <row r="467" spans="1:5" x14ac:dyDescent="0.25">
      <c r="A467" t="s">
        <v>951</v>
      </c>
      <c r="B467" t="s">
        <v>952</v>
      </c>
      <c r="C467" t="s">
        <v>40</v>
      </c>
      <c r="D467" t="s">
        <v>43</v>
      </c>
      <c r="E467" t="s">
        <v>8</v>
      </c>
    </row>
    <row r="468" spans="1:5" x14ac:dyDescent="0.25">
      <c r="A468" t="s">
        <v>953</v>
      </c>
      <c r="B468" t="s">
        <v>954</v>
      </c>
      <c r="C468" t="s">
        <v>32</v>
      </c>
      <c r="D468" t="s">
        <v>19</v>
      </c>
      <c r="E468" t="s">
        <v>24</v>
      </c>
    </row>
    <row r="469" spans="1:5" x14ac:dyDescent="0.25">
      <c r="A469" t="s">
        <v>955</v>
      </c>
      <c r="B469" t="s">
        <v>956</v>
      </c>
      <c r="C469" t="s">
        <v>37</v>
      </c>
      <c r="D469" t="s">
        <v>7</v>
      </c>
      <c r="E469" t="s">
        <v>44</v>
      </c>
    </row>
    <row r="470" spans="1:5" x14ac:dyDescent="0.25">
      <c r="A470" t="s">
        <v>957</v>
      </c>
      <c r="B470" t="s">
        <v>958</v>
      </c>
      <c r="C470" t="s">
        <v>32</v>
      </c>
      <c r="D470" t="s">
        <v>43</v>
      </c>
      <c r="E470" t="s">
        <v>24</v>
      </c>
    </row>
    <row r="471" spans="1:5" x14ac:dyDescent="0.25">
      <c r="A471" t="s">
        <v>959</v>
      </c>
      <c r="B471" t="s">
        <v>960</v>
      </c>
      <c r="C471" t="s">
        <v>40</v>
      </c>
      <c r="D471" t="s">
        <v>12</v>
      </c>
      <c r="E471" t="s">
        <v>8</v>
      </c>
    </row>
    <row r="472" spans="1:5" x14ac:dyDescent="0.25">
      <c r="A472" t="s">
        <v>961</v>
      </c>
      <c r="B472" t="s">
        <v>962</v>
      </c>
      <c r="C472" t="s">
        <v>15</v>
      </c>
      <c r="D472" t="s">
        <v>43</v>
      </c>
      <c r="E472" t="s">
        <v>44</v>
      </c>
    </row>
    <row r="473" spans="1:5" x14ac:dyDescent="0.25">
      <c r="A473" t="s">
        <v>963</v>
      </c>
      <c r="B473" t="s">
        <v>964</v>
      </c>
      <c r="C473" t="s">
        <v>11</v>
      </c>
      <c r="D473" t="s">
        <v>27</v>
      </c>
      <c r="E473" t="s">
        <v>8</v>
      </c>
    </row>
    <row r="474" spans="1:5" x14ac:dyDescent="0.25">
      <c r="A474" t="s">
        <v>965</v>
      </c>
      <c r="B474" t="s">
        <v>966</v>
      </c>
      <c r="C474" t="s">
        <v>18</v>
      </c>
      <c r="D474" t="s">
        <v>15</v>
      </c>
      <c r="E474" t="s">
        <v>8</v>
      </c>
    </row>
    <row r="475" spans="1:5" x14ac:dyDescent="0.25">
      <c r="A475" t="s">
        <v>967</v>
      </c>
      <c r="B475" t="s">
        <v>968</v>
      </c>
      <c r="C475" t="s">
        <v>18</v>
      </c>
      <c r="D475" t="s">
        <v>19</v>
      </c>
      <c r="E475" t="s">
        <v>8</v>
      </c>
    </row>
    <row r="476" spans="1:5" x14ac:dyDescent="0.25">
      <c r="A476" t="s">
        <v>969</v>
      </c>
      <c r="B476" t="s">
        <v>970</v>
      </c>
      <c r="C476" t="s">
        <v>15</v>
      </c>
      <c r="D476" t="s">
        <v>7</v>
      </c>
      <c r="E476" t="s">
        <v>44</v>
      </c>
    </row>
    <row r="477" spans="1:5" x14ac:dyDescent="0.25">
      <c r="A477" t="s">
        <v>971</v>
      </c>
      <c r="B477" t="s">
        <v>972</v>
      </c>
      <c r="C477" t="s">
        <v>11</v>
      </c>
      <c r="D477" t="s">
        <v>55</v>
      </c>
      <c r="E477" t="s">
        <v>44</v>
      </c>
    </row>
    <row r="478" spans="1:5" x14ac:dyDescent="0.25">
      <c r="A478" t="s">
        <v>973</v>
      </c>
      <c r="B478" t="s">
        <v>974</v>
      </c>
      <c r="C478" t="s">
        <v>11</v>
      </c>
      <c r="D478" t="s">
        <v>27</v>
      </c>
      <c r="E478" t="s">
        <v>24</v>
      </c>
    </row>
    <row r="479" spans="1:5" x14ac:dyDescent="0.25">
      <c r="A479" t="s">
        <v>975</v>
      </c>
      <c r="B479" t="s">
        <v>976</v>
      </c>
      <c r="C479" t="s">
        <v>6</v>
      </c>
      <c r="D479" t="s">
        <v>19</v>
      </c>
      <c r="E479" t="s">
        <v>24</v>
      </c>
    </row>
    <row r="480" spans="1:5" x14ac:dyDescent="0.25">
      <c r="A480" t="s">
        <v>977</v>
      </c>
      <c r="B480" t="s">
        <v>978</v>
      </c>
      <c r="C480" t="s">
        <v>15</v>
      </c>
      <c r="D480" t="s">
        <v>55</v>
      </c>
      <c r="E480" t="s">
        <v>24</v>
      </c>
    </row>
    <row r="481" spans="1:5" x14ac:dyDescent="0.25">
      <c r="A481" t="s">
        <v>979</v>
      </c>
      <c r="B481" t="s">
        <v>980</v>
      </c>
      <c r="C481" t="s">
        <v>6</v>
      </c>
      <c r="D481" t="s">
        <v>43</v>
      </c>
      <c r="E481" t="s">
        <v>8</v>
      </c>
    </row>
    <row r="482" spans="1:5" x14ac:dyDescent="0.25">
      <c r="A482" t="s">
        <v>981</v>
      </c>
      <c r="B482" t="s">
        <v>982</v>
      </c>
      <c r="C482" t="s">
        <v>64</v>
      </c>
      <c r="D482" t="s">
        <v>15</v>
      </c>
      <c r="E482" t="s">
        <v>8</v>
      </c>
    </row>
    <row r="483" spans="1:5" x14ac:dyDescent="0.25">
      <c r="A483" t="s">
        <v>983</v>
      </c>
      <c r="B483" t="s">
        <v>984</v>
      </c>
      <c r="C483" t="s">
        <v>11</v>
      </c>
      <c r="D483" t="s">
        <v>15</v>
      </c>
      <c r="E483" t="s">
        <v>44</v>
      </c>
    </row>
    <row r="484" spans="1:5" x14ac:dyDescent="0.25">
      <c r="A484" t="s">
        <v>985</v>
      </c>
      <c r="B484" t="s">
        <v>986</v>
      </c>
      <c r="C484" t="s">
        <v>64</v>
      </c>
      <c r="D484" t="s">
        <v>55</v>
      </c>
      <c r="E484" t="s">
        <v>8</v>
      </c>
    </row>
    <row r="485" spans="1:5" x14ac:dyDescent="0.25">
      <c r="A485" t="s">
        <v>987</v>
      </c>
      <c r="B485" t="s">
        <v>988</v>
      </c>
      <c r="C485" t="s">
        <v>11</v>
      </c>
      <c r="D485" t="s">
        <v>43</v>
      </c>
      <c r="E485" t="s">
        <v>44</v>
      </c>
    </row>
    <row r="486" spans="1:5" x14ac:dyDescent="0.25">
      <c r="A486" t="s">
        <v>989</v>
      </c>
      <c r="B486" t="s">
        <v>990</v>
      </c>
      <c r="C486" t="s">
        <v>18</v>
      </c>
      <c r="D486" t="s">
        <v>15</v>
      </c>
      <c r="E486" t="s">
        <v>24</v>
      </c>
    </row>
    <row r="487" spans="1:5" x14ac:dyDescent="0.25">
      <c r="A487" t="s">
        <v>991</v>
      </c>
      <c r="B487" t="s">
        <v>992</v>
      </c>
      <c r="C487" t="s">
        <v>32</v>
      </c>
      <c r="D487" t="s">
        <v>43</v>
      </c>
      <c r="E487" t="s">
        <v>44</v>
      </c>
    </row>
    <row r="488" spans="1:5" x14ac:dyDescent="0.25">
      <c r="A488" t="s">
        <v>993</v>
      </c>
      <c r="B488" t="s">
        <v>994</v>
      </c>
      <c r="C488" t="s">
        <v>64</v>
      </c>
      <c r="D488" t="s">
        <v>43</v>
      </c>
      <c r="E488" t="s">
        <v>24</v>
      </c>
    </row>
    <row r="489" spans="1:5" x14ac:dyDescent="0.25">
      <c r="A489" t="s">
        <v>995</v>
      </c>
      <c r="B489" t="s">
        <v>996</v>
      </c>
      <c r="C489" t="s">
        <v>37</v>
      </c>
      <c r="D489" t="s">
        <v>12</v>
      </c>
      <c r="E489" t="s">
        <v>8</v>
      </c>
    </row>
    <row r="490" spans="1:5" x14ac:dyDescent="0.25">
      <c r="A490" t="s">
        <v>997</v>
      </c>
      <c r="B490" t="s">
        <v>998</v>
      </c>
      <c r="C490" t="s">
        <v>11</v>
      </c>
      <c r="D490" t="s">
        <v>12</v>
      </c>
      <c r="E490" t="s">
        <v>24</v>
      </c>
    </row>
    <row r="491" spans="1:5" x14ac:dyDescent="0.25">
      <c r="A491" t="s">
        <v>999</v>
      </c>
      <c r="B491" t="s">
        <v>1000</v>
      </c>
      <c r="C491" t="s">
        <v>37</v>
      </c>
      <c r="D491" t="s">
        <v>27</v>
      </c>
      <c r="E491" t="s">
        <v>8</v>
      </c>
    </row>
    <row r="492" spans="1:5" x14ac:dyDescent="0.25">
      <c r="A492" t="s">
        <v>1001</v>
      </c>
      <c r="B492" t="s">
        <v>1002</v>
      </c>
      <c r="C492" t="s">
        <v>40</v>
      </c>
      <c r="D492" t="s">
        <v>7</v>
      </c>
      <c r="E492" t="s">
        <v>44</v>
      </c>
    </row>
    <row r="493" spans="1:5" x14ac:dyDescent="0.25">
      <c r="A493" t="s">
        <v>1003</v>
      </c>
      <c r="B493" t="s">
        <v>1004</v>
      </c>
      <c r="C493" t="s">
        <v>11</v>
      </c>
      <c r="D493" t="s">
        <v>7</v>
      </c>
      <c r="E493" t="s">
        <v>24</v>
      </c>
    </row>
    <row r="494" spans="1:5" x14ac:dyDescent="0.25">
      <c r="A494" t="s">
        <v>1005</v>
      </c>
      <c r="B494" t="s">
        <v>1006</v>
      </c>
      <c r="C494" t="s">
        <v>11</v>
      </c>
      <c r="D494" t="s">
        <v>19</v>
      </c>
      <c r="E494" t="s">
        <v>24</v>
      </c>
    </row>
    <row r="495" spans="1:5" x14ac:dyDescent="0.25">
      <c r="A495" t="s">
        <v>1007</v>
      </c>
      <c r="B495" t="s">
        <v>1008</v>
      </c>
      <c r="C495" t="s">
        <v>37</v>
      </c>
      <c r="D495" t="s">
        <v>15</v>
      </c>
      <c r="E495" t="s">
        <v>8</v>
      </c>
    </row>
    <row r="496" spans="1:5" x14ac:dyDescent="0.25">
      <c r="A496" t="s">
        <v>1009</v>
      </c>
      <c r="B496" t="s">
        <v>1010</v>
      </c>
      <c r="C496" t="s">
        <v>64</v>
      </c>
      <c r="D496" t="s">
        <v>43</v>
      </c>
      <c r="E496" t="s">
        <v>8</v>
      </c>
    </row>
    <row r="497" spans="1:5" x14ac:dyDescent="0.25">
      <c r="A497" t="s">
        <v>1011</v>
      </c>
      <c r="B497" t="s">
        <v>1012</v>
      </c>
      <c r="C497" t="s">
        <v>18</v>
      </c>
      <c r="D497" t="s">
        <v>55</v>
      </c>
      <c r="E497" t="s">
        <v>24</v>
      </c>
    </row>
    <row r="498" spans="1:5" x14ac:dyDescent="0.25">
      <c r="A498" t="s">
        <v>1013</v>
      </c>
      <c r="B498" t="s">
        <v>1014</v>
      </c>
      <c r="C498" t="s">
        <v>6</v>
      </c>
      <c r="D498" t="s">
        <v>7</v>
      </c>
      <c r="E498" t="s">
        <v>44</v>
      </c>
    </row>
    <row r="499" spans="1:5" x14ac:dyDescent="0.25">
      <c r="A499" t="s">
        <v>1015</v>
      </c>
      <c r="B499" t="s">
        <v>1016</v>
      </c>
      <c r="C499" t="s">
        <v>64</v>
      </c>
      <c r="D499" t="s">
        <v>27</v>
      </c>
      <c r="E499" t="s">
        <v>24</v>
      </c>
    </row>
    <row r="500" spans="1:5" x14ac:dyDescent="0.25">
      <c r="A500" t="s">
        <v>1017</v>
      </c>
      <c r="B500" t="s">
        <v>1018</v>
      </c>
      <c r="C500" t="s">
        <v>40</v>
      </c>
      <c r="D500" t="s">
        <v>12</v>
      </c>
      <c r="E500" t="s">
        <v>44</v>
      </c>
    </row>
    <row r="501" spans="1:5" x14ac:dyDescent="0.25">
      <c r="A501" t="s">
        <v>1019</v>
      </c>
      <c r="B501" t="s">
        <v>1020</v>
      </c>
      <c r="C501" t="s">
        <v>18</v>
      </c>
      <c r="D501" t="s">
        <v>12</v>
      </c>
      <c r="E501" t="s">
        <v>24</v>
      </c>
    </row>
    <row r="502" spans="1:5" x14ac:dyDescent="0.25">
      <c r="A502" t="s">
        <v>1021</v>
      </c>
      <c r="B502" t="s">
        <v>1022</v>
      </c>
      <c r="C502" t="s">
        <v>6</v>
      </c>
      <c r="D502" t="s">
        <v>27</v>
      </c>
      <c r="E502" t="s">
        <v>44</v>
      </c>
    </row>
    <row r="503" spans="1:5" x14ac:dyDescent="0.25">
      <c r="A503" t="s">
        <v>1023</v>
      </c>
      <c r="B503" t="s">
        <v>1024</v>
      </c>
      <c r="C503" t="s">
        <v>15</v>
      </c>
      <c r="D503" t="s">
        <v>55</v>
      </c>
      <c r="E503" t="s">
        <v>24</v>
      </c>
    </row>
    <row r="504" spans="1:5" x14ac:dyDescent="0.25">
      <c r="A504" t="s">
        <v>1025</v>
      </c>
      <c r="B504" t="s">
        <v>1026</v>
      </c>
      <c r="C504" t="s">
        <v>40</v>
      </c>
      <c r="D504" t="s">
        <v>19</v>
      </c>
      <c r="E504" t="s">
        <v>44</v>
      </c>
    </row>
    <row r="505" spans="1:5" x14ac:dyDescent="0.25">
      <c r="A505" t="s">
        <v>1027</v>
      </c>
      <c r="B505" t="s">
        <v>1028</v>
      </c>
      <c r="C505" t="s">
        <v>11</v>
      </c>
      <c r="D505" t="s">
        <v>7</v>
      </c>
      <c r="E505" t="s">
        <v>44</v>
      </c>
    </row>
    <row r="506" spans="1:5" x14ac:dyDescent="0.25">
      <c r="A506" t="s">
        <v>1029</v>
      </c>
      <c r="B506" t="s">
        <v>1030</v>
      </c>
      <c r="C506" t="s">
        <v>64</v>
      </c>
      <c r="D506" t="s">
        <v>43</v>
      </c>
      <c r="E506" t="s">
        <v>44</v>
      </c>
    </row>
    <row r="507" spans="1:5" x14ac:dyDescent="0.25">
      <c r="A507" t="s">
        <v>1031</v>
      </c>
      <c r="B507" t="s">
        <v>1032</v>
      </c>
      <c r="C507" t="s">
        <v>18</v>
      </c>
      <c r="D507" t="s">
        <v>55</v>
      </c>
      <c r="E507" t="s">
        <v>8</v>
      </c>
    </row>
    <row r="508" spans="1:5" x14ac:dyDescent="0.25">
      <c r="A508" t="s">
        <v>1033</v>
      </c>
      <c r="B508" t="s">
        <v>1034</v>
      </c>
      <c r="C508" t="s">
        <v>37</v>
      </c>
      <c r="D508" t="s">
        <v>7</v>
      </c>
      <c r="E508" t="s">
        <v>8</v>
      </c>
    </row>
    <row r="509" spans="1:5" x14ac:dyDescent="0.25">
      <c r="A509" t="s">
        <v>1035</v>
      </c>
      <c r="B509" t="s">
        <v>1036</v>
      </c>
      <c r="C509" t="s">
        <v>32</v>
      </c>
      <c r="D509" t="s">
        <v>12</v>
      </c>
      <c r="E509" t="s">
        <v>8</v>
      </c>
    </row>
    <row r="510" spans="1:5" x14ac:dyDescent="0.25">
      <c r="A510" t="s">
        <v>1037</v>
      </c>
      <c r="B510" t="s">
        <v>1038</v>
      </c>
      <c r="C510" t="s">
        <v>64</v>
      </c>
      <c r="D510" t="s">
        <v>43</v>
      </c>
      <c r="E510" t="s">
        <v>44</v>
      </c>
    </row>
    <row r="511" spans="1:5" x14ac:dyDescent="0.25">
      <c r="A511" t="s">
        <v>1039</v>
      </c>
      <c r="B511" t="s">
        <v>1040</v>
      </c>
      <c r="C511" t="s">
        <v>32</v>
      </c>
      <c r="D511" t="s">
        <v>15</v>
      </c>
      <c r="E511" t="s">
        <v>24</v>
      </c>
    </row>
    <row r="512" spans="1:5" x14ac:dyDescent="0.25">
      <c r="A512" t="s">
        <v>1041</v>
      </c>
      <c r="B512" t="s">
        <v>1042</v>
      </c>
      <c r="C512" t="s">
        <v>40</v>
      </c>
      <c r="D512" t="s">
        <v>7</v>
      </c>
      <c r="E512" t="s">
        <v>8</v>
      </c>
    </row>
    <row r="513" spans="1:5" x14ac:dyDescent="0.25">
      <c r="A513" t="s">
        <v>1043</v>
      </c>
      <c r="B513" t="s">
        <v>1044</v>
      </c>
      <c r="C513" t="s">
        <v>15</v>
      </c>
      <c r="D513" t="s">
        <v>19</v>
      </c>
      <c r="E513" t="s">
        <v>24</v>
      </c>
    </row>
    <row r="514" spans="1:5" x14ac:dyDescent="0.25">
      <c r="A514" t="s">
        <v>1045</v>
      </c>
      <c r="B514" t="s">
        <v>1046</v>
      </c>
      <c r="C514" t="s">
        <v>11</v>
      </c>
      <c r="D514" t="s">
        <v>12</v>
      </c>
      <c r="E514" t="s">
        <v>44</v>
      </c>
    </row>
    <row r="515" spans="1:5" x14ac:dyDescent="0.25">
      <c r="A515" t="s">
        <v>1047</v>
      </c>
      <c r="B515" t="s">
        <v>1048</v>
      </c>
      <c r="C515" t="s">
        <v>11</v>
      </c>
      <c r="D515" t="s">
        <v>27</v>
      </c>
      <c r="E515" t="s">
        <v>44</v>
      </c>
    </row>
    <row r="516" spans="1:5" x14ac:dyDescent="0.25">
      <c r="A516" t="s">
        <v>1049</v>
      </c>
      <c r="B516" t="s">
        <v>1050</v>
      </c>
      <c r="C516" t="s">
        <v>40</v>
      </c>
      <c r="D516" t="s">
        <v>15</v>
      </c>
      <c r="E516" t="s">
        <v>44</v>
      </c>
    </row>
    <row r="517" spans="1:5" x14ac:dyDescent="0.25">
      <c r="A517" t="s">
        <v>1051</v>
      </c>
      <c r="B517" t="s">
        <v>1052</v>
      </c>
      <c r="C517" t="s">
        <v>6</v>
      </c>
      <c r="D517" t="s">
        <v>19</v>
      </c>
      <c r="E517" t="s">
        <v>8</v>
      </c>
    </row>
    <row r="518" spans="1:5" x14ac:dyDescent="0.25">
      <c r="A518" t="s">
        <v>1053</v>
      </c>
      <c r="B518" t="s">
        <v>1054</v>
      </c>
      <c r="C518" t="s">
        <v>40</v>
      </c>
      <c r="D518" t="s">
        <v>19</v>
      </c>
      <c r="E518" t="s">
        <v>44</v>
      </c>
    </row>
    <row r="519" spans="1:5" x14ac:dyDescent="0.25">
      <c r="A519" t="s">
        <v>1055</v>
      </c>
      <c r="B519" t="s">
        <v>1056</v>
      </c>
      <c r="C519" t="s">
        <v>6</v>
      </c>
      <c r="D519" t="s">
        <v>43</v>
      </c>
      <c r="E519" t="s">
        <v>8</v>
      </c>
    </row>
    <row r="520" spans="1:5" x14ac:dyDescent="0.25">
      <c r="A520" t="s">
        <v>1057</v>
      </c>
      <c r="B520" t="s">
        <v>1058</v>
      </c>
      <c r="C520" t="s">
        <v>18</v>
      </c>
      <c r="D520" t="s">
        <v>43</v>
      </c>
      <c r="E520" t="s">
        <v>8</v>
      </c>
    </row>
    <row r="521" spans="1:5" x14ac:dyDescent="0.25">
      <c r="A521" t="s">
        <v>1059</v>
      </c>
      <c r="B521" t="s">
        <v>1060</v>
      </c>
      <c r="C521" t="s">
        <v>37</v>
      </c>
      <c r="D521" t="s">
        <v>7</v>
      </c>
      <c r="E521" t="s">
        <v>8</v>
      </c>
    </row>
    <row r="522" spans="1:5" x14ac:dyDescent="0.25">
      <c r="A522" t="s">
        <v>1061</v>
      </c>
      <c r="B522" t="s">
        <v>1062</v>
      </c>
      <c r="C522" t="s">
        <v>64</v>
      </c>
      <c r="D522" t="s">
        <v>19</v>
      </c>
      <c r="E522" t="s">
        <v>8</v>
      </c>
    </row>
    <row r="523" spans="1:5" x14ac:dyDescent="0.25">
      <c r="A523" t="s">
        <v>1063</v>
      </c>
      <c r="B523" t="s">
        <v>1064</v>
      </c>
      <c r="C523" t="s">
        <v>32</v>
      </c>
      <c r="D523" t="s">
        <v>15</v>
      </c>
      <c r="E523" t="s">
        <v>44</v>
      </c>
    </row>
    <row r="524" spans="1:5" x14ac:dyDescent="0.25">
      <c r="A524" t="s">
        <v>1065</v>
      </c>
      <c r="B524" t="s">
        <v>1066</v>
      </c>
      <c r="C524" t="s">
        <v>32</v>
      </c>
      <c r="D524" t="s">
        <v>15</v>
      </c>
      <c r="E524" t="s">
        <v>8</v>
      </c>
    </row>
    <row r="525" spans="1:5" x14ac:dyDescent="0.25">
      <c r="A525" t="s">
        <v>1067</v>
      </c>
      <c r="B525" t="s">
        <v>1068</v>
      </c>
      <c r="C525" t="s">
        <v>11</v>
      </c>
      <c r="D525" t="s">
        <v>15</v>
      </c>
      <c r="E525" t="s">
        <v>44</v>
      </c>
    </row>
    <row r="526" spans="1:5" x14ac:dyDescent="0.25">
      <c r="A526" t="s">
        <v>1069</v>
      </c>
      <c r="B526" t="s">
        <v>1070</v>
      </c>
      <c r="C526" t="s">
        <v>64</v>
      </c>
      <c r="D526" t="s">
        <v>55</v>
      </c>
      <c r="E526" t="s">
        <v>44</v>
      </c>
    </row>
    <row r="527" spans="1:5" x14ac:dyDescent="0.25">
      <c r="A527" t="s">
        <v>1071</v>
      </c>
      <c r="B527" t="s">
        <v>1072</v>
      </c>
      <c r="C527" t="s">
        <v>64</v>
      </c>
      <c r="D527" t="s">
        <v>7</v>
      </c>
      <c r="E527" t="s">
        <v>44</v>
      </c>
    </row>
    <row r="528" spans="1:5" x14ac:dyDescent="0.25">
      <c r="A528" t="s">
        <v>1073</v>
      </c>
      <c r="B528" t="s">
        <v>1074</v>
      </c>
      <c r="C528" t="s">
        <v>40</v>
      </c>
      <c r="D528" t="s">
        <v>15</v>
      </c>
      <c r="E528" t="s">
        <v>44</v>
      </c>
    </row>
    <row r="529" spans="1:5" x14ac:dyDescent="0.25">
      <c r="A529" t="s">
        <v>1075</v>
      </c>
      <c r="B529" t="s">
        <v>1076</v>
      </c>
      <c r="C529" t="s">
        <v>32</v>
      </c>
      <c r="D529" t="s">
        <v>27</v>
      </c>
      <c r="E529" t="s">
        <v>44</v>
      </c>
    </row>
    <row r="530" spans="1:5" x14ac:dyDescent="0.25">
      <c r="A530" t="s">
        <v>1077</v>
      </c>
      <c r="B530" t="s">
        <v>1078</v>
      </c>
      <c r="C530" t="s">
        <v>40</v>
      </c>
      <c r="D530" t="s">
        <v>7</v>
      </c>
      <c r="E530" t="s">
        <v>44</v>
      </c>
    </row>
    <row r="531" spans="1:5" x14ac:dyDescent="0.25">
      <c r="A531" t="s">
        <v>1079</v>
      </c>
      <c r="B531" t="s">
        <v>1080</v>
      </c>
      <c r="C531" t="s">
        <v>40</v>
      </c>
      <c r="D531" t="s">
        <v>19</v>
      </c>
      <c r="E531" t="s">
        <v>44</v>
      </c>
    </row>
    <row r="532" spans="1:5" x14ac:dyDescent="0.25">
      <c r="A532" t="s">
        <v>1081</v>
      </c>
      <c r="B532" t="s">
        <v>1082</v>
      </c>
      <c r="C532" t="s">
        <v>37</v>
      </c>
      <c r="D532" t="s">
        <v>7</v>
      </c>
      <c r="E532" t="s">
        <v>24</v>
      </c>
    </row>
    <row r="533" spans="1:5" x14ac:dyDescent="0.25">
      <c r="A533" t="s">
        <v>1083</v>
      </c>
      <c r="B533" t="s">
        <v>1084</v>
      </c>
      <c r="C533" t="s">
        <v>32</v>
      </c>
      <c r="D533" t="s">
        <v>12</v>
      </c>
      <c r="E533" t="s">
        <v>44</v>
      </c>
    </row>
    <row r="534" spans="1:5" x14ac:dyDescent="0.25">
      <c r="A534" t="s">
        <v>1085</v>
      </c>
      <c r="B534" t="s">
        <v>1086</v>
      </c>
      <c r="C534" t="s">
        <v>32</v>
      </c>
      <c r="D534" t="s">
        <v>55</v>
      </c>
      <c r="E534" t="s">
        <v>44</v>
      </c>
    </row>
    <row r="535" spans="1:5" x14ac:dyDescent="0.25">
      <c r="A535" t="s">
        <v>1087</v>
      </c>
      <c r="B535" t="s">
        <v>1088</v>
      </c>
      <c r="C535" t="s">
        <v>64</v>
      </c>
      <c r="D535" t="s">
        <v>15</v>
      </c>
      <c r="E535" t="s">
        <v>8</v>
      </c>
    </row>
    <row r="536" spans="1:5" x14ac:dyDescent="0.25">
      <c r="A536" t="s">
        <v>1089</v>
      </c>
      <c r="B536" t="s">
        <v>1090</v>
      </c>
      <c r="C536" t="s">
        <v>37</v>
      </c>
      <c r="D536" t="s">
        <v>27</v>
      </c>
      <c r="E536" t="s">
        <v>44</v>
      </c>
    </row>
    <row r="537" spans="1:5" x14ac:dyDescent="0.25">
      <c r="A537" t="s">
        <v>1091</v>
      </c>
      <c r="B537" t="s">
        <v>1092</v>
      </c>
      <c r="C537" t="s">
        <v>32</v>
      </c>
      <c r="D537" t="s">
        <v>43</v>
      </c>
      <c r="E537" t="s">
        <v>44</v>
      </c>
    </row>
    <row r="538" spans="1:5" x14ac:dyDescent="0.25">
      <c r="A538" t="s">
        <v>1093</v>
      </c>
      <c r="B538" t="s">
        <v>1094</v>
      </c>
      <c r="C538" t="s">
        <v>18</v>
      </c>
      <c r="D538" t="s">
        <v>15</v>
      </c>
      <c r="E538" t="s">
        <v>44</v>
      </c>
    </row>
    <row r="539" spans="1:5" x14ac:dyDescent="0.25">
      <c r="A539" t="s">
        <v>1095</v>
      </c>
      <c r="B539" t="s">
        <v>1096</v>
      </c>
      <c r="C539" t="s">
        <v>6</v>
      </c>
      <c r="D539" t="s">
        <v>55</v>
      </c>
      <c r="E539" t="s">
        <v>44</v>
      </c>
    </row>
    <row r="540" spans="1:5" x14ac:dyDescent="0.25">
      <c r="A540" t="s">
        <v>1097</v>
      </c>
      <c r="B540" t="s">
        <v>1098</v>
      </c>
      <c r="C540" t="s">
        <v>37</v>
      </c>
      <c r="D540" t="s">
        <v>27</v>
      </c>
      <c r="E540" t="s">
        <v>24</v>
      </c>
    </row>
    <row r="541" spans="1:5" x14ac:dyDescent="0.25">
      <c r="A541" t="s">
        <v>1099</v>
      </c>
      <c r="B541" t="s">
        <v>1100</v>
      </c>
      <c r="C541" t="s">
        <v>6</v>
      </c>
      <c r="D541" t="s">
        <v>7</v>
      </c>
      <c r="E541" t="s">
        <v>8</v>
      </c>
    </row>
    <row r="542" spans="1:5" x14ac:dyDescent="0.25">
      <c r="A542" t="s">
        <v>1101</v>
      </c>
      <c r="B542" t="s">
        <v>1102</v>
      </c>
      <c r="C542" t="s">
        <v>15</v>
      </c>
      <c r="D542" t="s">
        <v>19</v>
      </c>
      <c r="E542" t="s">
        <v>8</v>
      </c>
    </row>
    <row r="543" spans="1:5" x14ac:dyDescent="0.25">
      <c r="A543" t="s">
        <v>1103</v>
      </c>
      <c r="B543" t="s">
        <v>1104</v>
      </c>
      <c r="C543" t="s">
        <v>6</v>
      </c>
      <c r="D543" t="s">
        <v>27</v>
      </c>
      <c r="E543" t="s">
        <v>24</v>
      </c>
    </row>
    <row r="544" spans="1:5" x14ac:dyDescent="0.25">
      <c r="A544" t="s">
        <v>1105</v>
      </c>
      <c r="B544" t="s">
        <v>1106</v>
      </c>
      <c r="C544" t="s">
        <v>32</v>
      </c>
      <c r="D544" t="s">
        <v>43</v>
      </c>
      <c r="E544" t="s">
        <v>44</v>
      </c>
    </row>
    <row r="545" spans="1:5" x14ac:dyDescent="0.25">
      <c r="A545" t="s">
        <v>1107</v>
      </c>
      <c r="B545" t="s">
        <v>1108</v>
      </c>
      <c r="C545" t="s">
        <v>32</v>
      </c>
      <c r="D545" t="s">
        <v>43</v>
      </c>
      <c r="E545" t="s">
        <v>8</v>
      </c>
    </row>
    <row r="546" spans="1:5" x14ac:dyDescent="0.25">
      <c r="A546" t="s">
        <v>1109</v>
      </c>
      <c r="B546" t="s">
        <v>1110</v>
      </c>
      <c r="C546" t="s">
        <v>11</v>
      </c>
      <c r="D546" t="s">
        <v>12</v>
      </c>
      <c r="E546" t="s">
        <v>44</v>
      </c>
    </row>
    <row r="547" spans="1:5" x14ac:dyDescent="0.25">
      <c r="A547" t="s">
        <v>1111</v>
      </c>
      <c r="B547" t="s">
        <v>1112</v>
      </c>
      <c r="C547" t="s">
        <v>6</v>
      </c>
      <c r="D547" t="s">
        <v>27</v>
      </c>
      <c r="E547" t="s">
        <v>24</v>
      </c>
    </row>
    <row r="548" spans="1:5" x14ac:dyDescent="0.25">
      <c r="A548" t="s">
        <v>1113</v>
      </c>
      <c r="B548" t="s">
        <v>1114</v>
      </c>
      <c r="C548" t="s">
        <v>18</v>
      </c>
      <c r="D548" t="s">
        <v>7</v>
      </c>
      <c r="E548" t="s">
        <v>24</v>
      </c>
    </row>
    <row r="549" spans="1:5" x14ac:dyDescent="0.25">
      <c r="A549" t="s">
        <v>1115</v>
      </c>
      <c r="B549" t="s">
        <v>1116</v>
      </c>
      <c r="C549" t="s">
        <v>37</v>
      </c>
      <c r="D549" t="s">
        <v>7</v>
      </c>
      <c r="E549" t="s">
        <v>8</v>
      </c>
    </row>
    <row r="550" spans="1:5" x14ac:dyDescent="0.25">
      <c r="A550" t="s">
        <v>1117</v>
      </c>
      <c r="B550" t="s">
        <v>1118</v>
      </c>
      <c r="C550" t="s">
        <v>37</v>
      </c>
      <c r="D550" t="s">
        <v>43</v>
      </c>
      <c r="E550" t="s">
        <v>44</v>
      </c>
    </row>
    <row r="551" spans="1:5" x14ac:dyDescent="0.25">
      <c r="A551" t="s">
        <v>1119</v>
      </c>
      <c r="B551" t="s">
        <v>1120</v>
      </c>
      <c r="C551" t="s">
        <v>15</v>
      </c>
      <c r="D551" t="s">
        <v>15</v>
      </c>
      <c r="E551" t="s">
        <v>24</v>
      </c>
    </row>
    <row r="552" spans="1:5" x14ac:dyDescent="0.25">
      <c r="A552" t="s">
        <v>1121</v>
      </c>
      <c r="B552" t="s">
        <v>1122</v>
      </c>
      <c r="C552" t="s">
        <v>11</v>
      </c>
      <c r="D552" t="s">
        <v>12</v>
      </c>
      <c r="E552" t="s">
        <v>24</v>
      </c>
    </row>
    <row r="553" spans="1:5" x14ac:dyDescent="0.25">
      <c r="A553" t="s">
        <v>1123</v>
      </c>
      <c r="B553" t="s">
        <v>1124</v>
      </c>
      <c r="C553" t="s">
        <v>18</v>
      </c>
      <c r="D553" t="s">
        <v>19</v>
      </c>
      <c r="E553" t="s">
        <v>24</v>
      </c>
    </row>
    <row r="554" spans="1:5" x14ac:dyDescent="0.25">
      <c r="A554" t="s">
        <v>1125</v>
      </c>
      <c r="B554" t="s">
        <v>1126</v>
      </c>
      <c r="C554" t="s">
        <v>11</v>
      </c>
      <c r="D554" t="s">
        <v>19</v>
      </c>
      <c r="E554" t="s">
        <v>8</v>
      </c>
    </row>
    <row r="555" spans="1:5" x14ac:dyDescent="0.25">
      <c r="A555" t="s">
        <v>1127</v>
      </c>
      <c r="B555" t="s">
        <v>1128</v>
      </c>
      <c r="C555" t="s">
        <v>64</v>
      </c>
      <c r="D555" t="s">
        <v>27</v>
      </c>
      <c r="E555" t="s">
        <v>8</v>
      </c>
    </row>
    <row r="556" spans="1:5" x14ac:dyDescent="0.25">
      <c r="A556" t="s">
        <v>1129</v>
      </c>
      <c r="B556" t="s">
        <v>1130</v>
      </c>
      <c r="C556" t="s">
        <v>40</v>
      </c>
      <c r="D556" t="s">
        <v>43</v>
      </c>
      <c r="E556" t="s">
        <v>24</v>
      </c>
    </row>
    <row r="557" spans="1:5" x14ac:dyDescent="0.25">
      <c r="A557" t="s">
        <v>1131</v>
      </c>
      <c r="B557" t="s">
        <v>1132</v>
      </c>
      <c r="C557" t="s">
        <v>37</v>
      </c>
      <c r="D557" t="s">
        <v>19</v>
      </c>
      <c r="E557" t="s">
        <v>24</v>
      </c>
    </row>
    <row r="558" spans="1:5" x14ac:dyDescent="0.25">
      <c r="A558" t="s">
        <v>1133</v>
      </c>
      <c r="B558" t="s">
        <v>1134</v>
      </c>
      <c r="C558" t="s">
        <v>15</v>
      </c>
      <c r="D558" t="s">
        <v>43</v>
      </c>
      <c r="E558" t="s">
        <v>8</v>
      </c>
    </row>
    <row r="559" spans="1:5" x14ac:dyDescent="0.25">
      <c r="A559" t="s">
        <v>1135</v>
      </c>
      <c r="B559" t="s">
        <v>1136</v>
      </c>
      <c r="C559" t="s">
        <v>40</v>
      </c>
      <c r="D559" t="s">
        <v>43</v>
      </c>
      <c r="E559" t="s">
        <v>24</v>
      </c>
    </row>
    <row r="560" spans="1:5" x14ac:dyDescent="0.25">
      <c r="A560" t="s">
        <v>1137</v>
      </c>
      <c r="B560" t="s">
        <v>1138</v>
      </c>
      <c r="C560" t="s">
        <v>11</v>
      </c>
      <c r="D560" t="s">
        <v>19</v>
      </c>
      <c r="E560" t="s">
        <v>44</v>
      </c>
    </row>
    <row r="561" spans="1:5" x14ac:dyDescent="0.25">
      <c r="A561" t="s">
        <v>1139</v>
      </c>
      <c r="B561" t="s">
        <v>1140</v>
      </c>
      <c r="C561" t="s">
        <v>11</v>
      </c>
      <c r="D561" t="s">
        <v>19</v>
      </c>
      <c r="E561" t="s">
        <v>24</v>
      </c>
    </row>
    <row r="562" spans="1:5" x14ac:dyDescent="0.25">
      <c r="A562" t="s">
        <v>1141</v>
      </c>
      <c r="B562" t="s">
        <v>1142</v>
      </c>
      <c r="C562" t="s">
        <v>37</v>
      </c>
      <c r="D562" t="s">
        <v>27</v>
      </c>
      <c r="E562" t="s">
        <v>44</v>
      </c>
    </row>
    <row r="563" spans="1:5" x14ac:dyDescent="0.25">
      <c r="A563" t="s">
        <v>1143</v>
      </c>
      <c r="B563" t="s">
        <v>1144</v>
      </c>
      <c r="C563" t="s">
        <v>6</v>
      </c>
      <c r="D563" t="s">
        <v>7</v>
      </c>
      <c r="E563" t="s">
        <v>44</v>
      </c>
    </row>
    <row r="564" spans="1:5" x14ac:dyDescent="0.25">
      <c r="A564" t="s">
        <v>1145</v>
      </c>
      <c r="B564" t="s">
        <v>1146</v>
      </c>
      <c r="C564" t="s">
        <v>18</v>
      </c>
      <c r="D564" t="s">
        <v>12</v>
      </c>
      <c r="E564" t="s">
        <v>24</v>
      </c>
    </row>
    <row r="565" spans="1:5" x14ac:dyDescent="0.25">
      <c r="A565" t="s">
        <v>1147</v>
      </c>
      <c r="B565" t="s">
        <v>1148</v>
      </c>
      <c r="C565" t="s">
        <v>32</v>
      </c>
      <c r="D565" t="s">
        <v>43</v>
      </c>
      <c r="E565" t="s">
        <v>8</v>
      </c>
    </row>
    <row r="566" spans="1:5" x14ac:dyDescent="0.25">
      <c r="A566" t="s">
        <v>1149</v>
      </c>
      <c r="B566" t="s">
        <v>1150</v>
      </c>
      <c r="C566" t="s">
        <v>40</v>
      </c>
      <c r="D566" t="s">
        <v>15</v>
      </c>
      <c r="E566" t="s">
        <v>8</v>
      </c>
    </row>
    <row r="567" spans="1:5" x14ac:dyDescent="0.25">
      <c r="A567" t="s">
        <v>1151</v>
      </c>
      <c r="B567" t="s">
        <v>1152</v>
      </c>
      <c r="C567" t="s">
        <v>32</v>
      </c>
      <c r="D567" t="s">
        <v>7</v>
      </c>
      <c r="E567" t="s">
        <v>44</v>
      </c>
    </row>
    <row r="568" spans="1:5" x14ac:dyDescent="0.25">
      <c r="A568" t="s">
        <v>1153</v>
      </c>
      <c r="B568" t="s">
        <v>1154</v>
      </c>
      <c r="C568" t="s">
        <v>32</v>
      </c>
      <c r="D568" t="s">
        <v>43</v>
      </c>
      <c r="E568" t="s">
        <v>24</v>
      </c>
    </row>
    <row r="569" spans="1:5" x14ac:dyDescent="0.25">
      <c r="A569" t="s">
        <v>1155</v>
      </c>
      <c r="B569" t="s">
        <v>1156</v>
      </c>
      <c r="C569" t="s">
        <v>32</v>
      </c>
      <c r="D569" t="s">
        <v>27</v>
      </c>
      <c r="E569" t="s">
        <v>44</v>
      </c>
    </row>
    <row r="570" spans="1:5" x14ac:dyDescent="0.25">
      <c r="A570" t="s">
        <v>1157</v>
      </c>
      <c r="B570" t="s">
        <v>1158</v>
      </c>
      <c r="C570" t="s">
        <v>15</v>
      </c>
      <c r="D570" t="s">
        <v>19</v>
      </c>
      <c r="E570" t="s">
        <v>8</v>
      </c>
    </row>
    <row r="571" spans="1:5" x14ac:dyDescent="0.25">
      <c r="A571" t="s">
        <v>1159</v>
      </c>
      <c r="B571" t="s">
        <v>1160</v>
      </c>
      <c r="C571" t="s">
        <v>37</v>
      </c>
      <c r="D571" t="s">
        <v>19</v>
      </c>
      <c r="E571" t="s">
        <v>44</v>
      </c>
    </row>
    <row r="572" spans="1:5" x14ac:dyDescent="0.25">
      <c r="A572" t="s">
        <v>1161</v>
      </c>
      <c r="B572" t="s">
        <v>1162</v>
      </c>
      <c r="C572" t="s">
        <v>40</v>
      </c>
      <c r="D572" t="s">
        <v>12</v>
      </c>
      <c r="E572" t="s">
        <v>8</v>
      </c>
    </row>
    <row r="573" spans="1:5" x14ac:dyDescent="0.25">
      <c r="A573" t="s">
        <v>1163</v>
      </c>
      <c r="B573" t="s">
        <v>1164</v>
      </c>
      <c r="C573" t="s">
        <v>18</v>
      </c>
      <c r="D573" t="s">
        <v>15</v>
      </c>
      <c r="E573" t="s">
        <v>8</v>
      </c>
    </row>
    <row r="574" spans="1:5" x14ac:dyDescent="0.25">
      <c r="A574" t="s">
        <v>1165</v>
      </c>
      <c r="B574" t="s">
        <v>1166</v>
      </c>
      <c r="C574" t="s">
        <v>64</v>
      </c>
      <c r="D574" t="s">
        <v>19</v>
      </c>
      <c r="E574" t="s">
        <v>8</v>
      </c>
    </row>
    <row r="575" spans="1:5" x14ac:dyDescent="0.25">
      <c r="A575" t="s">
        <v>1167</v>
      </c>
      <c r="B575" t="s">
        <v>1168</v>
      </c>
      <c r="C575" t="s">
        <v>6</v>
      </c>
      <c r="D575" t="s">
        <v>19</v>
      </c>
      <c r="E575" t="s">
        <v>44</v>
      </c>
    </row>
    <row r="576" spans="1:5" x14ac:dyDescent="0.25">
      <c r="A576" t="s">
        <v>1169</v>
      </c>
      <c r="B576" t="s">
        <v>1170</v>
      </c>
      <c r="C576" t="s">
        <v>6</v>
      </c>
      <c r="D576" t="s">
        <v>15</v>
      </c>
      <c r="E576" t="s">
        <v>8</v>
      </c>
    </row>
    <row r="577" spans="1:5" x14ac:dyDescent="0.25">
      <c r="A577" t="s">
        <v>1171</v>
      </c>
      <c r="B577" t="s">
        <v>1172</v>
      </c>
      <c r="C577" t="s">
        <v>64</v>
      </c>
      <c r="D577" t="s">
        <v>19</v>
      </c>
      <c r="E577" t="s">
        <v>8</v>
      </c>
    </row>
    <row r="578" spans="1:5" x14ac:dyDescent="0.25">
      <c r="A578" t="s">
        <v>1173</v>
      </c>
      <c r="B578" t="s">
        <v>1174</v>
      </c>
      <c r="C578" t="s">
        <v>40</v>
      </c>
      <c r="D578" t="s">
        <v>7</v>
      </c>
      <c r="E578" t="s">
        <v>24</v>
      </c>
    </row>
    <row r="579" spans="1:5" x14ac:dyDescent="0.25">
      <c r="A579" t="s">
        <v>1175</v>
      </c>
      <c r="B579" t="s">
        <v>1176</v>
      </c>
      <c r="C579" t="s">
        <v>37</v>
      </c>
      <c r="D579" t="s">
        <v>7</v>
      </c>
      <c r="E579" t="s">
        <v>8</v>
      </c>
    </row>
    <row r="580" spans="1:5" x14ac:dyDescent="0.25">
      <c r="A580" t="s">
        <v>1177</v>
      </c>
      <c r="B580" t="s">
        <v>1178</v>
      </c>
      <c r="C580" t="s">
        <v>40</v>
      </c>
      <c r="D580" t="s">
        <v>12</v>
      </c>
      <c r="E580" t="s">
        <v>8</v>
      </c>
    </row>
    <row r="581" spans="1:5" x14ac:dyDescent="0.25">
      <c r="A581" t="s">
        <v>1179</v>
      </c>
      <c r="B581" t="s">
        <v>1180</v>
      </c>
      <c r="C581" t="s">
        <v>6</v>
      </c>
      <c r="D581" t="s">
        <v>55</v>
      </c>
      <c r="E581" t="s">
        <v>44</v>
      </c>
    </row>
    <row r="582" spans="1:5" x14ac:dyDescent="0.25">
      <c r="A582" t="s">
        <v>1181</v>
      </c>
      <c r="B582" t="s">
        <v>1182</v>
      </c>
      <c r="C582" t="s">
        <v>6</v>
      </c>
      <c r="D582" t="s">
        <v>43</v>
      </c>
      <c r="E582" t="s">
        <v>8</v>
      </c>
    </row>
    <row r="583" spans="1:5" x14ac:dyDescent="0.25">
      <c r="A583" t="s">
        <v>1183</v>
      </c>
      <c r="B583" t="s">
        <v>1184</v>
      </c>
      <c r="C583" t="s">
        <v>11</v>
      </c>
      <c r="D583" t="s">
        <v>55</v>
      </c>
      <c r="E583" t="s">
        <v>8</v>
      </c>
    </row>
    <row r="584" spans="1:5" x14ac:dyDescent="0.25">
      <c r="A584" t="s">
        <v>1185</v>
      </c>
      <c r="B584" t="s">
        <v>1186</v>
      </c>
      <c r="C584" t="s">
        <v>6</v>
      </c>
      <c r="D584" t="s">
        <v>19</v>
      </c>
      <c r="E584" t="s">
        <v>44</v>
      </c>
    </row>
    <row r="585" spans="1:5" x14ac:dyDescent="0.25">
      <c r="A585" t="s">
        <v>1187</v>
      </c>
      <c r="B585" t="s">
        <v>1188</v>
      </c>
      <c r="C585" t="s">
        <v>6</v>
      </c>
      <c r="D585" t="s">
        <v>15</v>
      </c>
      <c r="E585" t="s">
        <v>44</v>
      </c>
    </row>
    <row r="586" spans="1:5" x14ac:dyDescent="0.25">
      <c r="A586" t="s">
        <v>1189</v>
      </c>
      <c r="B586" t="s">
        <v>1190</v>
      </c>
      <c r="C586" t="s">
        <v>18</v>
      </c>
      <c r="D586" t="s">
        <v>55</v>
      </c>
      <c r="E586" t="s">
        <v>8</v>
      </c>
    </row>
    <row r="587" spans="1:5" x14ac:dyDescent="0.25">
      <c r="A587" t="s">
        <v>1191</v>
      </c>
      <c r="B587" t="s">
        <v>1192</v>
      </c>
      <c r="C587" t="s">
        <v>40</v>
      </c>
      <c r="D587" t="s">
        <v>15</v>
      </c>
      <c r="E587" t="s">
        <v>44</v>
      </c>
    </row>
    <row r="588" spans="1:5" x14ac:dyDescent="0.25">
      <c r="A588" t="s">
        <v>1193</v>
      </c>
      <c r="B588" t="s">
        <v>1194</v>
      </c>
      <c r="C588" t="s">
        <v>15</v>
      </c>
      <c r="D588" t="s">
        <v>43</v>
      </c>
      <c r="E588" t="s">
        <v>24</v>
      </c>
    </row>
    <row r="589" spans="1:5" x14ac:dyDescent="0.25">
      <c r="A589" t="s">
        <v>1195</v>
      </c>
      <c r="B589" t="s">
        <v>1196</v>
      </c>
      <c r="C589" t="s">
        <v>6</v>
      </c>
      <c r="D589" t="s">
        <v>15</v>
      </c>
      <c r="E589" t="s">
        <v>8</v>
      </c>
    </row>
    <row r="590" spans="1:5" x14ac:dyDescent="0.25">
      <c r="A590" t="s">
        <v>1197</v>
      </c>
      <c r="B590" t="s">
        <v>1198</v>
      </c>
      <c r="C590" t="s">
        <v>11</v>
      </c>
      <c r="D590" t="s">
        <v>19</v>
      </c>
      <c r="E590" t="s">
        <v>24</v>
      </c>
    </row>
    <row r="591" spans="1:5" x14ac:dyDescent="0.25">
      <c r="A591" t="s">
        <v>1199</v>
      </c>
      <c r="B591" t="s">
        <v>1200</v>
      </c>
      <c r="C591" t="s">
        <v>11</v>
      </c>
      <c r="D591" t="s">
        <v>55</v>
      </c>
      <c r="E591" t="s">
        <v>8</v>
      </c>
    </row>
    <row r="592" spans="1:5" x14ac:dyDescent="0.25">
      <c r="A592" t="s">
        <v>1201</v>
      </c>
      <c r="B592" t="s">
        <v>1202</v>
      </c>
      <c r="C592" t="s">
        <v>11</v>
      </c>
      <c r="D592" t="s">
        <v>27</v>
      </c>
      <c r="E592" t="s">
        <v>44</v>
      </c>
    </row>
    <row r="593" spans="1:5" x14ac:dyDescent="0.25">
      <c r="A593" t="s">
        <v>1203</v>
      </c>
      <c r="B593" t="s">
        <v>1204</v>
      </c>
      <c r="C593" t="s">
        <v>40</v>
      </c>
      <c r="D593" t="s">
        <v>19</v>
      </c>
      <c r="E593" t="s">
        <v>44</v>
      </c>
    </row>
    <row r="594" spans="1:5" x14ac:dyDescent="0.25">
      <c r="A594" t="s">
        <v>1205</v>
      </c>
      <c r="B594" t="s">
        <v>1206</v>
      </c>
      <c r="C594" t="s">
        <v>32</v>
      </c>
      <c r="D594" t="s">
        <v>43</v>
      </c>
      <c r="E594" t="s">
        <v>8</v>
      </c>
    </row>
    <row r="595" spans="1:5" x14ac:dyDescent="0.25">
      <c r="A595" t="s">
        <v>1207</v>
      </c>
      <c r="B595" t="s">
        <v>1208</v>
      </c>
      <c r="C595" t="s">
        <v>40</v>
      </c>
      <c r="D595" t="s">
        <v>12</v>
      </c>
      <c r="E595" t="s">
        <v>24</v>
      </c>
    </row>
    <row r="596" spans="1:5" x14ac:dyDescent="0.25">
      <c r="A596" t="s">
        <v>1209</v>
      </c>
      <c r="B596" t="s">
        <v>1210</v>
      </c>
      <c r="C596" t="s">
        <v>64</v>
      </c>
      <c r="D596" t="s">
        <v>12</v>
      </c>
      <c r="E596" t="s">
        <v>44</v>
      </c>
    </row>
    <row r="597" spans="1:5" x14ac:dyDescent="0.25">
      <c r="A597" t="s">
        <v>1211</v>
      </c>
      <c r="B597" t="s">
        <v>1212</v>
      </c>
      <c r="C597" t="s">
        <v>11</v>
      </c>
      <c r="D597" t="s">
        <v>43</v>
      </c>
      <c r="E597" t="s">
        <v>44</v>
      </c>
    </row>
    <row r="598" spans="1:5" x14ac:dyDescent="0.25">
      <c r="A598" t="s">
        <v>1213</v>
      </c>
      <c r="B598" t="s">
        <v>1214</v>
      </c>
      <c r="C598" t="s">
        <v>37</v>
      </c>
      <c r="D598" t="s">
        <v>27</v>
      </c>
      <c r="E598" t="s">
        <v>24</v>
      </c>
    </row>
    <row r="599" spans="1:5" x14ac:dyDescent="0.25">
      <c r="A599" t="s">
        <v>1215</v>
      </c>
      <c r="B599" t="s">
        <v>1216</v>
      </c>
      <c r="C599" t="s">
        <v>11</v>
      </c>
      <c r="D599" t="s">
        <v>27</v>
      </c>
      <c r="E599" t="s">
        <v>24</v>
      </c>
    </row>
    <row r="600" spans="1:5" x14ac:dyDescent="0.25">
      <c r="A600" t="s">
        <v>1217</v>
      </c>
      <c r="B600" t="s">
        <v>1218</v>
      </c>
      <c r="C600" t="s">
        <v>15</v>
      </c>
      <c r="D600" t="s">
        <v>43</v>
      </c>
      <c r="E600" t="s">
        <v>44</v>
      </c>
    </row>
    <row r="601" spans="1:5" x14ac:dyDescent="0.25">
      <c r="A601" t="s">
        <v>1219</v>
      </c>
      <c r="B601" t="s">
        <v>1220</v>
      </c>
      <c r="C601" t="s">
        <v>15</v>
      </c>
      <c r="D601" t="s">
        <v>12</v>
      </c>
      <c r="E601" t="s">
        <v>24</v>
      </c>
    </row>
    <row r="602" spans="1:5" x14ac:dyDescent="0.25">
      <c r="A602" t="s">
        <v>1221</v>
      </c>
      <c r="B602" t="s">
        <v>1222</v>
      </c>
      <c r="C602" t="s">
        <v>37</v>
      </c>
      <c r="D602" t="s">
        <v>27</v>
      </c>
      <c r="E602" t="s">
        <v>24</v>
      </c>
    </row>
    <row r="603" spans="1:5" x14ac:dyDescent="0.25">
      <c r="A603" t="s">
        <v>1223</v>
      </c>
      <c r="B603" t="s">
        <v>1224</v>
      </c>
      <c r="C603" t="s">
        <v>11</v>
      </c>
      <c r="D603" t="s">
        <v>15</v>
      </c>
      <c r="E603" t="s">
        <v>24</v>
      </c>
    </row>
    <row r="604" spans="1:5" x14ac:dyDescent="0.25">
      <c r="A604" t="s">
        <v>1225</v>
      </c>
      <c r="B604" t="s">
        <v>1226</v>
      </c>
      <c r="C604" t="s">
        <v>15</v>
      </c>
      <c r="D604" t="s">
        <v>12</v>
      </c>
      <c r="E604" t="s">
        <v>44</v>
      </c>
    </row>
    <row r="605" spans="1:5" x14ac:dyDescent="0.25">
      <c r="A605" t="s">
        <v>1227</v>
      </c>
      <c r="B605" t="s">
        <v>1228</v>
      </c>
      <c r="C605" t="s">
        <v>32</v>
      </c>
      <c r="D605" t="s">
        <v>55</v>
      </c>
      <c r="E605" t="s">
        <v>24</v>
      </c>
    </row>
    <row r="606" spans="1:5" x14ac:dyDescent="0.25">
      <c r="A606" t="s">
        <v>1229</v>
      </c>
      <c r="B606" t="s">
        <v>1230</v>
      </c>
      <c r="C606" t="s">
        <v>11</v>
      </c>
      <c r="D606" t="s">
        <v>27</v>
      </c>
      <c r="E606" t="s">
        <v>8</v>
      </c>
    </row>
    <row r="607" spans="1:5" x14ac:dyDescent="0.25">
      <c r="A607" t="s">
        <v>1231</v>
      </c>
      <c r="B607" t="s">
        <v>1232</v>
      </c>
      <c r="C607" t="s">
        <v>37</v>
      </c>
      <c r="D607" t="s">
        <v>12</v>
      </c>
      <c r="E607" t="s">
        <v>44</v>
      </c>
    </row>
    <row r="608" spans="1:5" x14ac:dyDescent="0.25">
      <c r="A608" t="s">
        <v>1233</v>
      </c>
      <c r="B608" t="s">
        <v>1234</v>
      </c>
      <c r="C608" t="s">
        <v>64</v>
      </c>
      <c r="D608" t="s">
        <v>43</v>
      </c>
      <c r="E608" t="s">
        <v>44</v>
      </c>
    </row>
    <row r="609" spans="1:5" x14ac:dyDescent="0.25">
      <c r="A609" t="s">
        <v>1235</v>
      </c>
      <c r="B609" t="s">
        <v>1236</v>
      </c>
      <c r="C609" t="s">
        <v>37</v>
      </c>
      <c r="D609" t="s">
        <v>55</v>
      </c>
      <c r="E609" t="s">
        <v>8</v>
      </c>
    </row>
    <row r="610" spans="1:5" x14ac:dyDescent="0.25">
      <c r="A610" t="s">
        <v>1237</v>
      </c>
      <c r="B610" t="s">
        <v>1238</v>
      </c>
      <c r="C610" t="s">
        <v>40</v>
      </c>
      <c r="D610" t="s">
        <v>12</v>
      </c>
      <c r="E610" t="s">
        <v>24</v>
      </c>
    </row>
    <row r="611" spans="1:5" x14ac:dyDescent="0.25">
      <c r="A611" t="s">
        <v>1239</v>
      </c>
      <c r="B611" t="s">
        <v>1240</v>
      </c>
      <c r="C611" t="s">
        <v>11</v>
      </c>
      <c r="D611" t="s">
        <v>12</v>
      </c>
      <c r="E611" t="s">
        <v>8</v>
      </c>
    </row>
    <row r="612" spans="1:5" x14ac:dyDescent="0.25">
      <c r="A612" t="s">
        <v>1241</v>
      </c>
      <c r="B612" t="s">
        <v>1242</v>
      </c>
      <c r="C612" t="s">
        <v>11</v>
      </c>
      <c r="D612" t="s">
        <v>12</v>
      </c>
      <c r="E612" t="s">
        <v>24</v>
      </c>
    </row>
    <row r="613" spans="1:5" x14ac:dyDescent="0.25">
      <c r="A613" t="s">
        <v>1243</v>
      </c>
      <c r="B613" t="s">
        <v>1244</v>
      </c>
      <c r="C613" t="s">
        <v>18</v>
      </c>
      <c r="D613" t="s">
        <v>15</v>
      </c>
      <c r="E613" t="s">
        <v>8</v>
      </c>
    </row>
    <row r="614" spans="1:5" x14ac:dyDescent="0.25">
      <c r="A614" t="s">
        <v>1245</v>
      </c>
      <c r="B614" t="s">
        <v>1246</v>
      </c>
      <c r="C614" t="s">
        <v>11</v>
      </c>
      <c r="D614" t="s">
        <v>27</v>
      </c>
      <c r="E614" t="s">
        <v>24</v>
      </c>
    </row>
    <row r="615" spans="1:5" x14ac:dyDescent="0.25">
      <c r="A615" t="s">
        <v>1247</v>
      </c>
      <c r="B615" t="s">
        <v>1248</v>
      </c>
      <c r="C615" t="s">
        <v>18</v>
      </c>
      <c r="D615" t="s">
        <v>27</v>
      </c>
      <c r="E615" t="s">
        <v>44</v>
      </c>
    </row>
    <row r="616" spans="1:5" x14ac:dyDescent="0.25">
      <c r="A616" t="s">
        <v>1249</v>
      </c>
      <c r="B616" t="s">
        <v>1250</v>
      </c>
      <c r="C616" t="s">
        <v>15</v>
      </c>
      <c r="D616" t="s">
        <v>43</v>
      </c>
      <c r="E616" t="s">
        <v>8</v>
      </c>
    </row>
    <row r="617" spans="1:5" x14ac:dyDescent="0.25">
      <c r="A617" t="s">
        <v>1251</v>
      </c>
      <c r="B617" t="s">
        <v>1252</v>
      </c>
      <c r="C617" t="s">
        <v>15</v>
      </c>
      <c r="D617" t="s">
        <v>12</v>
      </c>
      <c r="E617" t="s">
        <v>24</v>
      </c>
    </row>
    <row r="618" spans="1:5" x14ac:dyDescent="0.25">
      <c r="A618" t="s">
        <v>1253</v>
      </c>
      <c r="B618" t="s">
        <v>1254</v>
      </c>
      <c r="C618" t="s">
        <v>32</v>
      </c>
      <c r="D618" t="s">
        <v>27</v>
      </c>
      <c r="E618" t="s">
        <v>44</v>
      </c>
    </row>
    <row r="619" spans="1:5" x14ac:dyDescent="0.25">
      <c r="A619" t="s">
        <v>1255</v>
      </c>
      <c r="B619" t="s">
        <v>1256</v>
      </c>
      <c r="C619" t="s">
        <v>64</v>
      </c>
      <c r="D619" t="s">
        <v>7</v>
      </c>
      <c r="E619" t="s">
        <v>24</v>
      </c>
    </row>
    <row r="620" spans="1:5" x14ac:dyDescent="0.25">
      <c r="A620" t="s">
        <v>1257</v>
      </c>
      <c r="B620" t="s">
        <v>1258</v>
      </c>
      <c r="C620" t="s">
        <v>6</v>
      </c>
      <c r="D620" t="s">
        <v>7</v>
      </c>
      <c r="E620" t="s">
        <v>24</v>
      </c>
    </row>
    <row r="621" spans="1:5" x14ac:dyDescent="0.25">
      <c r="A621" t="s">
        <v>1259</v>
      </c>
      <c r="B621" t="s">
        <v>1260</v>
      </c>
      <c r="C621" t="s">
        <v>32</v>
      </c>
      <c r="D621" t="s">
        <v>15</v>
      </c>
      <c r="E621" t="s">
        <v>44</v>
      </c>
    </row>
    <row r="622" spans="1:5" x14ac:dyDescent="0.25">
      <c r="A622" t="s">
        <v>1261</v>
      </c>
      <c r="B622" t="s">
        <v>1262</v>
      </c>
      <c r="C622" t="s">
        <v>18</v>
      </c>
      <c r="D622" t="s">
        <v>43</v>
      </c>
      <c r="E622" t="s">
        <v>8</v>
      </c>
    </row>
    <row r="623" spans="1:5" x14ac:dyDescent="0.25">
      <c r="A623" t="s">
        <v>1263</v>
      </c>
      <c r="B623" t="s">
        <v>1264</v>
      </c>
      <c r="C623" t="s">
        <v>18</v>
      </c>
      <c r="D623" t="s">
        <v>27</v>
      </c>
      <c r="E623" t="s">
        <v>44</v>
      </c>
    </row>
    <row r="624" spans="1:5" x14ac:dyDescent="0.25">
      <c r="A624" t="s">
        <v>1265</v>
      </c>
      <c r="B624" t="s">
        <v>1266</v>
      </c>
      <c r="C624" t="s">
        <v>32</v>
      </c>
      <c r="D624" t="s">
        <v>15</v>
      </c>
      <c r="E624" t="s">
        <v>44</v>
      </c>
    </row>
    <row r="625" spans="1:5" x14ac:dyDescent="0.25">
      <c r="A625" t="s">
        <v>1267</v>
      </c>
      <c r="B625" t="s">
        <v>1268</v>
      </c>
      <c r="C625" t="s">
        <v>18</v>
      </c>
      <c r="D625" t="s">
        <v>15</v>
      </c>
      <c r="E625" t="s">
        <v>24</v>
      </c>
    </row>
    <row r="626" spans="1:5" x14ac:dyDescent="0.25">
      <c r="A626" t="s">
        <v>1269</v>
      </c>
      <c r="B626" t="s">
        <v>1270</v>
      </c>
      <c r="C626" t="s">
        <v>37</v>
      </c>
      <c r="D626" t="s">
        <v>43</v>
      </c>
      <c r="E626" t="s">
        <v>8</v>
      </c>
    </row>
    <row r="627" spans="1:5" x14ac:dyDescent="0.25">
      <c r="A627" t="s">
        <v>1271</v>
      </c>
      <c r="B627" t="s">
        <v>1272</v>
      </c>
      <c r="C627" t="s">
        <v>32</v>
      </c>
      <c r="D627" t="s">
        <v>12</v>
      </c>
      <c r="E627" t="s">
        <v>8</v>
      </c>
    </row>
    <row r="628" spans="1:5" x14ac:dyDescent="0.25">
      <c r="A628" t="s">
        <v>1273</v>
      </c>
      <c r="B628" t="s">
        <v>1274</v>
      </c>
      <c r="C628" t="s">
        <v>64</v>
      </c>
      <c r="D628" t="s">
        <v>19</v>
      </c>
      <c r="E628" t="s">
        <v>8</v>
      </c>
    </row>
    <row r="629" spans="1:5" x14ac:dyDescent="0.25">
      <c r="A629" t="s">
        <v>1275</v>
      </c>
      <c r="B629" t="s">
        <v>1276</v>
      </c>
      <c r="C629" t="s">
        <v>64</v>
      </c>
      <c r="D629" t="s">
        <v>15</v>
      </c>
      <c r="E629" t="s">
        <v>44</v>
      </c>
    </row>
    <row r="630" spans="1:5" x14ac:dyDescent="0.25">
      <c r="A630" t="s">
        <v>1277</v>
      </c>
      <c r="B630" t="s">
        <v>1278</v>
      </c>
      <c r="C630" t="s">
        <v>37</v>
      </c>
      <c r="D630" t="s">
        <v>55</v>
      </c>
      <c r="E630" t="s">
        <v>8</v>
      </c>
    </row>
    <row r="631" spans="1:5" x14ac:dyDescent="0.25">
      <c r="A631" t="s">
        <v>1279</v>
      </c>
      <c r="B631" t="s">
        <v>1280</v>
      </c>
      <c r="C631" t="s">
        <v>64</v>
      </c>
      <c r="D631" t="s">
        <v>19</v>
      </c>
      <c r="E631" t="s">
        <v>8</v>
      </c>
    </row>
    <row r="632" spans="1:5" x14ac:dyDescent="0.25">
      <c r="A632" t="s">
        <v>1281</v>
      </c>
      <c r="B632" t="s">
        <v>1282</v>
      </c>
      <c r="C632" t="s">
        <v>15</v>
      </c>
      <c r="D632" t="s">
        <v>43</v>
      </c>
      <c r="E632" t="s">
        <v>24</v>
      </c>
    </row>
    <row r="633" spans="1:5" x14ac:dyDescent="0.25">
      <c r="A633" t="s">
        <v>1283</v>
      </c>
      <c r="B633" t="s">
        <v>1284</v>
      </c>
      <c r="C633" t="s">
        <v>64</v>
      </c>
      <c r="D633" t="s">
        <v>27</v>
      </c>
      <c r="E633" t="s">
        <v>24</v>
      </c>
    </row>
    <row r="634" spans="1:5" x14ac:dyDescent="0.25">
      <c r="A634" t="s">
        <v>1285</v>
      </c>
      <c r="B634" t="s">
        <v>1286</v>
      </c>
      <c r="C634" t="s">
        <v>18</v>
      </c>
      <c r="D634" t="s">
        <v>7</v>
      </c>
      <c r="E634" t="s">
        <v>44</v>
      </c>
    </row>
    <row r="635" spans="1:5" x14ac:dyDescent="0.25">
      <c r="A635" t="s">
        <v>1287</v>
      </c>
      <c r="B635" t="s">
        <v>1288</v>
      </c>
      <c r="C635" t="s">
        <v>18</v>
      </c>
      <c r="D635" t="s">
        <v>19</v>
      </c>
      <c r="E635" t="s">
        <v>8</v>
      </c>
    </row>
    <row r="636" spans="1:5" x14ac:dyDescent="0.25">
      <c r="A636" t="s">
        <v>1289</v>
      </c>
      <c r="B636" t="s">
        <v>1290</v>
      </c>
      <c r="C636" t="s">
        <v>32</v>
      </c>
      <c r="D636" t="s">
        <v>7</v>
      </c>
      <c r="E636" t="s">
        <v>8</v>
      </c>
    </row>
    <row r="637" spans="1:5" x14ac:dyDescent="0.25">
      <c r="A637" t="s">
        <v>1291</v>
      </c>
      <c r="B637" t="s">
        <v>1292</v>
      </c>
      <c r="C637" t="s">
        <v>15</v>
      </c>
      <c r="D637" t="s">
        <v>15</v>
      </c>
      <c r="E637" t="s">
        <v>24</v>
      </c>
    </row>
    <row r="638" spans="1:5" x14ac:dyDescent="0.25">
      <c r="A638" t="s">
        <v>1293</v>
      </c>
      <c r="B638" t="s">
        <v>1294</v>
      </c>
      <c r="C638" t="s">
        <v>32</v>
      </c>
      <c r="D638" t="s">
        <v>7</v>
      </c>
      <c r="E638" t="s">
        <v>24</v>
      </c>
    </row>
    <row r="639" spans="1:5" x14ac:dyDescent="0.25">
      <c r="A639" t="s">
        <v>1295</v>
      </c>
      <c r="B639" t="s">
        <v>1296</v>
      </c>
      <c r="C639" t="s">
        <v>64</v>
      </c>
      <c r="D639" t="s">
        <v>55</v>
      </c>
      <c r="E639" t="s">
        <v>24</v>
      </c>
    </row>
    <row r="640" spans="1:5" x14ac:dyDescent="0.25">
      <c r="A640" t="s">
        <v>1297</v>
      </c>
      <c r="B640" t="s">
        <v>1298</v>
      </c>
      <c r="C640" t="s">
        <v>11</v>
      </c>
      <c r="D640" t="s">
        <v>7</v>
      </c>
      <c r="E640" t="s">
        <v>44</v>
      </c>
    </row>
    <row r="641" spans="1:5" x14ac:dyDescent="0.25">
      <c r="A641" t="s">
        <v>1299</v>
      </c>
      <c r="B641" t="s">
        <v>1300</v>
      </c>
      <c r="C641" t="s">
        <v>40</v>
      </c>
      <c r="D641" t="s">
        <v>19</v>
      </c>
      <c r="E641" t="s">
        <v>24</v>
      </c>
    </row>
    <row r="642" spans="1:5" x14ac:dyDescent="0.25">
      <c r="A642" t="s">
        <v>1301</v>
      </c>
      <c r="B642" t="s">
        <v>1302</v>
      </c>
      <c r="C642" t="s">
        <v>15</v>
      </c>
      <c r="D642" t="s">
        <v>15</v>
      </c>
      <c r="E642" t="s">
        <v>8</v>
      </c>
    </row>
    <row r="643" spans="1:5" x14ac:dyDescent="0.25">
      <c r="A643" t="s">
        <v>1303</v>
      </c>
      <c r="B643" t="s">
        <v>1304</v>
      </c>
      <c r="C643" t="s">
        <v>40</v>
      </c>
      <c r="D643" t="s">
        <v>27</v>
      </c>
      <c r="E643" t="s">
        <v>8</v>
      </c>
    </row>
    <row r="644" spans="1:5" x14ac:dyDescent="0.25">
      <c r="A644" t="s">
        <v>1305</v>
      </c>
      <c r="B644" t="s">
        <v>1306</v>
      </c>
      <c r="C644" t="s">
        <v>11</v>
      </c>
      <c r="D644" t="s">
        <v>27</v>
      </c>
      <c r="E644" t="s">
        <v>8</v>
      </c>
    </row>
    <row r="645" spans="1:5" x14ac:dyDescent="0.25">
      <c r="A645" t="s">
        <v>1307</v>
      </c>
      <c r="B645" t="s">
        <v>1308</v>
      </c>
      <c r="C645" t="s">
        <v>18</v>
      </c>
      <c r="D645" t="s">
        <v>15</v>
      </c>
      <c r="E645" t="s">
        <v>24</v>
      </c>
    </row>
    <row r="646" spans="1:5" x14ac:dyDescent="0.25">
      <c r="A646" t="s">
        <v>1309</v>
      </c>
      <c r="B646" t="s">
        <v>1310</v>
      </c>
      <c r="C646" t="s">
        <v>11</v>
      </c>
      <c r="D646" t="s">
        <v>19</v>
      </c>
      <c r="E646" t="s">
        <v>8</v>
      </c>
    </row>
    <row r="647" spans="1:5" x14ac:dyDescent="0.25">
      <c r="A647" t="s">
        <v>1311</v>
      </c>
      <c r="B647" t="s">
        <v>1312</v>
      </c>
      <c r="C647" t="s">
        <v>64</v>
      </c>
      <c r="D647" t="s">
        <v>7</v>
      </c>
      <c r="E647" t="s">
        <v>24</v>
      </c>
    </row>
    <row r="648" spans="1:5" x14ac:dyDescent="0.25">
      <c r="A648" t="s">
        <v>1313</v>
      </c>
      <c r="B648" t="s">
        <v>1314</v>
      </c>
      <c r="C648" t="s">
        <v>18</v>
      </c>
      <c r="D648" t="s">
        <v>12</v>
      </c>
      <c r="E648" t="s">
        <v>24</v>
      </c>
    </row>
    <row r="649" spans="1:5" x14ac:dyDescent="0.25">
      <c r="A649" t="s">
        <v>1315</v>
      </c>
      <c r="B649" t="s">
        <v>1316</v>
      </c>
      <c r="C649" t="s">
        <v>37</v>
      </c>
      <c r="D649" t="s">
        <v>27</v>
      </c>
      <c r="E649" t="s">
        <v>24</v>
      </c>
    </row>
    <row r="650" spans="1:5" x14ac:dyDescent="0.25">
      <c r="A650" t="s">
        <v>1317</v>
      </c>
      <c r="B650" t="s">
        <v>1318</v>
      </c>
      <c r="C650" t="s">
        <v>40</v>
      </c>
      <c r="D650" t="s">
        <v>43</v>
      </c>
      <c r="E650" t="s">
        <v>8</v>
      </c>
    </row>
    <row r="651" spans="1:5" x14ac:dyDescent="0.25">
      <c r="A651" t="s">
        <v>1319</v>
      </c>
      <c r="B651" t="s">
        <v>1320</v>
      </c>
      <c r="C651" t="s">
        <v>11</v>
      </c>
      <c r="D651" t="s">
        <v>43</v>
      </c>
      <c r="E651" t="s">
        <v>8</v>
      </c>
    </row>
    <row r="652" spans="1:5" x14ac:dyDescent="0.25">
      <c r="A652" t="s">
        <v>1321</v>
      </c>
      <c r="B652" t="s">
        <v>1322</v>
      </c>
      <c r="C652" t="s">
        <v>18</v>
      </c>
      <c r="D652" t="s">
        <v>19</v>
      </c>
      <c r="E652" t="s">
        <v>44</v>
      </c>
    </row>
    <row r="653" spans="1:5" x14ac:dyDescent="0.25">
      <c r="A653" t="s">
        <v>1323</v>
      </c>
      <c r="B653" t="s">
        <v>1324</v>
      </c>
      <c r="C653" t="s">
        <v>15</v>
      </c>
      <c r="D653" t="s">
        <v>19</v>
      </c>
      <c r="E653" t="s">
        <v>44</v>
      </c>
    </row>
    <row r="654" spans="1:5" x14ac:dyDescent="0.25">
      <c r="A654" t="s">
        <v>1325</v>
      </c>
      <c r="B654" t="s">
        <v>1326</v>
      </c>
      <c r="C654" t="s">
        <v>32</v>
      </c>
      <c r="D654" t="s">
        <v>43</v>
      </c>
      <c r="E654" t="s">
        <v>24</v>
      </c>
    </row>
    <row r="655" spans="1:5" x14ac:dyDescent="0.25">
      <c r="A655" t="s">
        <v>1327</v>
      </c>
      <c r="B655" t="s">
        <v>1328</v>
      </c>
      <c r="C655" t="s">
        <v>11</v>
      </c>
      <c r="D655" t="s">
        <v>7</v>
      </c>
      <c r="E655" t="s">
        <v>24</v>
      </c>
    </row>
    <row r="656" spans="1:5" x14ac:dyDescent="0.25">
      <c r="A656" t="s">
        <v>1329</v>
      </c>
      <c r="B656" t="s">
        <v>1330</v>
      </c>
      <c r="C656" t="s">
        <v>37</v>
      </c>
      <c r="D656" t="s">
        <v>15</v>
      </c>
      <c r="E656" t="s">
        <v>8</v>
      </c>
    </row>
    <row r="657" spans="1:5" x14ac:dyDescent="0.25">
      <c r="A657" t="s">
        <v>1331</v>
      </c>
      <c r="B657" t="s">
        <v>1332</v>
      </c>
      <c r="C657" t="s">
        <v>37</v>
      </c>
      <c r="D657" t="s">
        <v>7</v>
      </c>
      <c r="E657" t="s">
        <v>24</v>
      </c>
    </row>
    <row r="658" spans="1:5" x14ac:dyDescent="0.25">
      <c r="A658" t="s">
        <v>1333</v>
      </c>
      <c r="B658" t="s">
        <v>1334</v>
      </c>
      <c r="C658" t="s">
        <v>11</v>
      </c>
      <c r="D658" t="s">
        <v>7</v>
      </c>
      <c r="E658" t="s">
        <v>24</v>
      </c>
    </row>
    <row r="659" spans="1:5" x14ac:dyDescent="0.25">
      <c r="A659" t="s">
        <v>1335</v>
      </c>
      <c r="B659" t="s">
        <v>1336</v>
      </c>
      <c r="C659" t="s">
        <v>15</v>
      </c>
      <c r="D659" t="s">
        <v>15</v>
      </c>
      <c r="E659" t="s">
        <v>8</v>
      </c>
    </row>
    <row r="660" spans="1:5" x14ac:dyDescent="0.25">
      <c r="A660" t="s">
        <v>1337</v>
      </c>
      <c r="B660" t="s">
        <v>1338</v>
      </c>
      <c r="C660" t="s">
        <v>6</v>
      </c>
      <c r="D660" t="s">
        <v>43</v>
      </c>
      <c r="E660" t="s">
        <v>24</v>
      </c>
    </row>
    <row r="661" spans="1:5" x14ac:dyDescent="0.25">
      <c r="A661" t="s">
        <v>1339</v>
      </c>
      <c r="B661" t="s">
        <v>1340</v>
      </c>
      <c r="C661" t="s">
        <v>64</v>
      </c>
      <c r="D661" t="s">
        <v>19</v>
      </c>
      <c r="E661" t="s">
        <v>24</v>
      </c>
    </row>
    <row r="662" spans="1:5" x14ac:dyDescent="0.25">
      <c r="A662" t="s">
        <v>1341</v>
      </c>
      <c r="B662" t="s">
        <v>1342</v>
      </c>
      <c r="C662" t="s">
        <v>32</v>
      </c>
      <c r="D662" t="s">
        <v>43</v>
      </c>
      <c r="E662" t="s">
        <v>24</v>
      </c>
    </row>
    <row r="663" spans="1:5" x14ac:dyDescent="0.25">
      <c r="A663" t="s">
        <v>1343</v>
      </c>
      <c r="B663" t="s">
        <v>1344</v>
      </c>
      <c r="C663" t="s">
        <v>15</v>
      </c>
      <c r="D663" t="s">
        <v>12</v>
      </c>
      <c r="E663" t="s">
        <v>24</v>
      </c>
    </row>
    <row r="664" spans="1:5" x14ac:dyDescent="0.25">
      <c r="A664" t="s">
        <v>1345</v>
      </c>
      <c r="B664" t="s">
        <v>1346</v>
      </c>
      <c r="C664" t="s">
        <v>6</v>
      </c>
      <c r="D664" t="s">
        <v>19</v>
      </c>
      <c r="E664" t="s">
        <v>8</v>
      </c>
    </row>
    <row r="665" spans="1:5" x14ac:dyDescent="0.25">
      <c r="A665" t="s">
        <v>1347</v>
      </c>
      <c r="B665" t="s">
        <v>1348</v>
      </c>
      <c r="C665" t="s">
        <v>32</v>
      </c>
      <c r="D665" t="s">
        <v>27</v>
      </c>
      <c r="E665" t="s">
        <v>8</v>
      </c>
    </row>
    <row r="666" spans="1:5" x14ac:dyDescent="0.25">
      <c r="A666" t="s">
        <v>1349</v>
      </c>
      <c r="B666" t="s">
        <v>1350</v>
      </c>
      <c r="C666" t="s">
        <v>37</v>
      </c>
      <c r="D666" t="s">
        <v>27</v>
      </c>
      <c r="E666" t="s">
        <v>24</v>
      </c>
    </row>
    <row r="667" spans="1:5" x14ac:dyDescent="0.25">
      <c r="A667" t="s">
        <v>1351</v>
      </c>
      <c r="B667" t="s">
        <v>1352</v>
      </c>
      <c r="C667" t="s">
        <v>15</v>
      </c>
      <c r="D667" t="s">
        <v>27</v>
      </c>
      <c r="E667" t="s">
        <v>24</v>
      </c>
    </row>
    <row r="668" spans="1:5" x14ac:dyDescent="0.25">
      <c r="A668" t="s">
        <v>1353</v>
      </c>
      <c r="B668" t="s">
        <v>1354</v>
      </c>
      <c r="C668" t="s">
        <v>37</v>
      </c>
      <c r="D668" t="s">
        <v>19</v>
      </c>
      <c r="E668" t="s">
        <v>24</v>
      </c>
    </row>
    <row r="669" spans="1:5" x14ac:dyDescent="0.25">
      <c r="A669" t="s">
        <v>1355</v>
      </c>
      <c r="B669" t="s">
        <v>1356</v>
      </c>
      <c r="C669" t="s">
        <v>11</v>
      </c>
      <c r="D669" t="s">
        <v>43</v>
      </c>
      <c r="E669" t="s">
        <v>44</v>
      </c>
    </row>
    <row r="670" spans="1:5" x14ac:dyDescent="0.25">
      <c r="A670" t="s">
        <v>1357</v>
      </c>
      <c r="B670" t="s">
        <v>1358</v>
      </c>
      <c r="C670" t="s">
        <v>40</v>
      </c>
      <c r="D670" t="s">
        <v>27</v>
      </c>
      <c r="E670" t="s">
        <v>24</v>
      </c>
    </row>
    <row r="671" spans="1:5" x14ac:dyDescent="0.25">
      <c r="A671" t="s">
        <v>1359</v>
      </c>
      <c r="B671" t="s">
        <v>1360</v>
      </c>
      <c r="C671" t="s">
        <v>32</v>
      </c>
      <c r="D671" t="s">
        <v>27</v>
      </c>
      <c r="E671" t="s">
        <v>44</v>
      </c>
    </row>
    <row r="672" spans="1:5" x14ac:dyDescent="0.25">
      <c r="A672" t="s">
        <v>1361</v>
      </c>
      <c r="B672" t="s">
        <v>1362</v>
      </c>
      <c r="C672" t="s">
        <v>40</v>
      </c>
      <c r="D672" t="s">
        <v>55</v>
      </c>
      <c r="E672" t="s">
        <v>44</v>
      </c>
    </row>
    <row r="673" spans="1:5" x14ac:dyDescent="0.25">
      <c r="A673" t="s">
        <v>1363</v>
      </c>
      <c r="B673" t="s">
        <v>1364</v>
      </c>
      <c r="C673" t="s">
        <v>37</v>
      </c>
      <c r="D673" t="s">
        <v>43</v>
      </c>
      <c r="E673" t="s">
        <v>44</v>
      </c>
    </row>
    <row r="674" spans="1:5" x14ac:dyDescent="0.25">
      <c r="A674" t="s">
        <v>1365</v>
      </c>
      <c r="B674" t="s">
        <v>1366</v>
      </c>
      <c r="C674" t="s">
        <v>15</v>
      </c>
      <c r="D674" t="s">
        <v>27</v>
      </c>
      <c r="E674" t="s">
        <v>24</v>
      </c>
    </row>
    <row r="675" spans="1:5" x14ac:dyDescent="0.25">
      <c r="A675" t="s">
        <v>1367</v>
      </c>
      <c r="B675" t="s">
        <v>1368</v>
      </c>
      <c r="C675" t="s">
        <v>6</v>
      </c>
      <c r="D675" t="s">
        <v>43</v>
      </c>
      <c r="E675" t="s">
        <v>44</v>
      </c>
    </row>
    <row r="676" spans="1:5" x14ac:dyDescent="0.25">
      <c r="A676" t="s">
        <v>1369</v>
      </c>
      <c r="B676" t="s">
        <v>1370</v>
      </c>
      <c r="C676" t="s">
        <v>37</v>
      </c>
      <c r="D676" t="s">
        <v>12</v>
      </c>
      <c r="E676" t="s">
        <v>24</v>
      </c>
    </row>
    <row r="677" spans="1:5" x14ac:dyDescent="0.25">
      <c r="A677" t="s">
        <v>1371</v>
      </c>
      <c r="B677" t="s">
        <v>1372</v>
      </c>
      <c r="C677" t="s">
        <v>15</v>
      </c>
      <c r="D677" t="s">
        <v>43</v>
      </c>
      <c r="E677" t="s">
        <v>24</v>
      </c>
    </row>
    <row r="678" spans="1:5" x14ac:dyDescent="0.25">
      <c r="A678" t="s">
        <v>1373</v>
      </c>
      <c r="B678" t="s">
        <v>1374</v>
      </c>
      <c r="C678" t="s">
        <v>37</v>
      </c>
      <c r="D678" t="s">
        <v>55</v>
      </c>
      <c r="E678" t="s">
        <v>24</v>
      </c>
    </row>
    <row r="679" spans="1:5" x14ac:dyDescent="0.25">
      <c r="A679" t="s">
        <v>1375</v>
      </c>
      <c r="B679" t="s">
        <v>1376</v>
      </c>
      <c r="C679" t="s">
        <v>6</v>
      </c>
      <c r="D679" t="s">
        <v>7</v>
      </c>
      <c r="E679" t="s">
        <v>8</v>
      </c>
    </row>
    <row r="680" spans="1:5" x14ac:dyDescent="0.25">
      <c r="A680" t="s">
        <v>1377</v>
      </c>
      <c r="B680" t="s">
        <v>1378</v>
      </c>
      <c r="C680" t="s">
        <v>37</v>
      </c>
      <c r="D680" t="s">
        <v>15</v>
      </c>
      <c r="E680" t="s">
        <v>24</v>
      </c>
    </row>
    <row r="681" spans="1:5" x14ac:dyDescent="0.25">
      <c r="A681" t="s">
        <v>1379</v>
      </c>
      <c r="B681" t="s">
        <v>1380</v>
      </c>
      <c r="C681" t="s">
        <v>40</v>
      </c>
      <c r="D681" t="s">
        <v>7</v>
      </c>
      <c r="E681" t="s">
        <v>8</v>
      </c>
    </row>
    <row r="682" spans="1:5" x14ac:dyDescent="0.25">
      <c r="A682" t="s">
        <v>1381</v>
      </c>
      <c r="B682" t="s">
        <v>1382</v>
      </c>
      <c r="C682" t="s">
        <v>15</v>
      </c>
      <c r="D682" t="s">
        <v>15</v>
      </c>
      <c r="E682" t="s">
        <v>8</v>
      </c>
    </row>
    <row r="683" spans="1:5" x14ac:dyDescent="0.25">
      <c r="A683" t="s">
        <v>1383</v>
      </c>
      <c r="B683" t="s">
        <v>1384</v>
      </c>
      <c r="C683" t="s">
        <v>32</v>
      </c>
      <c r="D683" t="s">
        <v>12</v>
      </c>
      <c r="E683" t="s">
        <v>44</v>
      </c>
    </row>
    <row r="684" spans="1:5" x14ac:dyDescent="0.25">
      <c r="A684" t="s">
        <v>1385</v>
      </c>
      <c r="B684" t="s">
        <v>1386</v>
      </c>
      <c r="C684" t="s">
        <v>40</v>
      </c>
      <c r="D684" t="s">
        <v>15</v>
      </c>
      <c r="E684" t="s">
        <v>44</v>
      </c>
    </row>
    <row r="685" spans="1:5" x14ac:dyDescent="0.25">
      <c r="A685" t="s">
        <v>1387</v>
      </c>
      <c r="B685" t="s">
        <v>1388</v>
      </c>
      <c r="C685" t="s">
        <v>40</v>
      </c>
      <c r="D685" t="s">
        <v>15</v>
      </c>
      <c r="E685" t="s">
        <v>24</v>
      </c>
    </row>
    <row r="686" spans="1:5" x14ac:dyDescent="0.25">
      <c r="A686" t="s">
        <v>1389</v>
      </c>
      <c r="B686" t="s">
        <v>1390</v>
      </c>
      <c r="C686" t="s">
        <v>32</v>
      </c>
      <c r="D686" t="s">
        <v>15</v>
      </c>
      <c r="E686" t="s">
        <v>8</v>
      </c>
    </row>
    <row r="687" spans="1:5" x14ac:dyDescent="0.25">
      <c r="A687" t="s">
        <v>1391</v>
      </c>
      <c r="B687" t="s">
        <v>1392</v>
      </c>
      <c r="C687" t="s">
        <v>11</v>
      </c>
      <c r="D687" t="s">
        <v>19</v>
      </c>
      <c r="E687" t="s">
        <v>44</v>
      </c>
    </row>
    <row r="688" spans="1:5" x14ac:dyDescent="0.25">
      <c r="A688" t="s">
        <v>1393</v>
      </c>
      <c r="B688" t="s">
        <v>1394</v>
      </c>
      <c r="C688" t="s">
        <v>18</v>
      </c>
      <c r="D688" t="s">
        <v>19</v>
      </c>
      <c r="E688" t="s">
        <v>44</v>
      </c>
    </row>
    <row r="689" spans="1:5" x14ac:dyDescent="0.25">
      <c r="A689" t="s">
        <v>1395</v>
      </c>
      <c r="B689" t="s">
        <v>1396</v>
      </c>
      <c r="C689" t="s">
        <v>37</v>
      </c>
      <c r="D689" t="s">
        <v>12</v>
      </c>
      <c r="E689" t="s">
        <v>8</v>
      </c>
    </row>
    <row r="690" spans="1:5" x14ac:dyDescent="0.25">
      <c r="A690" t="s">
        <v>1397</v>
      </c>
      <c r="B690" t="s">
        <v>1398</v>
      </c>
      <c r="C690" t="s">
        <v>18</v>
      </c>
      <c r="D690" t="s">
        <v>7</v>
      </c>
      <c r="E690" t="s">
        <v>8</v>
      </c>
    </row>
    <row r="691" spans="1:5" x14ac:dyDescent="0.25">
      <c r="A691" t="s">
        <v>1399</v>
      </c>
      <c r="B691" t="s">
        <v>1400</v>
      </c>
      <c r="C691" t="s">
        <v>11</v>
      </c>
      <c r="D691" t="s">
        <v>15</v>
      </c>
      <c r="E691" t="s">
        <v>44</v>
      </c>
    </row>
    <row r="692" spans="1:5" x14ac:dyDescent="0.25">
      <c r="A692" t="s">
        <v>1401</v>
      </c>
      <c r="B692" t="s">
        <v>1402</v>
      </c>
      <c r="C692" t="s">
        <v>40</v>
      </c>
      <c r="D692" t="s">
        <v>19</v>
      </c>
      <c r="E692" t="s">
        <v>24</v>
      </c>
    </row>
    <row r="693" spans="1:5" x14ac:dyDescent="0.25">
      <c r="A693" t="s">
        <v>1403</v>
      </c>
      <c r="B693" t="s">
        <v>1404</v>
      </c>
      <c r="C693" t="s">
        <v>11</v>
      </c>
      <c r="D693" t="s">
        <v>19</v>
      </c>
      <c r="E693" t="s">
        <v>24</v>
      </c>
    </row>
    <row r="694" spans="1:5" x14ac:dyDescent="0.25">
      <c r="A694" t="s">
        <v>1405</v>
      </c>
      <c r="B694" t="s">
        <v>1406</v>
      </c>
      <c r="C694" t="s">
        <v>40</v>
      </c>
      <c r="D694" t="s">
        <v>19</v>
      </c>
      <c r="E694" t="s">
        <v>44</v>
      </c>
    </row>
    <row r="695" spans="1:5" x14ac:dyDescent="0.25">
      <c r="A695" t="s">
        <v>1407</v>
      </c>
      <c r="B695" t="s">
        <v>1408</v>
      </c>
      <c r="C695" t="s">
        <v>40</v>
      </c>
      <c r="D695" t="s">
        <v>12</v>
      </c>
      <c r="E695" t="s">
        <v>44</v>
      </c>
    </row>
    <row r="696" spans="1:5" x14ac:dyDescent="0.25">
      <c r="A696" t="s">
        <v>1409</v>
      </c>
      <c r="B696" t="s">
        <v>1410</v>
      </c>
      <c r="C696" t="s">
        <v>6</v>
      </c>
      <c r="D696" t="s">
        <v>15</v>
      </c>
      <c r="E696" t="s">
        <v>24</v>
      </c>
    </row>
    <row r="697" spans="1:5" x14ac:dyDescent="0.25">
      <c r="A697" t="s">
        <v>1411</v>
      </c>
      <c r="B697" t="s">
        <v>1412</v>
      </c>
      <c r="C697" t="s">
        <v>64</v>
      </c>
      <c r="D697" t="s">
        <v>43</v>
      </c>
      <c r="E697" t="s">
        <v>24</v>
      </c>
    </row>
    <row r="698" spans="1:5" x14ac:dyDescent="0.25">
      <c r="A698" t="s">
        <v>1413</v>
      </c>
      <c r="B698" t="s">
        <v>1414</v>
      </c>
      <c r="C698" t="s">
        <v>15</v>
      </c>
      <c r="D698" t="s">
        <v>19</v>
      </c>
      <c r="E698" t="s">
        <v>44</v>
      </c>
    </row>
    <row r="699" spans="1:5" x14ac:dyDescent="0.25">
      <c r="A699" t="s">
        <v>1415</v>
      </c>
      <c r="B699" t="s">
        <v>1416</v>
      </c>
      <c r="C699" t="s">
        <v>37</v>
      </c>
      <c r="D699" t="s">
        <v>27</v>
      </c>
      <c r="E699" t="s">
        <v>24</v>
      </c>
    </row>
    <row r="700" spans="1:5" x14ac:dyDescent="0.25">
      <c r="A700" t="s">
        <v>1417</v>
      </c>
      <c r="B700" t="s">
        <v>1418</v>
      </c>
      <c r="C700" t="s">
        <v>6</v>
      </c>
      <c r="D700" t="s">
        <v>7</v>
      </c>
      <c r="E700" t="s">
        <v>44</v>
      </c>
    </row>
    <row r="701" spans="1:5" x14ac:dyDescent="0.25">
      <c r="A701" t="s">
        <v>1419</v>
      </c>
      <c r="B701" t="s">
        <v>1420</v>
      </c>
      <c r="C701" t="s">
        <v>6</v>
      </c>
      <c r="D701" t="s">
        <v>12</v>
      </c>
      <c r="E701" t="s">
        <v>8</v>
      </c>
    </row>
    <row r="702" spans="1:5" x14ac:dyDescent="0.25">
      <c r="A702" t="s">
        <v>1421</v>
      </c>
      <c r="B702" t="s">
        <v>1422</v>
      </c>
      <c r="C702" t="s">
        <v>37</v>
      </c>
      <c r="D702" t="s">
        <v>19</v>
      </c>
      <c r="E702" t="s">
        <v>44</v>
      </c>
    </row>
    <row r="703" spans="1:5" x14ac:dyDescent="0.25">
      <c r="A703" t="s">
        <v>1423</v>
      </c>
      <c r="B703" t="s">
        <v>1424</v>
      </c>
      <c r="C703" t="s">
        <v>37</v>
      </c>
      <c r="D703" t="s">
        <v>55</v>
      </c>
      <c r="E703" t="s">
        <v>44</v>
      </c>
    </row>
    <row r="704" spans="1:5" x14ac:dyDescent="0.25">
      <c r="A704" t="s">
        <v>1425</v>
      </c>
      <c r="B704" t="s">
        <v>1426</v>
      </c>
      <c r="C704" t="s">
        <v>32</v>
      </c>
      <c r="D704" t="s">
        <v>55</v>
      </c>
      <c r="E704" t="s">
        <v>44</v>
      </c>
    </row>
    <row r="705" spans="1:5" x14ac:dyDescent="0.25">
      <c r="A705" t="s">
        <v>1427</v>
      </c>
      <c r="B705" t="s">
        <v>1428</v>
      </c>
      <c r="C705" t="s">
        <v>32</v>
      </c>
      <c r="D705" t="s">
        <v>19</v>
      </c>
      <c r="E705" t="s">
        <v>8</v>
      </c>
    </row>
    <row r="706" spans="1:5" x14ac:dyDescent="0.25">
      <c r="A706" t="s">
        <v>1429</v>
      </c>
      <c r="B706" t="s">
        <v>1430</v>
      </c>
      <c r="C706" t="s">
        <v>32</v>
      </c>
      <c r="D706" t="s">
        <v>7</v>
      </c>
      <c r="E706" t="s">
        <v>8</v>
      </c>
    </row>
    <row r="707" spans="1:5" x14ac:dyDescent="0.25">
      <c r="A707" t="s">
        <v>1431</v>
      </c>
      <c r="B707" t="s">
        <v>1432</v>
      </c>
      <c r="C707" t="s">
        <v>37</v>
      </c>
      <c r="D707" t="s">
        <v>43</v>
      </c>
      <c r="E707" t="s">
        <v>24</v>
      </c>
    </row>
    <row r="708" spans="1:5" x14ac:dyDescent="0.25">
      <c r="A708" t="s">
        <v>1433</v>
      </c>
      <c r="B708" t="s">
        <v>1434</v>
      </c>
      <c r="C708" t="s">
        <v>6</v>
      </c>
      <c r="D708" t="s">
        <v>55</v>
      </c>
      <c r="E708" t="s">
        <v>44</v>
      </c>
    </row>
    <row r="709" spans="1:5" x14ac:dyDescent="0.25">
      <c r="A709" t="s">
        <v>1435</v>
      </c>
      <c r="B709" t="s">
        <v>1436</v>
      </c>
      <c r="C709" t="s">
        <v>37</v>
      </c>
      <c r="D709" t="s">
        <v>43</v>
      </c>
      <c r="E709" t="s">
        <v>8</v>
      </c>
    </row>
    <row r="710" spans="1:5" x14ac:dyDescent="0.25">
      <c r="A710" t="s">
        <v>1437</v>
      </c>
      <c r="B710" t="s">
        <v>1438</v>
      </c>
      <c r="C710" t="s">
        <v>18</v>
      </c>
      <c r="D710" t="s">
        <v>12</v>
      </c>
      <c r="E710" t="s">
        <v>24</v>
      </c>
    </row>
    <row r="711" spans="1:5" x14ac:dyDescent="0.25">
      <c r="A711" t="s">
        <v>1439</v>
      </c>
      <c r="B711" t="s">
        <v>1440</v>
      </c>
      <c r="C711" t="s">
        <v>18</v>
      </c>
      <c r="D711" t="s">
        <v>55</v>
      </c>
      <c r="E711" t="s">
        <v>8</v>
      </c>
    </row>
    <row r="712" spans="1:5" x14ac:dyDescent="0.25">
      <c r="A712" t="s">
        <v>1441</v>
      </c>
      <c r="B712" t="s">
        <v>1442</v>
      </c>
      <c r="C712" t="s">
        <v>15</v>
      </c>
      <c r="D712" t="s">
        <v>15</v>
      </c>
      <c r="E712" t="s">
        <v>24</v>
      </c>
    </row>
    <row r="713" spans="1:5" x14ac:dyDescent="0.25">
      <c r="A713" t="s">
        <v>1443</v>
      </c>
      <c r="B713" t="s">
        <v>1444</v>
      </c>
      <c r="C713" t="s">
        <v>37</v>
      </c>
      <c r="D713" t="s">
        <v>43</v>
      </c>
      <c r="E713" t="s">
        <v>8</v>
      </c>
    </row>
    <row r="714" spans="1:5" x14ac:dyDescent="0.25">
      <c r="A714" t="s">
        <v>1445</v>
      </c>
      <c r="B714" t="s">
        <v>1446</v>
      </c>
      <c r="C714" t="s">
        <v>15</v>
      </c>
      <c r="D714" t="s">
        <v>15</v>
      </c>
      <c r="E714" t="s">
        <v>8</v>
      </c>
    </row>
    <row r="715" spans="1:5" x14ac:dyDescent="0.25">
      <c r="A715" t="s">
        <v>1447</v>
      </c>
      <c r="B715" t="s">
        <v>1448</v>
      </c>
      <c r="C715" t="s">
        <v>11</v>
      </c>
      <c r="D715" t="s">
        <v>55</v>
      </c>
      <c r="E715" t="s">
        <v>44</v>
      </c>
    </row>
    <row r="716" spans="1:5" x14ac:dyDescent="0.25">
      <c r="A716" t="s">
        <v>1449</v>
      </c>
      <c r="B716" t="s">
        <v>1450</v>
      </c>
      <c r="C716" t="s">
        <v>40</v>
      </c>
      <c r="D716" t="s">
        <v>55</v>
      </c>
      <c r="E716" t="s">
        <v>8</v>
      </c>
    </row>
    <row r="717" spans="1:5" x14ac:dyDescent="0.25">
      <c r="A717" t="s">
        <v>1451</v>
      </c>
      <c r="B717" t="s">
        <v>1452</v>
      </c>
      <c r="C717" t="s">
        <v>11</v>
      </c>
      <c r="D717" t="s">
        <v>19</v>
      </c>
      <c r="E717" t="s">
        <v>44</v>
      </c>
    </row>
    <row r="718" spans="1:5" x14ac:dyDescent="0.25">
      <c r="A718" t="s">
        <v>1453</v>
      </c>
      <c r="B718" t="s">
        <v>1454</v>
      </c>
      <c r="C718" t="s">
        <v>37</v>
      </c>
      <c r="D718" t="s">
        <v>7</v>
      </c>
      <c r="E718" t="s">
        <v>24</v>
      </c>
    </row>
    <row r="719" spans="1:5" x14ac:dyDescent="0.25">
      <c r="A719" t="s">
        <v>1455</v>
      </c>
      <c r="B719" t="s">
        <v>1456</v>
      </c>
      <c r="C719" t="s">
        <v>18</v>
      </c>
      <c r="D719" t="s">
        <v>27</v>
      </c>
      <c r="E719" t="s">
        <v>44</v>
      </c>
    </row>
    <row r="720" spans="1:5" x14ac:dyDescent="0.25">
      <c r="A720" t="s">
        <v>1457</v>
      </c>
      <c r="B720" t="s">
        <v>1458</v>
      </c>
      <c r="C720" t="s">
        <v>32</v>
      </c>
      <c r="D720" t="s">
        <v>19</v>
      </c>
      <c r="E720" t="s">
        <v>8</v>
      </c>
    </row>
    <row r="721" spans="1:5" x14ac:dyDescent="0.25">
      <c r="A721" t="s">
        <v>1459</v>
      </c>
      <c r="B721" t="s">
        <v>1460</v>
      </c>
      <c r="C721" t="s">
        <v>37</v>
      </c>
      <c r="D721" t="s">
        <v>12</v>
      </c>
      <c r="E721" t="s">
        <v>44</v>
      </c>
    </row>
    <row r="722" spans="1:5" x14ac:dyDescent="0.25">
      <c r="A722" t="s">
        <v>1461</v>
      </c>
      <c r="B722" t="s">
        <v>1462</v>
      </c>
      <c r="C722" t="s">
        <v>32</v>
      </c>
      <c r="D722" t="s">
        <v>27</v>
      </c>
      <c r="E722" t="s">
        <v>24</v>
      </c>
    </row>
    <row r="723" spans="1:5" x14ac:dyDescent="0.25">
      <c r="A723" t="s">
        <v>1463</v>
      </c>
      <c r="B723" t="s">
        <v>1464</v>
      </c>
      <c r="C723" t="s">
        <v>40</v>
      </c>
      <c r="D723" t="s">
        <v>12</v>
      </c>
      <c r="E723" t="s">
        <v>24</v>
      </c>
    </row>
    <row r="724" spans="1:5" x14ac:dyDescent="0.25">
      <c r="A724" t="s">
        <v>1465</v>
      </c>
      <c r="B724" t="s">
        <v>1466</v>
      </c>
      <c r="C724" t="s">
        <v>11</v>
      </c>
      <c r="D724" t="s">
        <v>55</v>
      </c>
      <c r="E724" t="s">
        <v>8</v>
      </c>
    </row>
    <row r="725" spans="1:5" x14ac:dyDescent="0.25">
      <c r="A725" t="s">
        <v>1467</v>
      </c>
      <c r="B725" t="s">
        <v>1468</v>
      </c>
      <c r="C725" t="s">
        <v>6</v>
      </c>
      <c r="D725" t="s">
        <v>19</v>
      </c>
      <c r="E725" t="s">
        <v>8</v>
      </c>
    </row>
    <row r="726" spans="1:5" x14ac:dyDescent="0.25">
      <c r="A726" t="s">
        <v>1469</v>
      </c>
      <c r="B726" t="s">
        <v>1470</v>
      </c>
      <c r="C726" t="s">
        <v>11</v>
      </c>
      <c r="D726" t="s">
        <v>19</v>
      </c>
      <c r="E726" t="s">
        <v>44</v>
      </c>
    </row>
    <row r="727" spans="1:5" x14ac:dyDescent="0.25">
      <c r="A727" t="s">
        <v>1471</v>
      </c>
      <c r="B727" t="s">
        <v>1472</v>
      </c>
      <c r="C727" t="s">
        <v>6</v>
      </c>
      <c r="D727" t="s">
        <v>15</v>
      </c>
      <c r="E727" t="s">
        <v>8</v>
      </c>
    </row>
    <row r="728" spans="1:5" x14ac:dyDescent="0.25">
      <c r="A728" t="s">
        <v>1473</v>
      </c>
      <c r="B728" t="s">
        <v>1474</v>
      </c>
      <c r="C728" t="s">
        <v>15</v>
      </c>
      <c r="D728" t="s">
        <v>27</v>
      </c>
      <c r="E728" t="s">
        <v>44</v>
      </c>
    </row>
    <row r="729" spans="1:5" x14ac:dyDescent="0.25">
      <c r="A729" t="s">
        <v>1475</v>
      </c>
      <c r="B729" t="s">
        <v>1476</v>
      </c>
      <c r="C729" t="s">
        <v>6</v>
      </c>
      <c r="D729" t="s">
        <v>27</v>
      </c>
      <c r="E729" t="s">
        <v>24</v>
      </c>
    </row>
    <row r="730" spans="1:5" x14ac:dyDescent="0.25">
      <c r="A730" t="s">
        <v>1477</v>
      </c>
      <c r="B730" t="s">
        <v>1478</v>
      </c>
      <c r="C730" t="s">
        <v>18</v>
      </c>
      <c r="D730" t="s">
        <v>19</v>
      </c>
      <c r="E730" t="s">
        <v>24</v>
      </c>
    </row>
    <row r="731" spans="1:5" x14ac:dyDescent="0.25">
      <c r="A731" t="s">
        <v>1479</v>
      </c>
      <c r="B731" t="s">
        <v>1480</v>
      </c>
      <c r="C731" t="s">
        <v>15</v>
      </c>
      <c r="D731" t="s">
        <v>27</v>
      </c>
      <c r="E731" t="s">
        <v>24</v>
      </c>
    </row>
    <row r="732" spans="1:5" x14ac:dyDescent="0.25">
      <c r="A732" t="s">
        <v>1481</v>
      </c>
      <c r="B732" t="s">
        <v>1482</v>
      </c>
      <c r="C732" t="s">
        <v>15</v>
      </c>
      <c r="D732" t="s">
        <v>15</v>
      </c>
      <c r="E732" t="s">
        <v>8</v>
      </c>
    </row>
    <row r="733" spans="1:5" x14ac:dyDescent="0.25">
      <c r="A733" t="s">
        <v>1483</v>
      </c>
      <c r="B733" t="s">
        <v>1484</v>
      </c>
      <c r="C733" t="s">
        <v>18</v>
      </c>
      <c r="D733" t="s">
        <v>55</v>
      </c>
      <c r="E733" t="s">
        <v>8</v>
      </c>
    </row>
    <row r="734" spans="1:5" x14ac:dyDescent="0.25">
      <c r="A734" t="s">
        <v>1485</v>
      </c>
      <c r="B734" t="s">
        <v>1486</v>
      </c>
      <c r="C734" t="s">
        <v>40</v>
      </c>
      <c r="D734" t="s">
        <v>27</v>
      </c>
      <c r="E734" t="s">
        <v>24</v>
      </c>
    </row>
    <row r="735" spans="1:5" x14ac:dyDescent="0.25">
      <c r="A735" t="s">
        <v>1487</v>
      </c>
      <c r="B735" t="s">
        <v>1488</v>
      </c>
      <c r="C735" t="s">
        <v>11</v>
      </c>
      <c r="D735" t="s">
        <v>55</v>
      </c>
      <c r="E735" t="s">
        <v>8</v>
      </c>
    </row>
    <row r="736" spans="1:5" x14ac:dyDescent="0.25">
      <c r="A736" t="s">
        <v>1489</v>
      </c>
      <c r="B736" t="s">
        <v>1490</v>
      </c>
      <c r="C736" t="s">
        <v>32</v>
      </c>
      <c r="D736" t="s">
        <v>15</v>
      </c>
      <c r="E736" t="s">
        <v>44</v>
      </c>
    </row>
    <row r="737" spans="1:5" x14ac:dyDescent="0.25">
      <c r="A737" t="s">
        <v>1491</v>
      </c>
      <c r="B737" t="s">
        <v>1492</v>
      </c>
      <c r="C737" t="s">
        <v>15</v>
      </c>
      <c r="D737" t="s">
        <v>43</v>
      </c>
      <c r="E737" t="s">
        <v>44</v>
      </c>
    </row>
    <row r="738" spans="1:5" x14ac:dyDescent="0.25">
      <c r="A738" t="s">
        <v>1493</v>
      </c>
      <c r="B738" t="s">
        <v>1494</v>
      </c>
      <c r="C738" t="s">
        <v>15</v>
      </c>
      <c r="D738" t="s">
        <v>12</v>
      </c>
      <c r="E738" t="s">
        <v>24</v>
      </c>
    </row>
    <row r="739" spans="1:5" x14ac:dyDescent="0.25">
      <c r="A739" t="s">
        <v>1495</v>
      </c>
      <c r="B739" t="s">
        <v>1496</v>
      </c>
      <c r="C739" t="s">
        <v>64</v>
      </c>
      <c r="D739" t="s">
        <v>12</v>
      </c>
      <c r="E739" t="s">
        <v>24</v>
      </c>
    </row>
    <row r="740" spans="1:5" x14ac:dyDescent="0.25">
      <c r="A740" t="s">
        <v>1497</v>
      </c>
      <c r="B740" t="s">
        <v>1498</v>
      </c>
      <c r="C740" t="s">
        <v>15</v>
      </c>
      <c r="D740" t="s">
        <v>7</v>
      </c>
      <c r="E740" t="s">
        <v>8</v>
      </c>
    </row>
    <row r="741" spans="1:5" x14ac:dyDescent="0.25">
      <c r="A741" t="s">
        <v>1499</v>
      </c>
      <c r="B741" t="s">
        <v>1500</v>
      </c>
      <c r="C741" t="s">
        <v>40</v>
      </c>
      <c r="D741" t="s">
        <v>27</v>
      </c>
      <c r="E741" t="s">
        <v>8</v>
      </c>
    </row>
    <row r="742" spans="1:5" x14ac:dyDescent="0.25">
      <c r="A742" t="s">
        <v>1501</v>
      </c>
      <c r="B742" t="s">
        <v>1502</v>
      </c>
      <c r="C742" t="s">
        <v>11</v>
      </c>
      <c r="D742" t="s">
        <v>12</v>
      </c>
      <c r="E742" t="s">
        <v>44</v>
      </c>
    </row>
    <row r="743" spans="1:5" x14ac:dyDescent="0.25">
      <c r="A743" t="s">
        <v>1503</v>
      </c>
      <c r="B743" t="s">
        <v>1504</v>
      </c>
      <c r="C743" t="s">
        <v>11</v>
      </c>
      <c r="D743" t="s">
        <v>15</v>
      </c>
      <c r="E743" t="s">
        <v>44</v>
      </c>
    </row>
    <row r="744" spans="1:5" x14ac:dyDescent="0.25">
      <c r="A744" t="s">
        <v>1505</v>
      </c>
      <c r="B744" t="s">
        <v>1506</v>
      </c>
      <c r="C744" t="s">
        <v>15</v>
      </c>
      <c r="D744" t="s">
        <v>7</v>
      </c>
      <c r="E744" t="s">
        <v>8</v>
      </c>
    </row>
    <row r="745" spans="1:5" x14ac:dyDescent="0.25">
      <c r="A745" t="s">
        <v>1507</v>
      </c>
      <c r="B745" t="s">
        <v>1508</v>
      </c>
      <c r="C745" t="s">
        <v>64</v>
      </c>
      <c r="D745" t="s">
        <v>55</v>
      </c>
      <c r="E745" t="s">
        <v>24</v>
      </c>
    </row>
    <row r="746" spans="1:5" x14ac:dyDescent="0.25">
      <c r="A746" t="s">
        <v>1509</v>
      </c>
      <c r="B746" t="s">
        <v>1510</v>
      </c>
      <c r="C746" t="s">
        <v>11</v>
      </c>
      <c r="D746" t="s">
        <v>15</v>
      </c>
      <c r="E746" t="s">
        <v>44</v>
      </c>
    </row>
    <row r="747" spans="1:5" x14ac:dyDescent="0.25">
      <c r="A747" t="s">
        <v>1511</v>
      </c>
      <c r="B747" t="s">
        <v>1512</v>
      </c>
      <c r="C747" t="s">
        <v>64</v>
      </c>
      <c r="D747" t="s">
        <v>43</v>
      </c>
      <c r="E747" t="s">
        <v>8</v>
      </c>
    </row>
    <row r="748" spans="1:5" x14ac:dyDescent="0.25">
      <c r="A748" t="s">
        <v>1513</v>
      </c>
      <c r="B748" t="s">
        <v>1514</v>
      </c>
      <c r="C748" t="s">
        <v>37</v>
      </c>
      <c r="D748" t="s">
        <v>15</v>
      </c>
      <c r="E748" t="s">
        <v>24</v>
      </c>
    </row>
    <row r="749" spans="1:5" x14ac:dyDescent="0.25">
      <c r="A749" t="s">
        <v>1515</v>
      </c>
      <c r="B749" t="s">
        <v>1516</v>
      </c>
      <c r="C749" t="s">
        <v>64</v>
      </c>
      <c r="D749" t="s">
        <v>12</v>
      </c>
      <c r="E749" t="s">
        <v>8</v>
      </c>
    </row>
    <row r="750" spans="1:5" x14ac:dyDescent="0.25">
      <c r="A750" t="s">
        <v>1517</v>
      </c>
      <c r="B750" t="s">
        <v>1518</v>
      </c>
      <c r="C750" t="s">
        <v>64</v>
      </c>
      <c r="D750" t="s">
        <v>12</v>
      </c>
      <c r="E750" t="s">
        <v>8</v>
      </c>
    </row>
    <row r="751" spans="1:5" x14ac:dyDescent="0.25">
      <c r="A751" t="s">
        <v>1519</v>
      </c>
      <c r="B751" t="s">
        <v>1520</v>
      </c>
      <c r="C751" t="s">
        <v>32</v>
      </c>
      <c r="D751" t="s">
        <v>19</v>
      </c>
      <c r="E751" t="s">
        <v>8</v>
      </c>
    </row>
    <row r="752" spans="1:5" x14ac:dyDescent="0.25">
      <c r="A752" t="s">
        <v>1521</v>
      </c>
      <c r="B752" t="s">
        <v>1522</v>
      </c>
      <c r="C752" t="s">
        <v>40</v>
      </c>
      <c r="D752" t="s">
        <v>7</v>
      </c>
      <c r="E752" t="s">
        <v>24</v>
      </c>
    </row>
    <row r="753" spans="1:5" x14ac:dyDescent="0.25">
      <c r="A753" t="s">
        <v>1523</v>
      </c>
      <c r="B753" t="s">
        <v>1524</v>
      </c>
      <c r="C753" t="s">
        <v>32</v>
      </c>
      <c r="D753" t="s">
        <v>7</v>
      </c>
      <c r="E753" t="s">
        <v>8</v>
      </c>
    </row>
    <row r="754" spans="1:5" x14ac:dyDescent="0.25">
      <c r="A754" t="s">
        <v>1525</v>
      </c>
      <c r="B754" t="s">
        <v>1526</v>
      </c>
      <c r="C754" t="s">
        <v>6</v>
      </c>
      <c r="D754" t="s">
        <v>12</v>
      </c>
      <c r="E754" t="s">
        <v>8</v>
      </c>
    </row>
    <row r="755" spans="1:5" x14ac:dyDescent="0.25">
      <c r="A755" t="s">
        <v>1527</v>
      </c>
      <c r="B755" t="s">
        <v>1528</v>
      </c>
      <c r="C755" t="s">
        <v>40</v>
      </c>
      <c r="D755" t="s">
        <v>7</v>
      </c>
      <c r="E755" t="s">
        <v>44</v>
      </c>
    </row>
    <row r="756" spans="1:5" x14ac:dyDescent="0.25">
      <c r="A756" t="s">
        <v>1529</v>
      </c>
      <c r="B756" t="s">
        <v>1530</v>
      </c>
      <c r="C756" t="s">
        <v>37</v>
      </c>
      <c r="D756" t="s">
        <v>19</v>
      </c>
      <c r="E756" t="s">
        <v>44</v>
      </c>
    </row>
    <row r="757" spans="1:5" x14ac:dyDescent="0.25">
      <c r="A757" t="s">
        <v>1531</v>
      </c>
      <c r="B757" t="s">
        <v>1532</v>
      </c>
      <c r="C757" t="s">
        <v>18</v>
      </c>
      <c r="D757" t="s">
        <v>15</v>
      </c>
      <c r="E757" t="s">
        <v>44</v>
      </c>
    </row>
    <row r="758" spans="1:5" x14ac:dyDescent="0.25">
      <c r="A758" t="s">
        <v>1533</v>
      </c>
      <c r="B758" t="s">
        <v>1534</v>
      </c>
      <c r="C758" t="s">
        <v>15</v>
      </c>
      <c r="D758" t="s">
        <v>43</v>
      </c>
      <c r="E758" t="s">
        <v>24</v>
      </c>
    </row>
    <row r="759" spans="1:5" x14ac:dyDescent="0.25">
      <c r="A759" t="s">
        <v>1535</v>
      </c>
      <c r="B759" t="s">
        <v>1536</v>
      </c>
      <c r="C759" t="s">
        <v>18</v>
      </c>
      <c r="D759" t="s">
        <v>15</v>
      </c>
      <c r="E759" t="s">
        <v>24</v>
      </c>
    </row>
    <row r="760" spans="1:5" x14ac:dyDescent="0.25">
      <c r="A760" t="s">
        <v>1537</v>
      </c>
      <c r="B760" t="s">
        <v>1538</v>
      </c>
      <c r="C760" t="s">
        <v>32</v>
      </c>
      <c r="D760" t="s">
        <v>55</v>
      </c>
      <c r="E760" t="s">
        <v>44</v>
      </c>
    </row>
    <row r="761" spans="1:5" x14ac:dyDescent="0.25">
      <c r="A761" t="s">
        <v>1539</v>
      </c>
      <c r="B761" t="s">
        <v>1540</v>
      </c>
      <c r="C761" t="s">
        <v>15</v>
      </c>
      <c r="D761" t="s">
        <v>27</v>
      </c>
      <c r="E761" t="s">
        <v>24</v>
      </c>
    </row>
    <row r="762" spans="1:5" x14ac:dyDescent="0.25">
      <c r="A762" t="s">
        <v>1541</v>
      </c>
      <c r="B762" t="s">
        <v>1542</v>
      </c>
      <c r="C762" t="s">
        <v>32</v>
      </c>
      <c r="D762" t="s">
        <v>55</v>
      </c>
      <c r="E762" t="s">
        <v>44</v>
      </c>
    </row>
    <row r="763" spans="1:5" x14ac:dyDescent="0.25">
      <c r="A763" t="s">
        <v>1543</v>
      </c>
      <c r="B763" t="s">
        <v>1544</v>
      </c>
      <c r="C763" t="s">
        <v>37</v>
      </c>
      <c r="D763" t="s">
        <v>27</v>
      </c>
      <c r="E763" t="s">
        <v>24</v>
      </c>
    </row>
    <row r="764" spans="1:5" x14ac:dyDescent="0.25">
      <c r="A764" t="s">
        <v>1545</v>
      </c>
      <c r="B764" t="s">
        <v>1546</v>
      </c>
      <c r="C764" t="s">
        <v>40</v>
      </c>
      <c r="D764" t="s">
        <v>55</v>
      </c>
      <c r="E764" t="s">
        <v>24</v>
      </c>
    </row>
    <row r="765" spans="1:5" x14ac:dyDescent="0.25">
      <c r="A765" t="s">
        <v>1547</v>
      </c>
      <c r="B765" t="s">
        <v>1548</v>
      </c>
      <c r="C765" t="s">
        <v>40</v>
      </c>
      <c r="D765" t="s">
        <v>7</v>
      </c>
      <c r="E765" t="s">
        <v>24</v>
      </c>
    </row>
    <row r="766" spans="1:5" x14ac:dyDescent="0.25">
      <c r="A766" t="s">
        <v>1549</v>
      </c>
      <c r="B766" t="s">
        <v>1550</v>
      </c>
      <c r="C766" t="s">
        <v>64</v>
      </c>
      <c r="D766" t="s">
        <v>55</v>
      </c>
      <c r="E766" t="s">
        <v>24</v>
      </c>
    </row>
    <row r="767" spans="1:5" x14ac:dyDescent="0.25">
      <c r="A767" t="s">
        <v>1551</v>
      </c>
      <c r="B767" t="s">
        <v>1552</v>
      </c>
      <c r="C767" t="s">
        <v>11</v>
      </c>
      <c r="D767" t="s">
        <v>55</v>
      </c>
      <c r="E767" t="s">
        <v>24</v>
      </c>
    </row>
    <row r="768" spans="1:5" x14ac:dyDescent="0.25">
      <c r="A768" t="s">
        <v>1553</v>
      </c>
      <c r="B768" t="s">
        <v>1554</v>
      </c>
      <c r="C768" t="s">
        <v>37</v>
      </c>
      <c r="D768" t="s">
        <v>15</v>
      </c>
      <c r="E768" t="s">
        <v>8</v>
      </c>
    </row>
    <row r="769" spans="1:5" x14ac:dyDescent="0.25">
      <c r="A769" t="s">
        <v>1555</v>
      </c>
      <c r="B769" t="s">
        <v>1556</v>
      </c>
      <c r="C769" t="s">
        <v>18</v>
      </c>
      <c r="D769" t="s">
        <v>43</v>
      </c>
      <c r="E769" t="s">
        <v>8</v>
      </c>
    </row>
    <row r="770" spans="1:5" x14ac:dyDescent="0.25">
      <c r="A770" t="s">
        <v>1557</v>
      </c>
      <c r="B770" t="s">
        <v>1558</v>
      </c>
      <c r="C770" t="s">
        <v>32</v>
      </c>
      <c r="D770" t="s">
        <v>55</v>
      </c>
      <c r="E770" t="s">
        <v>8</v>
      </c>
    </row>
    <row r="771" spans="1:5" x14ac:dyDescent="0.25">
      <c r="A771" t="s">
        <v>1559</v>
      </c>
      <c r="B771" t="s">
        <v>1560</v>
      </c>
      <c r="C771" t="s">
        <v>18</v>
      </c>
      <c r="D771" t="s">
        <v>27</v>
      </c>
      <c r="E771" t="s">
        <v>24</v>
      </c>
    </row>
    <row r="772" spans="1:5" x14ac:dyDescent="0.25">
      <c r="A772" t="s">
        <v>1561</v>
      </c>
      <c r="B772" t="s">
        <v>1562</v>
      </c>
      <c r="C772" t="s">
        <v>15</v>
      </c>
      <c r="D772" t="s">
        <v>19</v>
      </c>
      <c r="E772" t="s">
        <v>24</v>
      </c>
    </row>
    <row r="773" spans="1:5" x14ac:dyDescent="0.25">
      <c r="A773" t="s">
        <v>1563</v>
      </c>
      <c r="B773" t="s">
        <v>1564</v>
      </c>
      <c r="C773" t="s">
        <v>40</v>
      </c>
      <c r="D773" t="s">
        <v>19</v>
      </c>
      <c r="E773" t="s">
        <v>44</v>
      </c>
    </row>
    <row r="774" spans="1:5" x14ac:dyDescent="0.25">
      <c r="A774" t="s">
        <v>1565</v>
      </c>
      <c r="B774" t="s">
        <v>1566</v>
      </c>
      <c r="C774" t="s">
        <v>6</v>
      </c>
      <c r="D774" t="s">
        <v>19</v>
      </c>
      <c r="E774" t="s">
        <v>24</v>
      </c>
    </row>
    <row r="775" spans="1:5" x14ac:dyDescent="0.25">
      <c r="A775" t="s">
        <v>1567</v>
      </c>
      <c r="B775" t="s">
        <v>1568</v>
      </c>
      <c r="C775" t="s">
        <v>15</v>
      </c>
      <c r="D775" t="s">
        <v>7</v>
      </c>
      <c r="E775" t="s">
        <v>44</v>
      </c>
    </row>
    <row r="776" spans="1:5" x14ac:dyDescent="0.25">
      <c r="A776" t="s">
        <v>1569</v>
      </c>
      <c r="B776" t="s">
        <v>1570</v>
      </c>
      <c r="C776" t="s">
        <v>11</v>
      </c>
      <c r="D776" t="s">
        <v>12</v>
      </c>
      <c r="E776" t="s">
        <v>24</v>
      </c>
    </row>
    <row r="777" spans="1:5" x14ac:dyDescent="0.25">
      <c r="A777" t="s">
        <v>1571</v>
      </c>
      <c r="B777" t="s">
        <v>1572</v>
      </c>
      <c r="C777" t="s">
        <v>40</v>
      </c>
      <c r="D777" t="s">
        <v>19</v>
      </c>
      <c r="E777" t="s">
        <v>44</v>
      </c>
    </row>
    <row r="778" spans="1:5" x14ac:dyDescent="0.25">
      <c r="A778" t="s">
        <v>1573</v>
      </c>
      <c r="B778" t="s">
        <v>1574</v>
      </c>
      <c r="C778" t="s">
        <v>18</v>
      </c>
      <c r="D778" t="s">
        <v>12</v>
      </c>
      <c r="E778" t="s">
        <v>24</v>
      </c>
    </row>
    <row r="779" spans="1:5" x14ac:dyDescent="0.25">
      <c r="A779" t="s">
        <v>1575</v>
      </c>
      <c r="B779" t="s">
        <v>1576</v>
      </c>
      <c r="C779" t="s">
        <v>6</v>
      </c>
      <c r="D779" t="s">
        <v>55</v>
      </c>
      <c r="E779" t="s">
        <v>8</v>
      </c>
    </row>
    <row r="780" spans="1:5" x14ac:dyDescent="0.25">
      <c r="A780" t="s">
        <v>1577</v>
      </c>
      <c r="B780" t="s">
        <v>1578</v>
      </c>
      <c r="C780" t="s">
        <v>64</v>
      </c>
      <c r="D780" t="s">
        <v>19</v>
      </c>
      <c r="E780" t="s">
        <v>8</v>
      </c>
    </row>
    <row r="781" spans="1:5" x14ac:dyDescent="0.25">
      <c r="A781" t="s">
        <v>1579</v>
      </c>
      <c r="B781" t="s">
        <v>1580</v>
      </c>
      <c r="C781" t="s">
        <v>11</v>
      </c>
      <c r="D781" t="s">
        <v>15</v>
      </c>
      <c r="E781" t="s">
        <v>24</v>
      </c>
    </row>
    <row r="782" spans="1:5" x14ac:dyDescent="0.25">
      <c r="A782" t="s">
        <v>1581</v>
      </c>
      <c r="B782" t="s">
        <v>1582</v>
      </c>
      <c r="C782" t="s">
        <v>40</v>
      </c>
      <c r="D782" t="s">
        <v>43</v>
      </c>
      <c r="E782" t="s">
        <v>44</v>
      </c>
    </row>
    <row r="783" spans="1:5" x14ac:dyDescent="0.25">
      <c r="A783" t="s">
        <v>1583</v>
      </c>
      <c r="B783" t="s">
        <v>1584</v>
      </c>
      <c r="C783" t="s">
        <v>15</v>
      </c>
      <c r="D783" t="s">
        <v>19</v>
      </c>
      <c r="E783" t="s">
        <v>44</v>
      </c>
    </row>
    <row r="784" spans="1:5" x14ac:dyDescent="0.25">
      <c r="A784" t="s">
        <v>1585</v>
      </c>
      <c r="B784" t="s">
        <v>1586</v>
      </c>
      <c r="C784" t="s">
        <v>6</v>
      </c>
      <c r="D784" t="s">
        <v>19</v>
      </c>
      <c r="E784" t="s">
        <v>44</v>
      </c>
    </row>
    <row r="785" spans="1:5" x14ac:dyDescent="0.25">
      <c r="A785" t="s">
        <v>1587</v>
      </c>
      <c r="B785" t="s">
        <v>1588</v>
      </c>
      <c r="C785" t="s">
        <v>6</v>
      </c>
      <c r="D785" t="s">
        <v>43</v>
      </c>
      <c r="E785" t="s">
        <v>8</v>
      </c>
    </row>
    <row r="786" spans="1:5" x14ac:dyDescent="0.25">
      <c r="A786" t="s">
        <v>1589</v>
      </c>
      <c r="B786" t="s">
        <v>1590</v>
      </c>
      <c r="C786" t="s">
        <v>18</v>
      </c>
      <c r="D786" t="s">
        <v>15</v>
      </c>
      <c r="E786" t="s">
        <v>8</v>
      </c>
    </row>
    <row r="787" spans="1:5" x14ac:dyDescent="0.25">
      <c r="A787" t="s">
        <v>1591</v>
      </c>
      <c r="B787" t="s">
        <v>1592</v>
      </c>
      <c r="C787" t="s">
        <v>37</v>
      </c>
      <c r="D787" t="s">
        <v>43</v>
      </c>
      <c r="E787" t="s">
        <v>24</v>
      </c>
    </row>
    <row r="788" spans="1:5" x14ac:dyDescent="0.25">
      <c r="A788" t="s">
        <v>1593</v>
      </c>
      <c r="B788" t="s">
        <v>1594</v>
      </c>
      <c r="C788" t="s">
        <v>6</v>
      </c>
      <c r="D788" t="s">
        <v>27</v>
      </c>
      <c r="E788" t="s">
        <v>44</v>
      </c>
    </row>
    <row r="789" spans="1:5" x14ac:dyDescent="0.25">
      <c r="A789" t="s">
        <v>1595</v>
      </c>
      <c r="B789" t="s">
        <v>1596</v>
      </c>
      <c r="C789" t="s">
        <v>15</v>
      </c>
      <c r="D789" t="s">
        <v>43</v>
      </c>
      <c r="E789" t="s">
        <v>44</v>
      </c>
    </row>
    <row r="790" spans="1:5" x14ac:dyDescent="0.25">
      <c r="A790" t="s">
        <v>1597</v>
      </c>
      <c r="B790" t="s">
        <v>1598</v>
      </c>
      <c r="C790" t="s">
        <v>37</v>
      </c>
      <c r="D790" t="s">
        <v>27</v>
      </c>
      <c r="E790" t="s">
        <v>8</v>
      </c>
    </row>
    <row r="791" spans="1:5" x14ac:dyDescent="0.25">
      <c r="A791" t="s">
        <v>1599</v>
      </c>
      <c r="B791" t="s">
        <v>1600</v>
      </c>
      <c r="C791" t="s">
        <v>6</v>
      </c>
      <c r="D791" t="s">
        <v>19</v>
      </c>
      <c r="E791" t="s">
        <v>44</v>
      </c>
    </row>
    <row r="792" spans="1:5" x14ac:dyDescent="0.25">
      <c r="A792" t="s">
        <v>1601</v>
      </c>
      <c r="B792" t="s">
        <v>1602</v>
      </c>
      <c r="C792" t="s">
        <v>6</v>
      </c>
      <c r="D792" t="s">
        <v>19</v>
      </c>
      <c r="E792" t="s">
        <v>44</v>
      </c>
    </row>
    <row r="793" spans="1:5" x14ac:dyDescent="0.25">
      <c r="A793" t="s">
        <v>1603</v>
      </c>
      <c r="B793" t="s">
        <v>1604</v>
      </c>
      <c r="C793" t="s">
        <v>18</v>
      </c>
      <c r="D793" t="s">
        <v>19</v>
      </c>
      <c r="E793" t="s">
        <v>44</v>
      </c>
    </row>
    <row r="794" spans="1:5" x14ac:dyDescent="0.25">
      <c r="A794" t="s">
        <v>1605</v>
      </c>
      <c r="B794" t="s">
        <v>1606</v>
      </c>
      <c r="C794" t="s">
        <v>15</v>
      </c>
      <c r="D794" t="s">
        <v>12</v>
      </c>
      <c r="E794" t="s">
        <v>44</v>
      </c>
    </row>
    <row r="795" spans="1:5" x14ac:dyDescent="0.25">
      <c r="A795" t="s">
        <v>1607</v>
      </c>
      <c r="B795" t="s">
        <v>1608</v>
      </c>
      <c r="C795" t="s">
        <v>11</v>
      </c>
      <c r="D795" t="s">
        <v>43</v>
      </c>
      <c r="E795" t="s">
        <v>24</v>
      </c>
    </row>
    <row r="796" spans="1:5" x14ac:dyDescent="0.25">
      <c r="A796" t="s">
        <v>1609</v>
      </c>
      <c r="B796" t="s">
        <v>1610</v>
      </c>
      <c r="C796" t="s">
        <v>18</v>
      </c>
      <c r="D796" t="s">
        <v>43</v>
      </c>
      <c r="E796" t="s">
        <v>8</v>
      </c>
    </row>
    <row r="797" spans="1:5" x14ac:dyDescent="0.25">
      <c r="A797" t="s">
        <v>1611</v>
      </c>
      <c r="B797" t="s">
        <v>1612</v>
      </c>
      <c r="C797" t="s">
        <v>64</v>
      </c>
      <c r="D797" t="s">
        <v>43</v>
      </c>
      <c r="E797" t="s">
        <v>44</v>
      </c>
    </row>
    <row r="798" spans="1:5" x14ac:dyDescent="0.25">
      <c r="A798" t="s">
        <v>1613</v>
      </c>
      <c r="B798" t="s">
        <v>1614</v>
      </c>
      <c r="C798" t="s">
        <v>40</v>
      </c>
      <c r="D798" t="s">
        <v>12</v>
      </c>
      <c r="E798" t="s">
        <v>8</v>
      </c>
    </row>
    <row r="799" spans="1:5" x14ac:dyDescent="0.25">
      <c r="A799" t="s">
        <v>1615</v>
      </c>
      <c r="B799" t="s">
        <v>1616</v>
      </c>
      <c r="C799" t="s">
        <v>18</v>
      </c>
      <c r="D799" t="s">
        <v>7</v>
      </c>
      <c r="E799" t="s">
        <v>44</v>
      </c>
    </row>
    <row r="800" spans="1:5" x14ac:dyDescent="0.25">
      <c r="A800" t="s">
        <v>1617</v>
      </c>
      <c r="B800" t="s">
        <v>1618</v>
      </c>
      <c r="C800" t="s">
        <v>64</v>
      </c>
      <c r="D800" t="s">
        <v>12</v>
      </c>
      <c r="E800" t="s">
        <v>44</v>
      </c>
    </row>
    <row r="801" spans="1:5" x14ac:dyDescent="0.25">
      <c r="A801" t="s">
        <v>1619</v>
      </c>
      <c r="B801" t="s">
        <v>1620</v>
      </c>
      <c r="C801" t="s">
        <v>18</v>
      </c>
      <c r="D801" t="s">
        <v>27</v>
      </c>
      <c r="E801" t="s">
        <v>44</v>
      </c>
    </row>
    <row r="802" spans="1:5" x14ac:dyDescent="0.25">
      <c r="A802" t="s">
        <v>1621</v>
      </c>
      <c r="B802" t="s">
        <v>1622</v>
      </c>
      <c r="C802" t="s">
        <v>6</v>
      </c>
      <c r="D802" t="s">
        <v>12</v>
      </c>
      <c r="E802" t="s">
        <v>8</v>
      </c>
    </row>
    <row r="803" spans="1:5" x14ac:dyDescent="0.25">
      <c r="A803" t="s">
        <v>1623</v>
      </c>
      <c r="B803" t="s">
        <v>1624</v>
      </c>
      <c r="C803" t="s">
        <v>64</v>
      </c>
      <c r="D803" t="s">
        <v>12</v>
      </c>
      <c r="E803" t="s">
        <v>24</v>
      </c>
    </row>
    <row r="804" spans="1:5" x14ac:dyDescent="0.25">
      <c r="A804" t="s">
        <v>1625</v>
      </c>
      <c r="B804" t="s">
        <v>1626</v>
      </c>
      <c r="C804" t="s">
        <v>37</v>
      </c>
      <c r="D804" t="s">
        <v>7</v>
      </c>
      <c r="E804" t="s">
        <v>8</v>
      </c>
    </row>
    <row r="805" spans="1:5" x14ac:dyDescent="0.25">
      <c r="A805" t="s">
        <v>1627</v>
      </c>
      <c r="B805" t="s">
        <v>1628</v>
      </c>
      <c r="C805" t="s">
        <v>40</v>
      </c>
      <c r="D805" t="s">
        <v>27</v>
      </c>
      <c r="E805" t="s">
        <v>44</v>
      </c>
    </row>
    <row r="806" spans="1:5" x14ac:dyDescent="0.25">
      <c r="A806" t="s">
        <v>1629</v>
      </c>
      <c r="B806" t="s">
        <v>1630</v>
      </c>
      <c r="C806" t="s">
        <v>15</v>
      </c>
      <c r="D806" t="s">
        <v>27</v>
      </c>
      <c r="E806" t="s">
        <v>44</v>
      </c>
    </row>
    <row r="807" spans="1:5" x14ac:dyDescent="0.25">
      <c r="A807" t="s">
        <v>1631</v>
      </c>
      <c r="B807" t="s">
        <v>1632</v>
      </c>
      <c r="C807" t="s">
        <v>11</v>
      </c>
      <c r="D807" t="s">
        <v>55</v>
      </c>
      <c r="E807" t="s">
        <v>8</v>
      </c>
    </row>
    <row r="808" spans="1:5" x14ac:dyDescent="0.25">
      <c r="A808" t="s">
        <v>1633</v>
      </c>
      <c r="B808" t="s">
        <v>1634</v>
      </c>
      <c r="C808" t="s">
        <v>37</v>
      </c>
      <c r="D808" t="s">
        <v>19</v>
      </c>
      <c r="E808" t="s">
        <v>44</v>
      </c>
    </row>
    <row r="809" spans="1:5" x14ac:dyDescent="0.25">
      <c r="A809" t="s">
        <v>1635</v>
      </c>
      <c r="B809" t="s">
        <v>1636</v>
      </c>
      <c r="C809" t="s">
        <v>6</v>
      </c>
      <c r="D809" t="s">
        <v>12</v>
      </c>
      <c r="E809" t="s">
        <v>44</v>
      </c>
    </row>
    <row r="810" spans="1:5" x14ac:dyDescent="0.25">
      <c r="A810" t="s">
        <v>1637</v>
      </c>
      <c r="B810" t="s">
        <v>1638</v>
      </c>
      <c r="C810" t="s">
        <v>18</v>
      </c>
      <c r="D810" t="s">
        <v>19</v>
      </c>
      <c r="E810" t="s">
        <v>24</v>
      </c>
    </row>
    <row r="811" spans="1:5" x14ac:dyDescent="0.25">
      <c r="A811" t="s">
        <v>1639</v>
      </c>
      <c r="B811" t="s">
        <v>1640</v>
      </c>
      <c r="C811" t="s">
        <v>40</v>
      </c>
      <c r="D811" t="s">
        <v>7</v>
      </c>
      <c r="E811" t="s">
        <v>24</v>
      </c>
    </row>
    <row r="812" spans="1:5" x14ac:dyDescent="0.25">
      <c r="A812" t="s">
        <v>1641</v>
      </c>
      <c r="B812" t="s">
        <v>1642</v>
      </c>
      <c r="C812" t="s">
        <v>6</v>
      </c>
      <c r="D812" t="s">
        <v>12</v>
      </c>
      <c r="E812" t="s">
        <v>44</v>
      </c>
    </row>
    <row r="813" spans="1:5" x14ac:dyDescent="0.25">
      <c r="A813" t="s">
        <v>1643</v>
      </c>
      <c r="B813" t="s">
        <v>1644</v>
      </c>
      <c r="C813" t="s">
        <v>40</v>
      </c>
      <c r="D813" t="s">
        <v>55</v>
      </c>
      <c r="E813" t="s">
        <v>24</v>
      </c>
    </row>
    <row r="814" spans="1:5" x14ac:dyDescent="0.25">
      <c r="A814" t="s">
        <v>1645</v>
      </c>
      <c r="B814" t="s">
        <v>1646</v>
      </c>
      <c r="C814" t="s">
        <v>15</v>
      </c>
      <c r="D814" t="s">
        <v>7</v>
      </c>
      <c r="E814" t="s">
        <v>8</v>
      </c>
    </row>
    <row r="815" spans="1:5" x14ac:dyDescent="0.25">
      <c r="A815" t="s">
        <v>1647</v>
      </c>
      <c r="B815" t="s">
        <v>1648</v>
      </c>
      <c r="C815" t="s">
        <v>64</v>
      </c>
      <c r="D815" t="s">
        <v>55</v>
      </c>
      <c r="E815" t="s">
        <v>24</v>
      </c>
    </row>
    <row r="816" spans="1:5" x14ac:dyDescent="0.25">
      <c r="A816" t="s">
        <v>1649</v>
      </c>
      <c r="B816" t="s">
        <v>1650</v>
      </c>
      <c r="C816" t="s">
        <v>11</v>
      </c>
      <c r="D816" t="s">
        <v>12</v>
      </c>
      <c r="E816" t="s">
        <v>24</v>
      </c>
    </row>
    <row r="817" spans="1:5" x14ac:dyDescent="0.25">
      <c r="A817" t="s">
        <v>1651</v>
      </c>
      <c r="B817" t="s">
        <v>1652</v>
      </c>
      <c r="C817" t="s">
        <v>11</v>
      </c>
      <c r="D817" t="s">
        <v>55</v>
      </c>
      <c r="E817" t="s">
        <v>44</v>
      </c>
    </row>
    <row r="818" spans="1:5" x14ac:dyDescent="0.25">
      <c r="A818" t="s">
        <v>1653</v>
      </c>
      <c r="B818" t="s">
        <v>1654</v>
      </c>
      <c r="C818" t="s">
        <v>6</v>
      </c>
      <c r="D818" t="s">
        <v>55</v>
      </c>
      <c r="E818" t="s">
        <v>24</v>
      </c>
    </row>
    <row r="819" spans="1:5" x14ac:dyDescent="0.25">
      <c r="A819" t="s">
        <v>1655</v>
      </c>
      <c r="B819" t="s">
        <v>1656</v>
      </c>
      <c r="C819" t="s">
        <v>6</v>
      </c>
      <c r="D819" t="s">
        <v>7</v>
      </c>
      <c r="E819" t="s">
        <v>8</v>
      </c>
    </row>
    <row r="820" spans="1:5" x14ac:dyDescent="0.25">
      <c r="A820" t="s">
        <v>1657</v>
      </c>
      <c r="B820" t="s">
        <v>1658</v>
      </c>
      <c r="C820" t="s">
        <v>15</v>
      </c>
      <c r="D820" t="s">
        <v>43</v>
      </c>
      <c r="E820" t="s">
        <v>24</v>
      </c>
    </row>
    <row r="821" spans="1:5" x14ac:dyDescent="0.25">
      <c r="A821" t="s">
        <v>1659</v>
      </c>
      <c r="B821" t="s">
        <v>1660</v>
      </c>
      <c r="C821" t="s">
        <v>40</v>
      </c>
      <c r="D821" t="s">
        <v>43</v>
      </c>
      <c r="E821" t="s">
        <v>8</v>
      </c>
    </row>
    <row r="822" spans="1:5" x14ac:dyDescent="0.25">
      <c r="A822" t="s">
        <v>1661</v>
      </c>
      <c r="B822" t="s">
        <v>1662</v>
      </c>
      <c r="C822" t="s">
        <v>6</v>
      </c>
      <c r="D822" t="s">
        <v>55</v>
      </c>
      <c r="E822" t="s">
        <v>44</v>
      </c>
    </row>
    <row r="823" spans="1:5" x14ac:dyDescent="0.25">
      <c r="A823" t="s">
        <v>1663</v>
      </c>
      <c r="B823" t="s">
        <v>1664</v>
      </c>
      <c r="C823" t="s">
        <v>15</v>
      </c>
      <c r="D823" t="s">
        <v>55</v>
      </c>
      <c r="E823" t="s">
        <v>44</v>
      </c>
    </row>
    <row r="824" spans="1:5" x14ac:dyDescent="0.25">
      <c r="A824" t="s">
        <v>1665</v>
      </c>
      <c r="B824" t="s">
        <v>1666</v>
      </c>
      <c r="C824" t="s">
        <v>32</v>
      </c>
      <c r="D824" t="s">
        <v>19</v>
      </c>
      <c r="E824" t="s">
        <v>24</v>
      </c>
    </row>
    <row r="825" spans="1:5" x14ac:dyDescent="0.25">
      <c r="A825" t="s">
        <v>1667</v>
      </c>
      <c r="B825" t="s">
        <v>1668</v>
      </c>
      <c r="C825" t="s">
        <v>15</v>
      </c>
      <c r="D825" t="s">
        <v>15</v>
      </c>
      <c r="E825" t="s">
        <v>44</v>
      </c>
    </row>
    <row r="826" spans="1:5" x14ac:dyDescent="0.25">
      <c r="A826" t="s">
        <v>1669</v>
      </c>
      <c r="B826" t="s">
        <v>1670</v>
      </c>
      <c r="C826" t="s">
        <v>37</v>
      </c>
      <c r="D826" t="s">
        <v>43</v>
      </c>
      <c r="E826" t="s">
        <v>24</v>
      </c>
    </row>
    <row r="827" spans="1:5" x14ac:dyDescent="0.25">
      <c r="A827" t="s">
        <v>1671</v>
      </c>
      <c r="B827" t="s">
        <v>1672</v>
      </c>
      <c r="C827" t="s">
        <v>6</v>
      </c>
      <c r="D827" t="s">
        <v>43</v>
      </c>
      <c r="E827" t="s">
        <v>8</v>
      </c>
    </row>
    <row r="828" spans="1:5" x14ac:dyDescent="0.25">
      <c r="A828" t="s">
        <v>1673</v>
      </c>
      <c r="B828" t="s">
        <v>1674</v>
      </c>
      <c r="C828" t="s">
        <v>15</v>
      </c>
      <c r="D828" t="s">
        <v>19</v>
      </c>
      <c r="E828" t="s">
        <v>24</v>
      </c>
    </row>
    <row r="829" spans="1:5" x14ac:dyDescent="0.25">
      <c r="A829" t="s">
        <v>1675</v>
      </c>
      <c r="B829" t="s">
        <v>1676</v>
      </c>
      <c r="C829" t="s">
        <v>40</v>
      </c>
      <c r="D829" t="s">
        <v>12</v>
      </c>
      <c r="E829" t="s">
        <v>24</v>
      </c>
    </row>
    <row r="830" spans="1:5" x14ac:dyDescent="0.25">
      <c r="A830" t="s">
        <v>1677</v>
      </c>
      <c r="B830" t="s">
        <v>1678</v>
      </c>
      <c r="C830" t="s">
        <v>11</v>
      </c>
      <c r="D830" t="s">
        <v>55</v>
      </c>
      <c r="E830" t="s">
        <v>8</v>
      </c>
    </row>
    <row r="831" spans="1:5" x14ac:dyDescent="0.25">
      <c r="A831" t="s">
        <v>1679</v>
      </c>
      <c r="B831" t="s">
        <v>1680</v>
      </c>
      <c r="C831" t="s">
        <v>6</v>
      </c>
      <c r="D831" t="s">
        <v>12</v>
      </c>
      <c r="E831" t="s">
        <v>44</v>
      </c>
    </row>
    <row r="832" spans="1:5" x14ac:dyDescent="0.25">
      <c r="A832" t="s">
        <v>1681</v>
      </c>
      <c r="B832" t="s">
        <v>1682</v>
      </c>
      <c r="C832" t="s">
        <v>32</v>
      </c>
      <c r="D832" t="s">
        <v>55</v>
      </c>
      <c r="E832" t="s">
        <v>8</v>
      </c>
    </row>
    <row r="833" spans="1:5" x14ac:dyDescent="0.25">
      <c r="A833" t="s">
        <v>1683</v>
      </c>
      <c r="B833" t="s">
        <v>1684</v>
      </c>
      <c r="C833" t="s">
        <v>32</v>
      </c>
      <c r="D833" t="s">
        <v>27</v>
      </c>
      <c r="E833" t="s">
        <v>44</v>
      </c>
    </row>
    <row r="834" spans="1:5" x14ac:dyDescent="0.25">
      <c r="A834" t="s">
        <v>1685</v>
      </c>
      <c r="B834" t="s">
        <v>1686</v>
      </c>
      <c r="C834" t="s">
        <v>18</v>
      </c>
      <c r="D834" t="s">
        <v>12</v>
      </c>
      <c r="E834" t="s">
        <v>8</v>
      </c>
    </row>
    <row r="835" spans="1:5" x14ac:dyDescent="0.25">
      <c r="A835" t="s">
        <v>1687</v>
      </c>
      <c r="B835" t="s">
        <v>1688</v>
      </c>
      <c r="C835" t="s">
        <v>32</v>
      </c>
      <c r="D835" t="s">
        <v>43</v>
      </c>
      <c r="E835" t="s">
        <v>24</v>
      </c>
    </row>
    <row r="836" spans="1:5" x14ac:dyDescent="0.25">
      <c r="A836" t="s">
        <v>1689</v>
      </c>
      <c r="B836" t="s">
        <v>1690</v>
      </c>
      <c r="C836" t="s">
        <v>11</v>
      </c>
      <c r="D836" t="s">
        <v>7</v>
      </c>
      <c r="E836" t="s">
        <v>44</v>
      </c>
    </row>
    <row r="837" spans="1:5" x14ac:dyDescent="0.25">
      <c r="A837" t="s">
        <v>1691</v>
      </c>
      <c r="B837" t="s">
        <v>1692</v>
      </c>
      <c r="C837" t="s">
        <v>11</v>
      </c>
      <c r="D837" t="s">
        <v>7</v>
      </c>
      <c r="E837" t="s">
        <v>8</v>
      </c>
    </row>
    <row r="838" spans="1:5" x14ac:dyDescent="0.25">
      <c r="A838" t="s">
        <v>1693</v>
      </c>
      <c r="B838" t="s">
        <v>1694</v>
      </c>
      <c r="C838" t="s">
        <v>11</v>
      </c>
      <c r="D838" t="s">
        <v>7</v>
      </c>
      <c r="E838" t="s">
        <v>44</v>
      </c>
    </row>
    <row r="839" spans="1:5" x14ac:dyDescent="0.25">
      <c r="A839" t="s">
        <v>1695</v>
      </c>
      <c r="B839" t="s">
        <v>1696</v>
      </c>
      <c r="C839" t="s">
        <v>32</v>
      </c>
      <c r="D839" t="s">
        <v>43</v>
      </c>
      <c r="E839" t="s">
        <v>24</v>
      </c>
    </row>
    <row r="840" spans="1:5" x14ac:dyDescent="0.25">
      <c r="A840" t="s">
        <v>1697</v>
      </c>
      <c r="B840" t="s">
        <v>1698</v>
      </c>
      <c r="C840" t="s">
        <v>6</v>
      </c>
      <c r="D840" t="s">
        <v>55</v>
      </c>
      <c r="E840" t="s">
        <v>8</v>
      </c>
    </row>
    <row r="841" spans="1:5" x14ac:dyDescent="0.25">
      <c r="A841" t="s">
        <v>1699</v>
      </c>
      <c r="B841" t="s">
        <v>1700</v>
      </c>
      <c r="C841" t="s">
        <v>40</v>
      </c>
      <c r="D841" t="s">
        <v>55</v>
      </c>
      <c r="E841" t="s">
        <v>8</v>
      </c>
    </row>
    <row r="842" spans="1:5" x14ac:dyDescent="0.25">
      <c r="A842" t="s">
        <v>1701</v>
      </c>
      <c r="B842" t="s">
        <v>1702</v>
      </c>
      <c r="C842" t="s">
        <v>64</v>
      </c>
      <c r="D842" t="s">
        <v>19</v>
      </c>
      <c r="E842" t="s">
        <v>8</v>
      </c>
    </row>
    <row r="843" spans="1:5" x14ac:dyDescent="0.25">
      <c r="A843" t="s">
        <v>1703</v>
      </c>
      <c r="B843" t="s">
        <v>1704</v>
      </c>
      <c r="C843" t="s">
        <v>15</v>
      </c>
      <c r="D843" t="s">
        <v>19</v>
      </c>
      <c r="E843" t="s">
        <v>24</v>
      </c>
    </row>
    <row r="844" spans="1:5" x14ac:dyDescent="0.25">
      <c r="A844" t="s">
        <v>1705</v>
      </c>
      <c r="B844" t="s">
        <v>1706</v>
      </c>
      <c r="C844" t="s">
        <v>40</v>
      </c>
      <c r="D844" t="s">
        <v>7</v>
      </c>
      <c r="E844" t="s">
        <v>24</v>
      </c>
    </row>
    <row r="845" spans="1:5" x14ac:dyDescent="0.25">
      <c r="A845" t="s">
        <v>1707</v>
      </c>
      <c r="B845" t="s">
        <v>1708</v>
      </c>
      <c r="C845" t="s">
        <v>6</v>
      </c>
      <c r="D845" t="s">
        <v>43</v>
      </c>
      <c r="E845" t="s">
        <v>44</v>
      </c>
    </row>
    <row r="846" spans="1:5" x14ac:dyDescent="0.25">
      <c r="A846" t="s">
        <v>1709</v>
      </c>
      <c r="B846" t="s">
        <v>1710</v>
      </c>
      <c r="C846" t="s">
        <v>6</v>
      </c>
      <c r="D846" t="s">
        <v>15</v>
      </c>
      <c r="E846" t="s">
        <v>8</v>
      </c>
    </row>
    <row r="847" spans="1:5" x14ac:dyDescent="0.25">
      <c r="A847" t="s">
        <v>1711</v>
      </c>
      <c r="B847" t="s">
        <v>1712</v>
      </c>
      <c r="C847" t="s">
        <v>6</v>
      </c>
      <c r="D847" t="s">
        <v>12</v>
      </c>
      <c r="E847" t="s">
        <v>24</v>
      </c>
    </row>
    <row r="848" spans="1:5" x14ac:dyDescent="0.25">
      <c r="A848" t="s">
        <v>1713</v>
      </c>
      <c r="B848" t="s">
        <v>1714</v>
      </c>
      <c r="C848" t="s">
        <v>32</v>
      </c>
      <c r="D848" t="s">
        <v>19</v>
      </c>
      <c r="E848" t="s">
        <v>8</v>
      </c>
    </row>
    <row r="849" spans="1:5" x14ac:dyDescent="0.25">
      <c r="A849" t="s">
        <v>1715</v>
      </c>
      <c r="B849" t="s">
        <v>1716</v>
      </c>
      <c r="C849" t="s">
        <v>6</v>
      </c>
      <c r="D849" t="s">
        <v>43</v>
      </c>
      <c r="E849" t="s">
        <v>24</v>
      </c>
    </row>
    <row r="850" spans="1:5" x14ac:dyDescent="0.25">
      <c r="A850" t="s">
        <v>1717</v>
      </c>
      <c r="B850" t="s">
        <v>1718</v>
      </c>
      <c r="C850" t="s">
        <v>11</v>
      </c>
      <c r="D850" t="s">
        <v>12</v>
      </c>
      <c r="E850" t="s">
        <v>8</v>
      </c>
    </row>
    <row r="851" spans="1:5" x14ac:dyDescent="0.25">
      <c r="A851" t="s">
        <v>1719</v>
      </c>
      <c r="B851" t="s">
        <v>1720</v>
      </c>
      <c r="C851" t="s">
        <v>37</v>
      </c>
      <c r="D851" t="s">
        <v>7</v>
      </c>
      <c r="E851" t="s">
        <v>44</v>
      </c>
    </row>
    <row r="852" spans="1:5" x14ac:dyDescent="0.25">
      <c r="A852" t="s">
        <v>1721</v>
      </c>
      <c r="B852" t="s">
        <v>1722</v>
      </c>
      <c r="C852" t="s">
        <v>40</v>
      </c>
      <c r="D852" t="s">
        <v>7</v>
      </c>
      <c r="E852" t="s">
        <v>8</v>
      </c>
    </row>
    <row r="853" spans="1:5" x14ac:dyDescent="0.25">
      <c r="A853" t="s">
        <v>1723</v>
      </c>
      <c r="B853" t="s">
        <v>1724</v>
      </c>
      <c r="C853" t="s">
        <v>11</v>
      </c>
      <c r="D853" t="s">
        <v>43</v>
      </c>
      <c r="E853" t="s">
        <v>44</v>
      </c>
    </row>
    <row r="854" spans="1:5" x14ac:dyDescent="0.25">
      <c r="A854" t="s">
        <v>1725</v>
      </c>
      <c r="B854" t="s">
        <v>1726</v>
      </c>
      <c r="C854" t="s">
        <v>40</v>
      </c>
      <c r="D854" t="s">
        <v>43</v>
      </c>
      <c r="E854" t="s">
        <v>44</v>
      </c>
    </row>
    <row r="855" spans="1:5" x14ac:dyDescent="0.25">
      <c r="A855" t="s">
        <v>1727</v>
      </c>
      <c r="B855" t="s">
        <v>1728</v>
      </c>
      <c r="C855" t="s">
        <v>32</v>
      </c>
      <c r="D855" t="s">
        <v>7</v>
      </c>
      <c r="E855" t="s">
        <v>24</v>
      </c>
    </row>
    <row r="856" spans="1:5" x14ac:dyDescent="0.25">
      <c r="A856" t="s">
        <v>1729</v>
      </c>
      <c r="B856" t="s">
        <v>1730</v>
      </c>
      <c r="C856" t="s">
        <v>64</v>
      </c>
      <c r="D856" t="s">
        <v>19</v>
      </c>
      <c r="E856" t="s">
        <v>24</v>
      </c>
    </row>
    <row r="857" spans="1:5" x14ac:dyDescent="0.25">
      <c r="A857" t="s">
        <v>1731</v>
      </c>
      <c r="B857" t="s">
        <v>1732</v>
      </c>
      <c r="C857" t="s">
        <v>11</v>
      </c>
      <c r="D857" t="s">
        <v>19</v>
      </c>
      <c r="E857" t="s">
        <v>8</v>
      </c>
    </row>
    <row r="858" spans="1:5" x14ac:dyDescent="0.25">
      <c r="A858" t="s">
        <v>1733</v>
      </c>
      <c r="B858" t="s">
        <v>1734</v>
      </c>
      <c r="C858" t="s">
        <v>32</v>
      </c>
      <c r="D858" t="s">
        <v>19</v>
      </c>
      <c r="E858" t="s">
        <v>24</v>
      </c>
    </row>
    <row r="859" spans="1:5" x14ac:dyDescent="0.25">
      <c r="A859" t="s">
        <v>1735</v>
      </c>
      <c r="B859" t="s">
        <v>1736</v>
      </c>
      <c r="C859" t="s">
        <v>6</v>
      </c>
      <c r="D859" t="s">
        <v>12</v>
      </c>
      <c r="E859" t="s">
        <v>44</v>
      </c>
    </row>
    <row r="860" spans="1:5" x14ac:dyDescent="0.25">
      <c r="A860" t="s">
        <v>1737</v>
      </c>
      <c r="B860" t="s">
        <v>1738</v>
      </c>
      <c r="C860" t="s">
        <v>15</v>
      </c>
      <c r="D860" t="s">
        <v>15</v>
      </c>
      <c r="E860" t="s">
        <v>44</v>
      </c>
    </row>
    <row r="861" spans="1:5" x14ac:dyDescent="0.25">
      <c r="A861" t="s">
        <v>1739</v>
      </c>
      <c r="B861" t="s">
        <v>1740</v>
      </c>
      <c r="C861" t="s">
        <v>11</v>
      </c>
      <c r="D861" t="s">
        <v>12</v>
      </c>
      <c r="E861" t="s">
        <v>24</v>
      </c>
    </row>
    <row r="862" spans="1:5" x14ac:dyDescent="0.25">
      <c r="A862" t="s">
        <v>1741</v>
      </c>
      <c r="B862" t="s">
        <v>1742</v>
      </c>
      <c r="C862" t="s">
        <v>40</v>
      </c>
      <c r="D862" t="s">
        <v>15</v>
      </c>
      <c r="E862" t="s">
        <v>24</v>
      </c>
    </row>
    <row r="863" spans="1:5" x14ac:dyDescent="0.25">
      <c r="A863" t="s">
        <v>1743</v>
      </c>
      <c r="B863" t="s">
        <v>1744</v>
      </c>
      <c r="C863" t="s">
        <v>40</v>
      </c>
      <c r="D863" t="s">
        <v>43</v>
      </c>
      <c r="E863" t="s">
        <v>24</v>
      </c>
    </row>
    <row r="864" spans="1:5" x14ac:dyDescent="0.25">
      <c r="A864" t="s">
        <v>1745</v>
      </c>
      <c r="B864" t="s">
        <v>1746</v>
      </c>
      <c r="C864" t="s">
        <v>6</v>
      </c>
      <c r="D864" t="s">
        <v>27</v>
      </c>
      <c r="E864" t="s">
        <v>44</v>
      </c>
    </row>
    <row r="865" spans="1:5" x14ac:dyDescent="0.25">
      <c r="A865" t="s">
        <v>1747</v>
      </c>
      <c r="B865" t="s">
        <v>1748</v>
      </c>
      <c r="C865" t="s">
        <v>11</v>
      </c>
      <c r="D865" t="s">
        <v>55</v>
      </c>
      <c r="E865" t="s">
        <v>24</v>
      </c>
    </row>
    <row r="866" spans="1:5" x14ac:dyDescent="0.25">
      <c r="A866" t="s">
        <v>1749</v>
      </c>
      <c r="B866" t="s">
        <v>1750</v>
      </c>
      <c r="C866" t="s">
        <v>11</v>
      </c>
      <c r="D866" t="s">
        <v>43</v>
      </c>
      <c r="E866" t="s">
        <v>24</v>
      </c>
    </row>
    <row r="867" spans="1:5" x14ac:dyDescent="0.25">
      <c r="A867" t="s">
        <v>1751</v>
      </c>
      <c r="B867" t="s">
        <v>1752</v>
      </c>
      <c r="C867" t="s">
        <v>15</v>
      </c>
      <c r="D867" t="s">
        <v>55</v>
      </c>
      <c r="E867" t="s">
        <v>8</v>
      </c>
    </row>
    <row r="868" spans="1:5" x14ac:dyDescent="0.25">
      <c r="A868" t="s">
        <v>1753</v>
      </c>
      <c r="B868" t="s">
        <v>1754</v>
      </c>
      <c r="C868" t="s">
        <v>11</v>
      </c>
      <c r="D868" t="s">
        <v>19</v>
      </c>
      <c r="E868" t="s">
        <v>24</v>
      </c>
    </row>
    <row r="869" spans="1:5" x14ac:dyDescent="0.25">
      <c r="A869" t="s">
        <v>1755</v>
      </c>
      <c r="B869" t="s">
        <v>1756</v>
      </c>
      <c r="C869" t="s">
        <v>11</v>
      </c>
      <c r="D869" t="s">
        <v>12</v>
      </c>
      <c r="E869" t="s">
        <v>8</v>
      </c>
    </row>
    <row r="870" spans="1:5" x14ac:dyDescent="0.25">
      <c r="A870" t="s">
        <v>1757</v>
      </c>
      <c r="B870" t="s">
        <v>1758</v>
      </c>
      <c r="C870" t="s">
        <v>18</v>
      </c>
      <c r="D870" t="s">
        <v>12</v>
      </c>
      <c r="E870" t="s">
        <v>44</v>
      </c>
    </row>
    <row r="871" spans="1:5" x14ac:dyDescent="0.25">
      <c r="A871" t="s">
        <v>1759</v>
      </c>
      <c r="B871" t="s">
        <v>1760</v>
      </c>
      <c r="C871" t="s">
        <v>6</v>
      </c>
      <c r="D871" t="s">
        <v>12</v>
      </c>
      <c r="E871" t="s">
        <v>8</v>
      </c>
    </row>
    <row r="872" spans="1:5" x14ac:dyDescent="0.25">
      <c r="A872" t="s">
        <v>1761</v>
      </c>
      <c r="B872" t="s">
        <v>1762</v>
      </c>
      <c r="C872" t="s">
        <v>18</v>
      </c>
      <c r="D872" t="s">
        <v>55</v>
      </c>
      <c r="E872" t="s">
        <v>44</v>
      </c>
    </row>
    <row r="873" spans="1:5" x14ac:dyDescent="0.25">
      <c r="A873" t="s">
        <v>1763</v>
      </c>
      <c r="B873" t="s">
        <v>1764</v>
      </c>
      <c r="C873" t="s">
        <v>32</v>
      </c>
      <c r="D873" t="s">
        <v>43</v>
      </c>
      <c r="E873" t="s">
        <v>44</v>
      </c>
    </row>
    <row r="874" spans="1:5" x14ac:dyDescent="0.25">
      <c r="A874" t="s">
        <v>1765</v>
      </c>
      <c r="B874" t="s">
        <v>1766</v>
      </c>
      <c r="C874" t="s">
        <v>6</v>
      </c>
      <c r="D874" t="s">
        <v>55</v>
      </c>
      <c r="E874" t="s">
        <v>8</v>
      </c>
    </row>
    <row r="875" spans="1:5" x14ac:dyDescent="0.25">
      <c r="A875" t="s">
        <v>1767</v>
      </c>
      <c r="B875" t="s">
        <v>1768</v>
      </c>
      <c r="C875" t="s">
        <v>6</v>
      </c>
      <c r="D875" t="s">
        <v>19</v>
      </c>
      <c r="E875" t="s">
        <v>24</v>
      </c>
    </row>
    <row r="876" spans="1:5" x14ac:dyDescent="0.25">
      <c r="A876" t="s">
        <v>1769</v>
      </c>
      <c r="B876" t="s">
        <v>1770</v>
      </c>
      <c r="C876" t="s">
        <v>15</v>
      </c>
      <c r="D876" t="s">
        <v>15</v>
      </c>
      <c r="E876" t="s">
        <v>24</v>
      </c>
    </row>
    <row r="877" spans="1:5" x14ac:dyDescent="0.25">
      <c r="A877" t="s">
        <v>1771</v>
      </c>
      <c r="B877" t="s">
        <v>1772</v>
      </c>
      <c r="C877" t="s">
        <v>37</v>
      </c>
      <c r="D877" t="s">
        <v>27</v>
      </c>
      <c r="E877" t="s">
        <v>24</v>
      </c>
    </row>
    <row r="878" spans="1:5" x14ac:dyDescent="0.25">
      <c r="A878" t="s">
        <v>1773</v>
      </c>
      <c r="B878" t="s">
        <v>1774</v>
      </c>
      <c r="C878" t="s">
        <v>37</v>
      </c>
      <c r="D878" t="s">
        <v>43</v>
      </c>
      <c r="E878" t="s">
        <v>8</v>
      </c>
    </row>
    <row r="879" spans="1:5" x14ac:dyDescent="0.25">
      <c r="A879" t="s">
        <v>1775</v>
      </c>
      <c r="B879" t="s">
        <v>1776</v>
      </c>
      <c r="C879" t="s">
        <v>15</v>
      </c>
      <c r="D879" t="s">
        <v>55</v>
      </c>
      <c r="E879" t="s">
        <v>44</v>
      </c>
    </row>
    <row r="880" spans="1:5" x14ac:dyDescent="0.25">
      <c r="A880" t="s">
        <v>1777</v>
      </c>
      <c r="B880" t="s">
        <v>1778</v>
      </c>
      <c r="C880" t="s">
        <v>37</v>
      </c>
      <c r="D880" t="s">
        <v>27</v>
      </c>
      <c r="E880" t="s">
        <v>44</v>
      </c>
    </row>
    <row r="881" spans="1:5" x14ac:dyDescent="0.25">
      <c r="A881" t="s">
        <v>1779</v>
      </c>
      <c r="B881" t="s">
        <v>1780</v>
      </c>
      <c r="C881" t="s">
        <v>15</v>
      </c>
      <c r="D881" t="s">
        <v>15</v>
      </c>
      <c r="E881" t="s">
        <v>44</v>
      </c>
    </row>
    <row r="882" spans="1:5" x14ac:dyDescent="0.25">
      <c r="A882" t="s">
        <v>1781</v>
      </c>
      <c r="B882" t="s">
        <v>1782</v>
      </c>
      <c r="C882" t="s">
        <v>6</v>
      </c>
      <c r="D882" t="s">
        <v>12</v>
      </c>
      <c r="E882" t="s">
        <v>8</v>
      </c>
    </row>
    <row r="883" spans="1:5" x14ac:dyDescent="0.25">
      <c r="A883" t="s">
        <v>1783</v>
      </c>
      <c r="B883" t="s">
        <v>1784</v>
      </c>
      <c r="C883" t="s">
        <v>11</v>
      </c>
      <c r="D883" t="s">
        <v>7</v>
      </c>
      <c r="E883" t="s">
        <v>44</v>
      </c>
    </row>
    <row r="884" spans="1:5" x14ac:dyDescent="0.25">
      <c r="A884" t="s">
        <v>1785</v>
      </c>
      <c r="B884" t="s">
        <v>1786</v>
      </c>
      <c r="C884" t="s">
        <v>18</v>
      </c>
      <c r="D884" t="s">
        <v>27</v>
      </c>
      <c r="E884" t="s">
        <v>24</v>
      </c>
    </row>
    <row r="885" spans="1:5" x14ac:dyDescent="0.25">
      <c r="A885" t="s">
        <v>1787</v>
      </c>
      <c r="B885" t="s">
        <v>1788</v>
      </c>
      <c r="C885" t="s">
        <v>32</v>
      </c>
      <c r="D885" t="s">
        <v>19</v>
      </c>
      <c r="E885" t="s">
        <v>24</v>
      </c>
    </row>
    <row r="886" spans="1:5" x14ac:dyDescent="0.25">
      <c r="A886" t="s">
        <v>1789</v>
      </c>
      <c r="B886" t="s">
        <v>1790</v>
      </c>
      <c r="C886" t="s">
        <v>11</v>
      </c>
      <c r="D886" t="s">
        <v>12</v>
      </c>
      <c r="E886" t="s">
        <v>44</v>
      </c>
    </row>
    <row r="887" spans="1:5" x14ac:dyDescent="0.25">
      <c r="A887" t="s">
        <v>1791</v>
      </c>
      <c r="B887" t="s">
        <v>1792</v>
      </c>
      <c r="C887" t="s">
        <v>15</v>
      </c>
      <c r="D887" t="s">
        <v>27</v>
      </c>
      <c r="E887" t="s">
        <v>24</v>
      </c>
    </row>
    <row r="888" spans="1:5" x14ac:dyDescent="0.25">
      <c r="A888" t="s">
        <v>1793</v>
      </c>
      <c r="B888" t="s">
        <v>1794</v>
      </c>
      <c r="C888" t="s">
        <v>6</v>
      </c>
      <c r="D888" t="s">
        <v>27</v>
      </c>
      <c r="E888" t="s">
        <v>44</v>
      </c>
    </row>
    <row r="889" spans="1:5" x14ac:dyDescent="0.25">
      <c r="A889" t="s">
        <v>1795</v>
      </c>
      <c r="B889" t="s">
        <v>1796</v>
      </c>
      <c r="C889" t="s">
        <v>32</v>
      </c>
      <c r="D889" t="s">
        <v>27</v>
      </c>
      <c r="E889" t="s">
        <v>44</v>
      </c>
    </row>
    <row r="890" spans="1:5" x14ac:dyDescent="0.25">
      <c r="A890" t="s">
        <v>1797</v>
      </c>
      <c r="B890" t="s">
        <v>1798</v>
      </c>
      <c r="C890" t="s">
        <v>6</v>
      </c>
      <c r="D890" t="s">
        <v>27</v>
      </c>
      <c r="E890" t="s">
        <v>44</v>
      </c>
    </row>
    <row r="891" spans="1:5" x14ac:dyDescent="0.25">
      <c r="A891" t="s">
        <v>1799</v>
      </c>
      <c r="B891" t="s">
        <v>1800</v>
      </c>
      <c r="C891" t="s">
        <v>64</v>
      </c>
      <c r="D891" t="s">
        <v>27</v>
      </c>
      <c r="E891" t="s">
        <v>8</v>
      </c>
    </row>
    <row r="892" spans="1:5" x14ac:dyDescent="0.25">
      <c r="A892" t="s">
        <v>1801</v>
      </c>
      <c r="B892" t="s">
        <v>1802</v>
      </c>
      <c r="C892" t="s">
        <v>6</v>
      </c>
      <c r="D892" t="s">
        <v>7</v>
      </c>
      <c r="E892" t="s">
        <v>24</v>
      </c>
    </row>
    <row r="893" spans="1:5" x14ac:dyDescent="0.25">
      <c r="A893" t="s">
        <v>1803</v>
      </c>
      <c r="B893" t="s">
        <v>1804</v>
      </c>
      <c r="C893" t="s">
        <v>15</v>
      </c>
      <c r="D893" t="s">
        <v>12</v>
      </c>
      <c r="E893" t="s">
        <v>8</v>
      </c>
    </row>
    <row r="894" spans="1:5" x14ac:dyDescent="0.25">
      <c r="A894" t="s">
        <v>1805</v>
      </c>
      <c r="B894" t="s">
        <v>1806</v>
      </c>
      <c r="C894" t="s">
        <v>37</v>
      </c>
      <c r="D894" t="s">
        <v>15</v>
      </c>
      <c r="E894" t="s">
        <v>24</v>
      </c>
    </row>
    <row r="895" spans="1:5" x14ac:dyDescent="0.25">
      <c r="A895" t="s">
        <v>1807</v>
      </c>
      <c r="B895" t="s">
        <v>1808</v>
      </c>
      <c r="C895" t="s">
        <v>40</v>
      </c>
      <c r="D895" t="s">
        <v>12</v>
      </c>
      <c r="E895" t="s">
        <v>44</v>
      </c>
    </row>
    <row r="896" spans="1:5" x14ac:dyDescent="0.25">
      <c r="A896" t="s">
        <v>1809</v>
      </c>
      <c r="B896" t="s">
        <v>1810</v>
      </c>
      <c r="C896" t="s">
        <v>15</v>
      </c>
      <c r="D896" t="s">
        <v>7</v>
      </c>
      <c r="E896" t="s">
        <v>24</v>
      </c>
    </row>
    <row r="897" spans="1:5" x14ac:dyDescent="0.25">
      <c r="A897" t="s">
        <v>1811</v>
      </c>
      <c r="B897" t="s">
        <v>1812</v>
      </c>
      <c r="C897" t="s">
        <v>37</v>
      </c>
      <c r="D897" t="s">
        <v>15</v>
      </c>
      <c r="E897" t="s">
        <v>8</v>
      </c>
    </row>
    <row r="898" spans="1:5" x14ac:dyDescent="0.25">
      <c r="A898" t="s">
        <v>1813</v>
      </c>
      <c r="B898" t="s">
        <v>1814</v>
      </c>
      <c r="C898" t="s">
        <v>37</v>
      </c>
      <c r="D898" t="s">
        <v>27</v>
      </c>
      <c r="E898" t="s">
        <v>24</v>
      </c>
    </row>
    <row r="899" spans="1:5" x14ac:dyDescent="0.25">
      <c r="A899" t="s">
        <v>1815</v>
      </c>
      <c r="B899" t="s">
        <v>1816</v>
      </c>
      <c r="C899" t="s">
        <v>6</v>
      </c>
      <c r="D899" t="s">
        <v>19</v>
      </c>
      <c r="E899" t="s">
        <v>44</v>
      </c>
    </row>
    <row r="900" spans="1:5" x14ac:dyDescent="0.25">
      <c r="A900" t="s">
        <v>1817</v>
      </c>
      <c r="B900" t="s">
        <v>1818</v>
      </c>
      <c r="C900" t="s">
        <v>6</v>
      </c>
      <c r="D900" t="s">
        <v>12</v>
      </c>
      <c r="E900" t="s">
        <v>44</v>
      </c>
    </row>
    <row r="901" spans="1:5" x14ac:dyDescent="0.25">
      <c r="A901" t="s">
        <v>1819</v>
      </c>
      <c r="B901" t="s">
        <v>1820</v>
      </c>
      <c r="C901" t="s">
        <v>37</v>
      </c>
      <c r="D901" t="s">
        <v>43</v>
      </c>
      <c r="E901" t="s">
        <v>8</v>
      </c>
    </row>
    <row r="902" spans="1:5" x14ac:dyDescent="0.25">
      <c r="A902" t="s">
        <v>1821</v>
      </c>
      <c r="B902" t="s">
        <v>1822</v>
      </c>
      <c r="C902" t="s">
        <v>6</v>
      </c>
      <c r="D902" t="s">
        <v>55</v>
      </c>
      <c r="E902" t="s">
        <v>24</v>
      </c>
    </row>
    <row r="903" spans="1:5" x14ac:dyDescent="0.25">
      <c r="A903" t="s">
        <v>1823</v>
      </c>
      <c r="B903" t="s">
        <v>1824</v>
      </c>
      <c r="C903" t="s">
        <v>6</v>
      </c>
      <c r="D903" t="s">
        <v>7</v>
      </c>
      <c r="E903" t="s">
        <v>8</v>
      </c>
    </row>
    <row r="904" spans="1:5" x14ac:dyDescent="0.25">
      <c r="A904" t="s">
        <v>1825</v>
      </c>
      <c r="B904" t="s">
        <v>1826</v>
      </c>
      <c r="C904" t="s">
        <v>32</v>
      </c>
      <c r="D904" t="s">
        <v>43</v>
      </c>
      <c r="E904" t="s">
        <v>24</v>
      </c>
    </row>
    <row r="905" spans="1:5" x14ac:dyDescent="0.25">
      <c r="A905" t="s">
        <v>1827</v>
      </c>
      <c r="B905" t="s">
        <v>1828</v>
      </c>
      <c r="C905" t="s">
        <v>40</v>
      </c>
      <c r="D905" t="s">
        <v>7</v>
      </c>
      <c r="E905" t="s">
        <v>44</v>
      </c>
    </row>
    <row r="906" spans="1:5" x14ac:dyDescent="0.25">
      <c r="A906" t="s">
        <v>1829</v>
      </c>
      <c r="B906" t="s">
        <v>1830</v>
      </c>
      <c r="C906" t="s">
        <v>18</v>
      </c>
      <c r="D906" t="s">
        <v>19</v>
      </c>
      <c r="E906" t="s">
        <v>8</v>
      </c>
    </row>
    <row r="907" spans="1:5" x14ac:dyDescent="0.25">
      <c r="A907" t="s">
        <v>1831</v>
      </c>
      <c r="B907" t="s">
        <v>1832</v>
      </c>
      <c r="C907" t="s">
        <v>15</v>
      </c>
      <c r="D907" t="s">
        <v>43</v>
      </c>
      <c r="E907" t="s">
        <v>8</v>
      </c>
    </row>
    <row r="908" spans="1:5" x14ac:dyDescent="0.25">
      <c r="A908" t="s">
        <v>1833</v>
      </c>
      <c r="B908" t="s">
        <v>1834</v>
      </c>
      <c r="C908" t="s">
        <v>18</v>
      </c>
      <c r="D908" t="s">
        <v>19</v>
      </c>
      <c r="E908" t="s">
        <v>8</v>
      </c>
    </row>
    <row r="909" spans="1:5" x14ac:dyDescent="0.25">
      <c r="A909" t="s">
        <v>1835</v>
      </c>
      <c r="B909" t="s">
        <v>1836</v>
      </c>
      <c r="C909" t="s">
        <v>32</v>
      </c>
      <c r="D909" t="s">
        <v>15</v>
      </c>
      <c r="E909" t="s">
        <v>8</v>
      </c>
    </row>
    <row r="910" spans="1:5" x14ac:dyDescent="0.25">
      <c r="A910" t="s">
        <v>1837</v>
      </c>
      <c r="B910" t="s">
        <v>1838</v>
      </c>
      <c r="C910" t="s">
        <v>64</v>
      </c>
      <c r="D910" t="s">
        <v>7</v>
      </c>
      <c r="E910" t="s">
        <v>44</v>
      </c>
    </row>
    <row r="911" spans="1:5" x14ac:dyDescent="0.25">
      <c r="A911" t="s">
        <v>1839</v>
      </c>
      <c r="B911" t="s">
        <v>1840</v>
      </c>
      <c r="C911" t="s">
        <v>6</v>
      </c>
      <c r="D911" t="s">
        <v>55</v>
      </c>
      <c r="E911" t="s">
        <v>8</v>
      </c>
    </row>
    <row r="912" spans="1:5" x14ac:dyDescent="0.25">
      <c r="A912" t="s">
        <v>1841</v>
      </c>
      <c r="B912" t="s">
        <v>1842</v>
      </c>
      <c r="C912" t="s">
        <v>11</v>
      </c>
      <c r="D912" t="s">
        <v>7</v>
      </c>
      <c r="E912" t="s">
        <v>44</v>
      </c>
    </row>
    <row r="913" spans="1:5" x14ac:dyDescent="0.25">
      <c r="A913" t="s">
        <v>1843</v>
      </c>
      <c r="B913" t="s">
        <v>1844</v>
      </c>
      <c r="C913" t="s">
        <v>32</v>
      </c>
      <c r="D913" t="s">
        <v>55</v>
      </c>
      <c r="E913" t="s">
        <v>8</v>
      </c>
    </row>
    <row r="914" spans="1:5" x14ac:dyDescent="0.25">
      <c r="A914" t="s">
        <v>1845</v>
      </c>
      <c r="B914" t="s">
        <v>1846</v>
      </c>
      <c r="C914" t="s">
        <v>18</v>
      </c>
      <c r="D914" t="s">
        <v>27</v>
      </c>
      <c r="E914" t="s">
        <v>44</v>
      </c>
    </row>
    <row r="915" spans="1:5" x14ac:dyDescent="0.25">
      <c r="A915" t="s">
        <v>1847</v>
      </c>
      <c r="B915" t="s">
        <v>1848</v>
      </c>
      <c r="C915" t="s">
        <v>40</v>
      </c>
      <c r="D915" t="s">
        <v>15</v>
      </c>
      <c r="E915" t="s">
        <v>24</v>
      </c>
    </row>
    <row r="916" spans="1:5" x14ac:dyDescent="0.25">
      <c r="A916" t="s">
        <v>1849</v>
      </c>
      <c r="B916" t="s">
        <v>1850</v>
      </c>
      <c r="C916" t="s">
        <v>37</v>
      </c>
      <c r="D916" t="s">
        <v>19</v>
      </c>
      <c r="E916" t="s">
        <v>8</v>
      </c>
    </row>
    <row r="917" spans="1:5" x14ac:dyDescent="0.25">
      <c r="A917" t="s">
        <v>1851</v>
      </c>
      <c r="B917" t="s">
        <v>1852</v>
      </c>
      <c r="C917" t="s">
        <v>18</v>
      </c>
      <c r="D917" t="s">
        <v>7</v>
      </c>
      <c r="E917" t="s">
        <v>44</v>
      </c>
    </row>
    <row r="918" spans="1:5" x14ac:dyDescent="0.25">
      <c r="A918" t="s">
        <v>1853</v>
      </c>
      <c r="B918" t="s">
        <v>1854</v>
      </c>
      <c r="C918" t="s">
        <v>37</v>
      </c>
      <c r="D918" t="s">
        <v>15</v>
      </c>
      <c r="E918" t="s">
        <v>44</v>
      </c>
    </row>
    <row r="919" spans="1:5" x14ac:dyDescent="0.25">
      <c r="A919" t="s">
        <v>1855</v>
      </c>
      <c r="B919" t="s">
        <v>1856</v>
      </c>
      <c r="C919" t="s">
        <v>11</v>
      </c>
      <c r="D919" t="s">
        <v>12</v>
      </c>
      <c r="E919" t="s">
        <v>8</v>
      </c>
    </row>
    <row r="920" spans="1:5" x14ac:dyDescent="0.25">
      <c r="A920" t="s">
        <v>1857</v>
      </c>
      <c r="B920" t="s">
        <v>1858</v>
      </c>
      <c r="C920" t="s">
        <v>64</v>
      </c>
      <c r="D920" t="s">
        <v>19</v>
      </c>
      <c r="E920" t="s">
        <v>44</v>
      </c>
    </row>
    <row r="921" spans="1:5" x14ac:dyDescent="0.25">
      <c r="A921" t="s">
        <v>1859</v>
      </c>
      <c r="B921" t="s">
        <v>1860</v>
      </c>
      <c r="C921" t="s">
        <v>15</v>
      </c>
      <c r="D921" t="s">
        <v>19</v>
      </c>
      <c r="E921" t="s">
        <v>24</v>
      </c>
    </row>
    <row r="922" spans="1:5" x14ac:dyDescent="0.25">
      <c r="A922" t="s">
        <v>1861</v>
      </c>
      <c r="B922" t="s">
        <v>1862</v>
      </c>
      <c r="C922" t="s">
        <v>11</v>
      </c>
      <c r="D922" t="s">
        <v>12</v>
      </c>
      <c r="E922" t="s">
        <v>8</v>
      </c>
    </row>
    <row r="923" spans="1:5" x14ac:dyDescent="0.25">
      <c r="A923" t="s">
        <v>1863</v>
      </c>
      <c r="B923" t="s">
        <v>1864</v>
      </c>
      <c r="C923" t="s">
        <v>37</v>
      </c>
      <c r="D923" t="s">
        <v>43</v>
      </c>
      <c r="E923" t="s">
        <v>24</v>
      </c>
    </row>
    <row r="924" spans="1:5" x14ac:dyDescent="0.25">
      <c r="A924" t="s">
        <v>1865</v>
      </c>
      <c r="B924" t="s">
        <v>1866</v>
      </c>
      <c r="C924" t="s">
        <v>18</v>
      </c>
      <c r="D924" t="s">
        <v>55</v>
      </c>
      <c r="E924" t="s">
        <v>24</v>
      </c>
    </row>
    <row r="925" spans="1:5" x14ac:dyDescent="0.25">
      <c r="A925" t="s">
        <v>1867</v>
      </c>
      <c r="B925" t="s">
        <v>1868</v>
      </c>
      <c r="C925" t="s">
        <v>32</v>
      </c>
      <c r="D925" t="s">
        <v>43</v>
      </c>
      <c r="E925" t="s">
        <v>24</v>
      </c>
    </row>
    <row r="926" spans="1:5" x14ac:dyDescent="0.25">
      <c r="A926" t="s">
        <v>1869</v>
      </c>
      <c r="B926" t="s">
        <v>1870</v>
      </c>
      <c r="C926" t="s">
        <v>32</v>
      </c>
      <c r="D926" t="s">
        <v>19</v>
      </c>
      <c r="E926" t="s">
        <v>24</v>
      </c>
    </row>
    <row r="927" spans="1:5" x14ac:dyDescent="0.25">
      <c r="A927" t="s">
        <v>1871</v>
      </c>
      <c r="B927" t="s">
        <v>1872</v>
      </c>
      <c r="C927" t="s">
        <v>40</v>
      </c>
      <c r="D927" t="s">
        <v>7</v>
      </c>
      <c r="E927" t="s">
        <v>24</v>
      </c>
    </row>
    <row r="928" spans="1:5" x14ac:dyDescent="0.25">
      <c r="A928" t="s">
        <v>1873</v>
      </c>
      <c r="B928" t="s">
        <v>1874</v>
      </c>
      <c r="C928" t="s">
        <v>37</v>
      </c>
      <c r="D928" t="s">
        <v>12</v>
      </c>
      <c r="E928" t="s">
        <v>24</v>
      </c>
    </row>
    <row r="929" spans="1:5" x14ac:dyDescent="0.25">
      <c r="A929" t="s">
        <v>1875</v>
      </c>
      <c r="B929" t="s">
        <v>1876</v>
      </c>
      <c r="C929" t="s">
        <v>64</v>
      </c>
      <c r="D929" t="s">
        <v>19</v>
      </c>
      <c r="E929" t="s">
        <v>44</v>
      </c>
    </row>
    <row r="930" spans="1:5" x14ac:dyDescent="0.25">
      <c r="A930" t="s">
        <v>1877</v>
      </c>
      <c r="B930" t="s">
        <v>1878</v>
      </c>
      <c r="C930" t="s">
        <v>18</v>
      </c>
      <c r="D930" t="s">
        <v>43</v>
      </c>
      <c r="E930" t="s">
        <v>24</v>
      </c>
    </row>
    <row r="931" spans="1:5" x14ac:dyDescent="0.25">
      <c r="A931" t="s">
        <v>1879</v>
      </c>
      <c r="B931" t="s">
        <v>1880</v>
      </c>
      <c r="C931" t="s">
        <v>37</v>
      </c>
      <c r="D931" t="s">
        <v>12</v>
      </c>
      <c r="E931" t="s">
        <v>8</v>
      </c>
    </row>
    <row r="932" spans="1:5" x14ac:dyDescent="0.25">
      <c r="A932" t="s">
        <v>1881</v>
      </c>
      <c r="B932" t="s">
        <v>1882</v>
      </c>
      <c r="C932" t="s">
        <v>37</v>
      </c>
      <c r="D932" t="s">
        <v>55</v>
      </c>
      <c r="E932" t="s">
        <v>8</v>
      </c>
    </row>
    <row r="933" spans="1:5" x14ac:dyDescent="0.25">
      <c r="A933" t="s">
        <v>1883</v>
      </c>
      <c r="B933" t="s">
        <v>1884</v>
      </c>
      <c r="C933" t="s">
        <v>15</v>
      </c>
      <c r="D933" t="s">
        <v>7</v>
      </c>
      <c r="E933" t="s">
        <v>44</v>
      </c>
    </row>
    <row r="934" spans="1:5" x14ac:dyDescent="0.25">
      <c r="A934" t="s">
        <v>1885</v>
      </c>
      <c r="B934" t="s">
        <v>1886</v>
      </c>
      <c r="C934" t="s">
        <v>64</v>
      </c>
      <c r="D934" t="s">
        <v>12</v>
      </c>
      <c r="E934" t="s">
        <v>8</v>
      </c>
    </row>
    <row r="935" spans="1:5" x14ac:dyDescent="0.25">
      <c r="A935" t="s">
        <v>1887</v>
      </c>
      <c r="B935" t="s">
        <v>1888</v>
      </c>
      <c r="C935" t="s">
        <v>15</v>
      </c>
      <c r="D935" t="s">
        <v>19</v>
      </c>
      <c r="E935" t="s">
        <v>8</v>
      </c>
    </row>
    <row r="936" spans="1:5" x14ac:dyDescent="0.25">
      <c r="A936" t="s">
        <v>1889</v>
      </c>
      <c r="B936" t="s">
        <v>1890</v>
      </c>
      <c r="C936" t="s">
        <v>18</v>
      </c>
      <c r="D936" t="s">
        <v>7</v>
      </c>
      <c r="E936" t="s">
        <v>44</v>
      </c>
    </row>
    <row r="937" spans="1:5" x14ac:dyDescent="0.25">
      <c r="A937" t="s">
        <v>1891</v>
      </c>
      <c r="B937" t="s">
        <v>1892</v>
      </c>
      <c r="C937" t="s">
        <v>40</v>
      </c>
      <c r="D937" t="s">
        <v>7</v>
      </c>
      <c r="E937" t="s">
        <v>8</v>
      </c>
    </row>
    <row r="938" spans="1:5" x14ac:dyDescent="0.25">
      <c r="A938" t="s">
        <v>1893</v>
      </c>
      <c r="B938" t="s">
        <v>1894</v>
      </c>
      <c r="C938" t="s">
        <v>32</v>
      </c>
      <c r="D938" t="s">
        <v>15</v>
      </c>
      <c r="E938" t="s">
        <v>24</v>
      </c>
    </row>
    <row r="939" spans="1:5" x14ac:dyDescent="0.25">
      <c r="A939" t="s">
        <v>1895</v>
      </c>
      <c r="B939" t="s">
        <v>1896</v>
      </c>
      <c r="C939" t="s">
        <v>32</v>
      </c>
      <c r="D939" t="s">
        <v>15</v>
      </c>
      <c r="E939" t="s">
        <v>24</v>
      </c>
    </row>
    <row r="940" spans="1:5" x14ac:dyDescent="0.25">
      <c r="A940" t="s">
        <v>1897</v>
      </c>
      <c r="B940" t="s">
        <v>1898</v>
      </c>
      <c r="C940" t="s">
        <v>18</v>
      </c>
      <c r="D940" t="s">
        <v>43</v>
      </c>
      <c r="E940" t="s">
        <v>8</v>
      </c>
    </row>
    <row r="941" spans="1:5" x14ac:dyDescent="0.25">
      <c r="A941" t="s">
        <v>1899</v>
      </c>
      <c r="B941" t="s">
        <v>1900</v>
      </c>
      <c r="C941" t="s">
        <v>37</v>
      </c>
      <c r="D941" t="s">
        <v>55</v>
      </c>
      <c r="E941" t="s">
        <v>24</v>
      </c>
    </row>
    <row r="942" spans="1:5" x14ac:dyDescent="0.25">
      <c r="A942" t="s">
        <v>1901</v>
      </c>
      <c r="B942" t="s">
        <v>1902</v>
      </c>
      <c r="C942" t="s">
        <v>15</v>
      </c>
      <c r="D942" t="s">
        <v>19</v>
      </c>
      <c r="E942" t="s">
        <v>24</v>
      </c>
    </row>
    <row r="943" spans="1:5" x14ac:dyDescent="0.25">
      <c r="A943" t="s">
        <v>1903</v>
      </c>
      <c r="B943" t="s">
        <v>1904</v>
      </c>
      <c r="C943" t="s">
        <v>18</v>
      </c>
      <c r="D943" t="s">
        <v>55</v>
      </c>
      <c r="E943" t="s">
        <v>44</v>
      </c>
    </row>
    <row r="944" spans="1:5" x14ac:dyDescent="0.25">
      <c r="A944" t="s">
        <v>1905</v>
      </c>
      <c r="B944" t="s">
        <v>1906</v>
      </c>
      <c r="C944" t="s">
        <v>40</v>
      </c>
      <c r="D944" t="s">
        <v>55</v>
      </c>
      <c r="E944" t="s">
        <v>8</v>
      </c>
    </row>
    <row r="945" spans="1:5" x14ac:dyDescent="0.25">
      <c r="A945" t="s">
        <v>1907</v>
      </c>
      <c r="B945" t="s">
        <v>1908</v>
      </c>
      <c r="C945" t="s">
        <v>18</v>
      </c>
      <c r="D945" t="s">
        <v>12</v>
      </c>
      <c r="E945" t="s">
        <v>8</v>
      </c>
    </row>
    <row r="946" spans="1:5" x14ac:dyDescent="0.25">
      <c r="A946" t="s">
        <v>1909</v>
      </c>
      <c r="B946" t="s">
        <v>1910</v>
      </c>
      <c r="C946" t="s">
        <v>32</v>
      </c>
      <c r="D946" t="s">
        <v>15</v>
      </c>
      <c r="E946" t="s">
        <v>44</v>
      </c>
    </row>
    <row r="947" spans="1:5" x14ac:dyDescent="0.25">
      <c r="A947" t="s">
        <v>1911</v>
      </c>
      <c r="B947" t="s">
        <v>1912</v>
      </c>
      <c r="C947" t="s">
        <v>6</v>
      </c>
      <c r="D947" t="s">
        <v>27</v>
      </c>
      <c r="E947" t="s">
        <v>8</v>
      </c>
    </row>
    <row r="948" spans="1:5" x14ac:dyDescent="0.25">
      <c r="A948" t="s">
        <v>1913</v>
      </c>
      <c r="B948" t="s">
        <v>1914</v>
      </c>
      <c r="C948" t="s">
        <v>40</v>
      </c>
      <c r="D948" t="s">
        <v>43</v>
      </c>
      <c r="E948" t="s">
        <v>44</v>
      </c>
    </row>
    <row r="949" spans="1:5" x14ac:dyDescent="0.25">
      <c r="A949" t="s">
        <v>1915</v>
      </c>
      <c r="B949" t="s">
        <v>1916</v>
      </c>
      <c r="C949" t="s">
        <v>32</v>
      </c>
      <c r="D949" t="s">
        <v>15</v>
      </c>
      <c r="E949" t="s">
        <v>24</v>
      </c>
    </row>
    <row r="950" spans="1:5" x14ac:dyDescent="0.25">
      <c r="A950" t="s">
        <v>1917</v>
      </c>
      <c r="B950" t="s">
        <v>1918</v>
      </c>
      <c r="C950" t="s">
        <v>40</v>
      </c>
      <c r="D950" t="s">
        <v>43</v>
      </c>
      <c r="E950" t="s">
        <v>8</v>
      </c>
    </row>
    <row r="951" spans="1:5" x14ac:dyDescent="0.25">
      <c r="A951" t="s">
        <v>1919</v>
      </c>
      <c r="B951" t="s">
        <v>1920</v>
      </c>
      <c r="C951" t="s">
        <v>64</v>
      </c>
      <c r="D951" t="s">
        <v>12</v>
      </c>
      <c r="E951" t="s">
        <v>44</v>
      </c>
    </row>
    <row r="952" spans="1:5" x14ac:dyDescent="0.25">
      <c r="A952" t="s">
        <v>1921</v>
      </c>
      <c r="B952" t="s">
        <v>1922</v>
      </c>
      <c r="C952" t="s">
        <v>6</v>
      </c>
      <c r="D952" t="s">
        <v>43</v>
      </c>
      <c r="E952" t="s">
        <v>24</v>
      </c>
    </row>
    <row r="953" spans="1:5" x14ac:dyDescent="0.25">
      <c r="A953" t="s">
        <v>1923</v>
      </c>
      <c r="B953" t="s">
        <v>1924</v>
      </c>
      <c r="C953" t="s">
        <v>64</v>
      </c>
      <c r="D953" t="s">
        <v>27</v>
      </c>
      <c r="E953" t="s">
        <v>44</v>
      </c>
    </row>
    <row r="954" spans="1:5" x14ac:dyDescent="0.25">
      <c r="A954" t="s">
        <v>1925</v>
      </c>
      <c r="B954" t="s">
        <v>1926</v>
      </c>
      <c r="C954" t="s">
        <v>37</v>
      </c>
      <c r="D954" t="s">
        <v>55</v>
      </c>
      <c r="E954" t="s">
        <v>8</v>
      </c>
    </row>
    <row r="955" spans="1:5" x14ac:dyDescent="0.25">
      <c r="A955" t="s">
        <v>1927</v>
      </c>
      <c r="B955" t="s">
        <v>1928</v>
      </c>
      <c r="C955" t="s">
        <v>18</v>
      </c>
      <c r="D955" t="s">
        <v>7</v>
      </c>
      <c r="E955" t="s">
        <v>24</v>
      </c>
    </row>
    <row r="956" spans="1:5" x14ac:dyDescent="0.25">
      <c r="A956" t="s">
        <v>1929</v>
      </c>
      <c r="B956" t="s">
        <v>1930</v>
      </c>
      <c r="C956" t="s">
        <v>11</v>
      </c>
      <c r="D956" t="s">
        <v>43</v>
      </c>
      <c r="E956" t="s">
        <v>24</v>
      </c>
    </row>
    <row r="957" spans="1:5" x14ac:dyDescent="0.25">
      <c r="A957" t="s">
        <v>1931</v>
      </c>
      <c r="B957" t="s">
        <v>1932</v>
      </c>
      <c r="C957" t="s">
        <v>37</v>
      </c>
      <c r="D957" t="s">
        <v>7</v>
      </c>
      <c r="E957" t="s">
        <v>8</v>
      </c>
    </row>
    <row r="958" spans="1:5" x14ac:dyDescent="0.25">
      <c r="A958" t="s">
        <v>1933</v>
      </c>
      <c r="B958" t="s">
        <v>1934</v>
      </c>
      <c r="C958" t="s">
        <v>18</v>
      </c>
      <c r="D958" t="s">
        <v>43</v>
      </c>
      <c r="E958" t="s">
        <v>24</v>
      </c>
    </row>
    <row r="959" spans="1:5" x14ac:dyDescent="0.25">
      <c r="A959" t="s">
        <v>1935</v>
      </c>
      <c r="B959" t="s">
        <v>1936</v>
      </c>
      <c r="C959" t="s">
        <v>15</v>
      </c>
      <c r="D959" t="s">
        <v>27</v>
      </c>
      <c r="E959" t="s">
        <v>8</v>
      </c>
    </row>
    <row r="960" spans="1:5" x14ac:dyDescent="0.25">
      <c r="A960" t="s">
        <v>1937</v>
      </c>
      <c r="B960" t="s">
        <v>1938</v>
      </c>
      <c r="C960" t="s">
        <v>40</v>
      </c>
      <c r="D960" t="s">
        <v>7</v>
      </c>
      <c r="E960" t="s">
        <v>44</v>
      </c>
    </row>
    <row r="961" spans="1:5" x14ac:dyDescent="0.25">
      <c r="A961" t="s">
        <v>1939</v>
      </c>
      <c r="B961" t="s">
        <v>1940</v>
      </c>
      <c r="C961" t="s">
        <v>18</v>
      </c>
      <c r="D961" t="s">
        <v>55</v>
      </c>
      <c r="E961" t="s">
        <v>44</v>
      </c>
    </row>
    <row r="962" spans="1:5" x14ac:dyDescent="0.25">
      <c r="A962" t="s">
        <v>1941</v>
      </c>
      <c r="B962" t="s">
        <v>1942</v>
      </c>
      <c r="C962" t="s">
        <v>32</v>
      </c>
      <c r="D962" t="s">
        <v>19</v>
      </c>
      <c r="E962" t="s">
        <v>8</v>
      </c>
    </row>
    <row r="963" spans="1:5" x14ac:dyDescent="0.25">
      <c r="A963" t="s">
        <v>1943</v>
      </c>
      <c r="B963" t="s">
        <v>1944</v>
      </c>
      <c r="C963" t="s">
        <v>18</v>
      </c>
      <c r="D963" t="s">
        <v>12</v>
      </c>
      <c r="E963" t="s">
        <v>8</v>
      </c>
    </row>
    <row r="964" spans="1:5" x14ac:dyDescent="0.25">
      <c r="A964" t="s">
        <v>1945</v>
      </c>
      <c r="B964" t="s">
        <v>1946</v>
      </c>
      <c r="C964" t="s">
        <v>11</v>
      </c>
      <c r="D964" t="s">
        <v>7</v>
      </c>
      <c r="E964" t="s">
        <v>24</v>
      </c>
    </row>
    <row r="965" spans="1:5" x14ac:dyDescent="0.25">
      <c r="A965" t="s">
        <v>1947</v>
      </c>
      <c r="B965" t="s">
        <v>1948</v>
      </c>
      <c r="C965" t="s">
        <v>32</v>
      </c>
      <c r="D965" t="s">
        <v>15</v>
      </c>
      <c r="E965" t="s">
        <v>24</v>
      </c>
    </row>
    <row r="966" spans="1:5" x14ac:dyDescent="0.25">
      <c r="A966" t="s">
        <v>1949</v>
      </c>
      <c r="B966" t="s">
        <v>1950</v>
      </c>
      <c r="C966" t="s">
        <v>40</v>
      </c>
      <c r="D966" t="s">
        <v>7</v>
      </c>
      <c r="E966" t="s">
        <v>44</v>
      </c>
    </row>
    <row r="967" spans="1:5" x14ac:dyDescent="0.25">
      <c r="A967" t="s">
        <v>1951</v>
      </c>
      <c r="B967" t="s">
        <v>1952</v>
      </c>
      <c r="C967" t="s">
        <v>37</v>
      </c>
      <c r="D967" t="s">
        <v>12</v>
      </c>
      <c r="E967" t="s">
        <v>8</v>
      </c>
    </row>
    <row r="968" spans="1:5" x14ac:dyDescent="0.25">
      <c r="A968" t="s">
        <v>1953</v>
      </c>
      <c r="B968" t="s">
        <v>1954</v>
      </c>
      <c r="C968" t="s">
        <v>37</v>
      </c>
      <c r="D968" t="s">
        <v>19</v>
      </c>
      <c r="E968" t="s">
        <v>8</v>
      </c>
    </row>
    <row r="969" spans="1:5" x14ac:dyDescent="0.25">
      <c r="A969" t="s">
        <v>1955</v>
      </c>
      <c r="B969" t="s">
        <v>1956</v>
      </c>
      <c r="C969" t="s">
        <v>64</v>
      </c>
      <c r="D969" t="s">
        <v>15</v>
      </c>
      <c r="E969" t="s">
        <v>44</v>
      </c>
    </row>
    <row r="970" spans="1:5" x14ac:dyDescent="0.25">
      <c r="A970" t="s">
        <v>1957</v>
      </c>
      <c r="B970" t="s">
        <v>1958</v>
      </c>
      <c r="C970" t="s">
        <v>40</v>
      </c>
      <c r="D970" t="s">
        <v>55</v>
      </c>
      <c r="E970" t="s">
        <v>24</v>
      </c>
    </row>
    <row r="971" spans="1:5" x14ac:dyDescent="0.25">
      <c r="A971" t="s">
        <v>1959</v>
      </c>
      <c r="B971" t="s">
        <v>1960</v>
      </c>
      <c r="C971" t="s">
        <v>6</v>
      </c>
      <c r="D971" t="s">
        <v>12</v>
      </c>
      <c r="E971" t="s">
        <v>24</v>
      </c>
    </row>
    <row r="972" spans="1:5" x14ac:dyDescent="0.25">
      <c r="A972" t="s">
        <v>1961</v>
      </c>
      <c r="B972" t="s">
        <v>1962</v>
      </c>
      <c r="C972" t="s">
        <v>64</v>
      </c>
      <c r="D972" t="s">
        <v>27</v>
      </c>
      <c r="E972" t="s">
        <v>24</v>
      </c>
    </row>
    <row r="973" spans="1:5" x14ac:dyDescent="0.25">
      <c r="A973" t="s">
        <v>1963</v>
      </c>
      <c r="B973" t="s">
        <v>1964</v>
      </c>
      <c r="C973" t="s">
        <v>18</v>
      </c>
      <c r="D973" t="s">
        <v>55</v>
      </c>
      <c r="E973" t="s">
        <v>8</v>
      </c>
    </row>
    <row r="974" spans="1:5" x14ac:dyDescent="0.25">
      <c r="A974" t="s">
        <v>1965</v>
      </c>
      <c r="B974" t="s">
        <v>1966</v>
      </c>
      <c r="C974" t="s">
        <v>18</v>
      </c>
      <c r="D974" t="s">
        <v>19</v>
      </c>
      <c r="E974" t="s">
        <v>44</v>
      </c>
    </row>
    <row r="975" spans="1:5" x14ac:dyDescent="0.25">
      <c r="A975" t="s">
        <v>1967</v>
      </c>
      <c r="B975" t="s">
        <v>1968</v>
      </c>
      <c r="C975" t="s">
        <v>18</v>
      </c>
      <c r="D975" t="s">
        <v>12</v>
      </c>
      <c r="E975" t="s">
        <v>44</v>
      </c>
    </row>
    <row r="976" spans="1:5" x14ac:dyDescent="0.25">
      <c r="A976" t="s">
        <v>1969</v>
      </c>
      <c r="B976" t="s">
        <v>1970</v>
      </c>
      <c r="C976" t="s">
        <v>32</v>
      </c>
      <c r="D976" t="s">
        <v>55</v>
      </c>
      <c r="E976" t="s">
        <v>44</v>
      </c>
    </row>
    <row r="977" spans="1:5" x14ac:dyDescent="0.25">
      <c r="A977" t="s">
        <v>1971</v>
      </c>
      <c r="B977" t="s">
        <v>1972</v>
      </c>
      <c r="C977" t="s">
        <v>32</v>
      </c>
      <c r="D977" t="s">
        <v>19</v>
      </c>
      <c r="E977" t="s">
        <v>8</v>
      </c>
    </row>
    <row r="978" spans="1:5" x14ac:dyDescent="0.25">
      <c r="A978" t="s">
        <v>1973</v>
      </c>
      <c r="B978" t="s">
        <v>1974</v>
      </c>
      <c r="C978" t="s">
        <v>6</v>
      </c>
      <c r="D978" t="s">
        <v>7</v>
      </c>
      <c r="E978" t="s">
        <v>24</v>
      </c>
    </row>
    <row r="979" spans="1:5" x14ac:dyDescent="0.25">
      <c r="A979" t="s">
        <v>1975</v>
      </c>
      <c r="B979" t="s">
        <v>1976</v>
      </c>
      <c r="C979" t="s">
        <v>37</v>
      </c>
      <c r="D979" t="s">
        <v>12</v>
      </c>
      <c r="E979" t="s">
        <v>8</v>
      </c>
    </row>
    <row r="980" spans="1:5" x14ac:dyDescent="0.25">
      <c r="A980" t="s">
        <v>1977</v>
      </c>
      <c r="B980" t="s">
        <v>1978</v>
      </c>
      <c r="C980" t="s">
        <v>64</v>
      </c>
      <c r="D980" t="s">
        <v>55</v>
      </c>
      <c r="E980" t="s">
        <v>24</v>
      </c>
    </row>
    <row r="981" spans="1:5" x14ac:dyDescent="0.25">
      <c r="A981" t="s">
        <v>1979</v>
      </c>
      <c r="B981" t="s">
        <v>1980</v>
      </c>
      <c r="C981" t="s">
        <v>37</v>
      </c>
      <c r="D981" t="s">
        <v>55</v>
      </c>
      <c r="E981" t="s">
        <v>44</v>
      </c>
    </row>
    <row r="982" spans="1:5" x14ac:dyDescent="0.25">
      <c r="A982" t="s">
        <v>1981</v>
      </c>
      <c r="B982" t="s">
        <v>1982</v>
      </c>
      <c r="C982" t="s">
        <v>37</v>
      </c>
      <c r="D982" t="s">
        <v>15</v>
      </c>
      <c r="E982" t="s">
        <v>24</v>
      </c>
    </row>
    <row r="983" spans="1:5" x14ac:dyDescent="0.25">
      <c r="A983" t="s">
        <v>1983</v>
      </c>
      <c r="B983" t="s">
        <v>1984</v>
      </c>
      <c r="C983" t="s">
        <v>15</v>
      </c>
      <c r="D983" t="s">
        <v>27</v>
      </c>
      <c r="E983" t="s">
        <v>44</v>
      </c>
    </row>
    <row r="984" spans="1:5" x14ac:dyDescent="0.25">
      <c r="A984" t="s">
        <v>1985</v>
      </c>
      <c r="B984" t="s">
        <v>1986</v>
      </c>
      <c r="C984" t="s">
        <v>37</v>
      </c>
      <c r="D984" t="s">
        <v>12</v>
      </c>
      <c r="E984" t="s">
        <v>8</v>
      </c>
    </row>
    <row r="985" spans="1:5" x14ac:dyDescent="0.25">
      <c r="A985" t="s">
        <v>1987</v>
      </c>
      <c r="B985" t="s">
        <v>1988</v>
      </c>
      <c r="C985" t="s">
        <v>15</v>
      </c>
      <c r="D985" t="s">
        <v>19</v>
      </c>
      <c r="E985" t="s">
        <v>8</v>
      </c>
    </row>
    <row r="986" spans="1:5" x14ac:dyDescent="0.25">
      <c r="A986" t="s">
        <v>1989</v>
      </c>
      <c r="B986" t="s">
        <v>1990</v>
      </c>
      <c r="C986" t="s">
        <v>37</v>
      </c>
      <c r="D986" t="s">
        <v>19</v>
      </c>
      <c r="E986" t="s">
        <v>8</v>
      </c>
    </row>
    <row r="987" spans="1:5" x14ac:dyDescent="0.25">
      <c r="A987" t="s">
        <v>1991</v>
      </c>
      <c r="B987" t="s">
        <v>1992</v>
      </c>
      <c r="C987" t="s">
        <v>15</v>
      </c>
      <c r="D987" t="s">
        <v>19</v>
      </c>
      <c r="E987" t="s">
        <v>24</v>
      </c>
    </row>
    <row r="988" spans="1:5" x14ac:dyDescent="0.25">
      <c r="A988" t="s">
        <v>1993</v>
      </c>
      <c r="B988" t="s">
        <v>1994</v>
      </c>
      <c r="C988" t="s">
        <v>37</v>
      </c>
      <c r="D988" t="s">
        <v>12</v>
      </c>
      <c r="E988" t="s">
        <v>44</v>
      </c>
    </row>
    <row r="989" spans="1:5" x14ac:dyDescent="0.25">
      <c r="A989" t="s">
        <v>1995</v>
      </c>
      <c r="B989" t="s">
        <v>1996</v>
      </c>
      <c r="C989" t="s">
        <v>64</v>
      </c>
      <c r="D989" t="s">
        <v>55</v>
      </c>
      <c r="E989" t="s">
        <v>44</v>
      </c>
    </row>
    <row r="990" spans="1:5" x14ac:dyDescent="0.25">
      <c r="A990" t="s">
        <v>1997</v>
      </c>
      <c r="B990" t="s">
        <v>1998</v>
      </c>
      <c r="C990" t="s">
        <v>32</v>
      </c>
      <c r="D990" t="s">
        <v>7</v>
      </c>
      <c r="E990" t="s">
        <v>24</v>
      </c>
    </row>
    <row r="991" spans="1:5" x14ac:dyDescent="0.25">
      <c r="A991" t="s">
        <v>1999</v>
      </c>
      <c r="B991" t="s">
        <v>2000</v>
      </c>
      <c r="C991" t="s">
        <v>11</v>
      </c>
      <c r="D991" t="s">
        <v>19</v>
      </c>
      <c r="E991" t="s">
        <v>24</v>
      </c>
    </row>
    <row r="992" spans="1:5" x14ac:dyDescent="0.25">
      <c r="A992" t="s">
        <v>2001</v>
      </c>
      <c r="B992" t="s">
        <v>2002</v>
      </c>
      <c r="C992" t="s">
        <v>64</v>
      </c>
      <c r="D992" t="s">
        <v>19</v>
      </c>
      <c r="E992" t="s">
        <v>8</v>
      </c>
    </row>
    <row r="993" spans="1:5" x14ac:dyDescent="0.25">
      <c r="A993" t="s">
        <v>2003</v>
      </c>
      <c r="B993" t="s">
        <v>2004</v>
      </c>
      <c r="C993" t="s">
        <v>37</v>
      </c>
      <c r="D993" t="s">
        <v>12</v>
      </c>
      <c r="E993" t="s">
        <v>8</v>
      </c>
    </row>
    <row r="994" spans="1:5" x14ac:dyDescent="0.25">
      <c r="A994" t="s">
        <v>2005</v>
      </c>
      <c r="B994" t="s">
        <v>2006</v>
      </c>
      <c r="C994" t="s">
        <v>32</v>
      </c>
      <c r="D994" t="s">
        <v>27</v>
      </c>
      <c r="E994" t="s">
        <v>44</v>
      </c>
    </row>
    <row r="995" spans="1:5" x14ac:dyDescent="0.25">
      <c r="A995" t="s">
        <v>2007</v>
      </c>
      <c r="B995" t="s">
        <v>2008</v>
      </c>
      <c r="C995" t="s">
        <v>18</v>
      </c>
      <c r="D995" t="s">
        <v>15</v>
      </c>
      <c r="E995" t="s">
        <v>44</v>
      </c>
    </row>
    <row r="996" spans="1:5" x14ac:dyDescent="0.25">
      <c r="A996" t="s">
        <v>2009</v>
      </c>
      <c r="B996" t="s">
        <v>2010</v>
      </c>
      <c r="C996" t="s">
        <v>37</v>
      </c>
      <c r="D996" t="s">
        <v>19</v>
      </c>
      <c r="E996" t="s">
        <v>24</v>
      </c>
    </row>
    <row r="997" spans="1:5" x14ac:dyDescent="0.25">
      <c r="A997" t="s">
        <v>2011</v>
      </c>
      <c r="B997" t="s">
        <v>2012</v>
      </c>
      <c r="C997" t="s">
        <v>15</v>
      </c>
      <c r="D997" t="s">
        <v>12</v>
      </c>
      <c r="E997" t="s">
        <v>24</v>
      </c>
    </row>
    <row r="998" spans="1:5" x14ac:dyDescent="0.25">
      <c r="A998" t="s">
        <v>2013</v>
      </c>
      <c r="B998" t="s">
        <v>2014</v>
      </c>
      <c r="C998" t="s">
        <v>37</v>
      </c>
      <c r="D998" t="s">
        <v>43</v>
      </c>
      <c r="E998" t="s">
        <v>44</v>
      </c>
    </row>
    <row r="999" spans="1:5" x14ac:dyDescent="0.25">
      <c r="A999" t="s">
        <v>2015</v>
      </c>
      <c r="B999" t="s">
        <v>2016</v>
      </c>
      <c r="C999" t="s">
        <v>64</v>
      </c>
      <c r="D999" t="s">
        <v>27</v>
      </c>
      <c r="E999" t="s">
        <v>8</v>
      </c>
    </row>
    <row r="1000" spans="1:5" x14ac:dyDescent="0.25">
      <c r="A1000" t="s">
        <v>2017</v>
      </c>
      <c r="B1000" t="s">
        <v>2018</v>
      </c>
      <c r="C1000" t="s">
        <v>40</v>
      </c>
      <c r="D1000" t="s">
        <v>55</v>
      </c>
      <c r="E1000" t="s">
        <v>8</v>
      </c>
    </row>
    <row r="1001" spans="1:5" x14ac:dyDescent="0.25">
      <c r="A1001" t="s">
        <v>2019</v>
      </c>
      <c r="B1001" t="s">
        <v>2020</v>
      </c>
      <c r="C1001" t="s">
        <v>37</v>
      </c>
      <c r="D1001" t="s">
        <v>27</v>
      </c>
      <c r="E1001" t="s">
        <v>24</v>
      </c>
    </row>
    <row r="1002" spans="1:5" x14ac:dyDescent="0.25">
      <c r="A1002" t="s">
        <v>2021</v>
      </c>
      <c r="B1002" t="s">
        <v>2022</v>
      </c>
      <c r="C1002" t="s">
        <v>11</v>
      </c>
      <c r="D1002" t="s">
        <v>15</v>
      </c>
      <c r="E1002" t="s">
        <v>44</v>
      </c>
    </row>
    <row r="1003" spans="1:5" x14ac:dyDescent="0.25">
      <c r="A1003" t="s">
        <v>2023</v>
      </c>
      <c r="B1003" t="s">
        <v>2024</v>
      </c>
      <c r="C1003" t="s">
        <v>15</v>
      </c>
      <c r="D1003" t="s">
        <v>55</v>
      </c>
      <c r="E1003" t="s">
        <v>8</v>
      </c>
    </row>
    <row r="1004" spans="1:5" x14ac:dyDescent="0.25">
      <c r="A1004" t="s">
        <v>2025</v>
      </c>
      <c r="B1004" t="s">
        <v>2026</v>
      </c>
      <c r="C1004" t="s">
        <v>37</v>
      </c>
      <c r="D1004" t="s">
        <v>43</v>
      </c>
      <c r="E1004" t="s">
        <v>44</v>
      </c>
    </row>
    <row r="1005" spans="1:5" x14ac:dyDescent="0.25">
      <c r="A1005" t="s">
        <v>2027</v>
      </c>
      <c r="B1005" t="s">
        <v>2028</v>
      </c>
      <c r="C1005" t="s">
        <v>40</v>
      </c>
      <c r="D1005" t="s">
        <v>55</v>
      </c>
      <c r="E1005" t="s">
        <v>24</v>
      </c>
    </row>
    <row r="1006" spans="1:5" x14ac:dyDescent="0.25">
      <c r="A1006" t="s">
        <v>2029</v>
      </c>
      <c r="B1006" t="s">
        <v>2030</v>
      </c>
      <c r="C1006" t="s">
        <v>32</v>
      </c>
      <c r="D1006" t="s">
        <v>55</v>
      </c>
      <c r="E1006" t="s">
        <v>8</v>
      </c>
    </row>
    <row r="1007" spans="1:5" x14ac:dyDescent="0.25">
      <c r="A1007" t="s">
        <v>2031</v>
      </c>
      <c r="B1007" t="s">
        <v>2032</v>
      </c>
      <c r="C1007" t="s">
        <v>40</v>
      </c>
      <c r="D1007" t="s">
        <v>55</v>
      </c>
      <c r="E1007" t="s">
        <v>8</v>
      </c>
    </row>
    <row r="1008" spans="1:5" x14ac:dyDescent="0.25">
      <c r="A1008" t="s">
        <v>2033</v>
      </c>
      <c r="B1008" t="s">
        <v>2034</v>
      </c>
      <c r="C1008" t="s">
        <v>11</v>
      </c>
      <c r="D1008" t="s">
        <v>7</v>
      </c>
      <c r="E1008" t="s">
        <v>44</v>
      </c>
    </row>
    <row r="1009" spans="1:5" x14ac:dyDescent="0.25">
      <c r="A1009" t="s">
        <v>2035</v>
      </c>
      <c r="B1009" t="s">
        <v>2036</v>
      </c>
      <c r="C1009" t="s">
        <v>37</v>
      </c>
      <c r="D1009" t="s">
        <v>15</v>
      </c>
      <c r="E1009" t="s">
        <v>24</v>
      </c>
    </row>
    <row r="1010" spans="1:5" x14ac:dyDescent="0.25">
      <c r="A1010" t="s">
        <v>2037</v>
      </c>
      <c r="B1010" t="s">
        <v>2038</v>
      </c>
      <c r="C1010" t="s">
        <v>15</v>
      </c>
      <c r="D1010" t="s">
        <v>19</v>
      </c>
      <c r="E1010" t="s">
        <v>44</v>
      </c>
    </row>
    <row r="1011" spans="1:5" x14ac:dyDescent="0.25">
      <c r="A1011" t="s">
        <v>2039</v>
      </c>
      <c r="B1011" t="s">
        <v>2040</v>
      </c>
      <c r="C1011" t="s">
        <v>37</v>
      </c>
      <c r="D1011" t="s">
        <v>55</v>
      </c>
      <c r="E1011" t="s">
        <v>44</v>
      </c>
    </row>
    <row r="1012" spans="1:5" x14ac:dyDescent="0.25">
      <c r="A1012" t="s">
        <v>2041</v>
      </c>
      <c r="B1012" t="s">
        <v>2042</v>
      </c>
      <c r="C1012" t="s">
        <v>64</v>
      </c>
      <c r="D1012" t="s">
        <v>12</v>
      </c>
      <c r="E1012" t="s">
        <v>24</v>
      </c>
    </row>
    <row r="1013" spans="1:5" x14ac:dyDescent="0.25">
      <c r="A1013" t="s">
        <v>2043</v>
      </c>
      <c r="B1013" t="s">
        <v>2044</v>
      </c>
      <c r="C1013" t="s">
        <v>11</v>
      </c>
      <c r="D1013" t="s">
        <v>43</v>
      </c>
      <c r="E1013" t="s">
        <v>8</v>
      </c>
    </row>
    <row r="1014" spans="1:5" x14ac:dyDescent="0.25">
      <c r="A1014" t="s">
        <v>2045</v>
      </c>
      <c r="B1014" t="s">
        <v>2046</v>
      </c>
      <c r="C1014" t="s">
        <v>32</v>
      </c>
      <c r="D1014" t="s">
        <v>27</v>
      </c>
      <c r="E1014" t="s">
        <v>8</v>
      </c>
    </row>
    <row r="1015" spans="1:5" x14ac:dyDescent="0.25">
      <c r="A1015" t="s">
        <v>2047</v>
      </c>
      <c r="B1015" t="s">
        <v>2048</v>
      </c>
      <c r="C1015" t="s">
        <v>64</v>
      </c>
      <c r="D1015" t="s">
        <v>43</v>
      </c>
      <c r="E1015" t="s">
        <v>24</v>
      </c>
    </row>
    <row r="1016" spans="1:5" x14ac:dyDescent="0.25">
      <c r="A1016" t="s">
        <v>2049</v>
      </c>
      <c r="B1016" t="s">
        <v>2050</v>
      </c>
      <c r="C1016" t="s">
        <v>37</v>
      </c>
      <c r="D1016" t="s">
        <v>55</v>
      </c>
      <c r="E1016" t="s">
        <v>44</v>
      </c>
    </row>
    <row r="1017" spans="1:5" x14ac:dyDescent="0.25">
      <c r="A1017" t="s">
        <v>2051</v>
      </c>
      <c r="B1017" t="s">
        <v>2052</v>
      </c>
      <c r="C1017" t="s">
        <v>11</v>
      </c>
      <c r="D1017" t="s">
        <v>43</v>
      </c>
      <c r="E1017" t="s">
        <v>44</v>
      </c>
    </row>
    <row r="1018" spans="1:5" x14ac:dyDescent="0.25">
      <c r="A1018" t="s">
        <v>2053</v>
      </c>
      <c r="B1018" t="s">
        <v>2054</v>
      </c>
      <c r="C1018" t="s">
        <v>18</v>
      </c>
      <c r="D1018" t="s">
        <v>15</v>
      </c>
      <c r="E1018" t="s">
        <v>44</v>
      </c>
    </row>
    <row r="1019" spans="1:5" x14ac:dyDescent="0.25">
      <c r="A1019" t="s">
        <v>2055</v>
      </c>
      <c r="B1019" t="s">
        <v>2056</v>
      </c>
      <c r="C1019" t="s">
        <v>18</v>
      </c>
      <c r="D1019" t="s">
        <v>7</v>
      </c>
      <c r="E1019" t="s">
        <v>44</v>
      </c>
    </row>
    <row r="1020" spans="1:5" x14ac:dyDescent="0.25">
      <c r="A1020" t="s">
        <v>2057</v>
      </c>
      <c r="B1020" t="s">
        <v>2058</v>
      </c>
      <c r="C1020" t="s">
        <v>6</v>
      </c>
      <c r="D1020" t="s">
        <v>12</v>
      </c>
      <c r="E1020" t="s">
        <v>44</v>
      </c>
    </row>
    <row r="1021" spans="1:5" x14ac:dyDescent="0.25">
      <c r="A1021" t="s">
        <v>2059</v>
      </c>
      <c r="B1021" t="s">
        <v>2060</v>
      </c>
      <c r="C1021" t="s">
        <v>6</v>
      </c>
      <c r="D1021" t="s">
        <v>27</v>
      </c>
      <c r="E1021" t="s">
        <v>8</v>
      </c>
    </row>
    <row r="1022" spans="1:5" x14ac:dyDescent="0.25">
      <c r="A1022" t="s">
        <v>2061</v>
      </c>
      <c r="B1022" t="s">
        <v>2062</v>
      </c>
      <c r="C1022" t="s">
        <v>6</v>
      </c>
      <c r="D1022" t="s">
        <v>7</v>
      </c>
      <c r="E1022" t="s">
        <v>44</v>
      </c>
    </row>
    <row r="1023" spans="1:5" x14ac:dyDescent="0.25">
      <c r="A1023" t="s">
        <v>2063</v>
      </c>
      <c r="B1023" t="s">
        <v>2064</v>
      </c>
      <c r="C1023" t="s">
        <v>6</v>
      </c>
      <c r="D1023" t="s">
        <v>55</v>
      </c>
      <c r="E1023" t="s">
        <v>44</v>
      </c>
    </row>
    <row r="1024" spans="1:5" x14ac:dyDescent="0.25">
      <c r="A1024" t="s">
        <v>2065</v>
      </c>
      <c r="B1024" t="s">
        <v>2066</v>
      </c>
      <c r="C1024" t="s">
        <v>11</v>
      </c>
      <c r="D1024" t="s">
        <v>12</v>
      </c>
      <c r="E1024" t="s">
        <v>24</v>
      </c>
    </row>
    <row r="1025" spans="1:5" x14ac:dyDescent="0.25">
      <c r="A1025" t="s">
        <v>2067</v>
      </c>
      <c r="B1025" t="s">
        <v>2068</v>
      </c>
      <c r="C1025" t="s">
        <v>11</v>
      </c>
      <c r="D1025" t="s">
        <v>19</v>
      </c>
      <c r="E1025" t="s">
        <v>44</v>
      </c>
    </row>
    <row r="1026" spans="1:5" x14ac:dyDescent="0.25">
      <c r="A1026" t="s">
        <v>2069</v>
      </c>
      <c r="B1026" t="s">
        <v>2070</v>
      </c>
      <c r="C1026" t="s">
        <v>11</v>
      </c>
      <c r="D1026" t="s">
        <v>55</v>
      </c>
      <c r="E1026" t="s">
        <v>24</v>
      </c>
    </row>
    <row r="1027" spans="1:5" x14ac:dyDescent="0.25">
      <c r="A1027" t="s">
        <v>2071</v>
      </c>
      <c r="B1027" t="s">
        <v>2072</v>
      </c>
      <c r="C1027" t="s">
        <v>6</v>
      </c>
      <c r="D1027" t="s">
        <v>19</v>
      </c>
      <c r="E1027" t="s">
        <v>44</v>
      </c>
    </row>
    <row r="1028" spans="1:5" x14ac:dyDescent="0.25">
      <c r="A1028" t="s">
        <v>2073</v>
      </c>
      <c r="B1028" t="s">
        <v>2074</v>
      </c>
      <c r="C1028" t="s">
        <v>6</v>
      </c>
      <c r="D1028" t="s">
        <v>7</v>
      </c>
      <c r="E1028" t="s">
        <v>44</v>
      </c>
    </row>
    <row r="1029" spans="1:5" x14ac:dyDescent="0.25">
      <c r="A1029" t="s">
        <v>2075</v>
      </c>
      <c r="B1029" t="s">
        <v>2076</v>
      </c>
      <c r="C1029" t="s">
        <v>64</v>
      </c>
      <c r="D1029" t="s">
        <v>27</v>
      </c>
      <c r="E1029" t="s">
        <v>24</v>
      </c>
    </row>
    <row r="1030" spans="1:5" x14ac:dyDescent="0.25">
      <c r="A1030" t="s">
        <v>2077</v>
      </c>
      <c r="B1030" t="s">
        <v>2078</v>
      </c>
      <c r="C1030" t="s">
        <v>37</v>
      </c>
      <c r="D1030" t="s">
        <v>55</v>
      </c>
      <c r="E1030" t="s">
        <v>8</v>
      </c>
    </row>
    <row r="1031" spans="1:5" x14ac:dyDescent="0.25">
      <c r="A1031" t="s">
        <v>2079</v>
      </c>
      <c r="B1031" t="s">
        <v>2080</v>
      </c>
      <c r="C1031" t="s">
        <v>64</v>
      </c>
      <c r="D1031" t="s">
        <v>15</v>
      </c>
      <c r="E1031" t="s">
        <v>24</v>
      </c>
    </row>
    <row r="1032" spans="1:5" x14ac:dyDescent="0.25">
      <c r="A1032" t="s">
        <v>2081</v>
      </c>
      <c r="B1032" t="s">
        <v>2082</v>
      </c>
      <c r="C1032" t="s">
        <v>18</v>
      </c>
      <c r="D1032" t="s">
        <v>27</v>
      </c>
      <c r="E1032" t="s">
        <v>24</v>
      </c>
    </row>
    <row r="1033" spans="1:5" x14ac:dyDescent="0.25">
      <c r="A1033" t="s">
        <v>2083</v>
      </c>
      <c r="B1033" t="s">
        <v>2084</v>
      </c>
      <c r="C1033" t="s">
        <v>32</v>
      </c>
      <c r="D1033" t="s">
        <v>43</v>
      </c>
      <c r="E1033" t="s">
        <v>24</v>
      </c>
    </row>
    <row r="1034" spans="1:5" x14ac:dyDescent="0.25">
      <c r="A1034" t="s">
        <v>2085</v>
      </c>
      <c r="B1034" t="s">
        <v>2086</v>
      </c>
      <c r="C1034" t="s">
        <v>15</v>
      </c>
      <c r="D1034" t="s">
        <v>27</v>
      </c>
      <c r="E1034" t="s">
        <v>44</v>
      </c>
    </row>
    <row r="1035" spans="1:5" x14ac:dyDescent="0.25">
      <c r="A1035" t="s">
        <v>2087</v>
      </c>
      <c r="B1035" t="s">
        <v>2088</v>
      </c>
      <c r="C1035" t="s">
        <v>64</v>
      </c>
      <c r="D1035" t="s">
        <v>12</v>
      </c>
      <c r="E1035" t="s">
        <v>44</v>
      </c>
    </row>
    <row r="1036" spans="1:5" x14ac:dyDescent="0.25">
      <c r="A1036" t="s">
        <v>2089</v>
      </c>
      <c r="B1036" t="s">
        <v>2090</v>
      </c>
      <c r="C1036" t="s">
        <v>6</v>
      </c>
      <c r="D1036" t="s">
        <v>43</v>
      </c>
      <c r="E1036" t="s">
        <v>24</v>
      </c>
    </row>
    <row r="1037" spans="1:5" x14ac:dyDescent="0.25">
      <c r="A1037" t="s">
        <v>2091</v>
      </c>
      <c r="B1037" t="s">
        <v>2092</v>
      </c>
      <c r="C1037" t="s">
        <v>15</v>
      </c>
      <c r="D1037" t="s">
        <v>27</v>
      </c>
      <c r="E1037" t="s">
        <v>44</v>
      </c>
    </row>
    <row r="1038" spans="1:5" x14ac:dyDescent="0.25">
      <c r="A1038" t="s">
        <v>2093</v>
      </c>
      <c r="B1038" t="s">
        <v>2094</v>
      </c>
      <c r="C1038" t="s">
        <v>40</v>
      </c>
      <c r="D1038" t="s">
        <v>19</v>
      </c>
      <c r="E1038" t="s">
        <v>8</v>
      </c>
    </row>
    <row r="1039" spans="1:5" x14ac:dyDescent="0.25">
      <c r="A1039" t="s">
        <v>2095</v>
      </c>
      <c r="B1039" t="s">
        <v>2096</v>
      </c>
      <c r="C1039" t="s">
        <v>6</v>
      </c>
      <c r="D1039" t="s">
        <v>7</v>
      </c>
      <c r="E1039" t="s">
        <v>24</v>
      </c>
    </row>
    <row r="1040" spans="1:5" x14ac:dyDescent="0.25">
      <c r="A1040" t="s">
        <v>2097</v>
      </c>
      <c r="B1040" t="s">
        <v>2098</v>
      </c>
      <c r="C1040" t="s">
        <v>18</v>
      </c>
      <c r="D1040" t="s">
        <v>7</v>
      </c>
      <c r="E1040" t="s">
        <v>44</v>
      </c>
    </row>
    <row r="1041" spans="1:5" x14ac:dyDescent="0.25">
      <c r="A1041" t="s">
        <v>2099</v>
      </c>
      <c r="B1041" t="s">
        <v>2100</v>
      </c>
      <c r="C1041" t="s">
        <v>11</v>
      </c>
      <c r="D1041" t="s">
        <v>7</v>
      </c>
      <c r="E1041" t="s">
        <v>24</v>
      </c>
    </row>
    <row r="1042" spans="1:5" x14ac:dyDescent="0.25">
      <c r="A1042" t="s">
        <v>2101</v>
      </c>
      <c r="B1042" t="s">
        <v>2102</v>
      </c>
      <c r="C1042" t="s">
        <v>15</v>
      </c>
      <c r="D1042" t="s">
        <v>19</v>
      </c>
      <c r="E1042" t="s">
        <v>44</v>
      </c>
    </row>
    <row r="1043" spans="1:5" x14ac:dyDescent="0.25">
      <c r="A1043" t="s">
        <v>2103</v>
      </c>
      <c r="B1043" t="s">
        <v>2104</v>
      </c>
      <c r="C1043" t="s">
        <v>11</v>
      </c>
      <c r="D1043" t="s">
        <v>27</v>
      </c>
      <c r="E1043" t="s">
        <v>24</v>
      </c>
    </row>
    <row r="1044" spans="1:5" x14ac:dyDescent="0.25">
      <c r="A1044" t="s">
        <v>2105</v>
      </c>
      <c r="B1044" t="s">
        <v>2106</v>
      </c>
      <c r="C1044" t="s">
        <v>18</v>
      </c>
      <c r="D1044" t="s">
        <v>27</v>
      </c>
      <c r="E1044" t="s">
        <v>8</v>
      </c>
    </row>
    <row r="1045" spans="1:5" x14ac:dyDescent="0.25">
      <c r="A1045" t="s">
        <v>2107</v>
      </c>
      <c r="B1045" t="s">
        <v>2108</v>
      </c>
      <c r="C1045" t="s">
        <v>64</v>
      </c>
      <c r="D1045" t="s">
        <v>19</v>
      </c>
      <c r="E1045" t="s">
        <v>44</v>
      </c>
    </row>
    <row r="1046" spans="1:5" x14ac:dyDescent="0.25">
      <c r="A1046" t="s">
        <v>2109</v>
      </c>
      <c r="B1046" t="s">
        <v>2110</v>
      </c>
      <c r="C1046" t="s">
        <v>15</v>
      </c>
      <c r="D1046" t="s">
        <v>43</v>
      </c>
      <c r="E1046" t="s">
        <v>24</v>
      </c>
    </row>
    <row r="1047" spans="1:5" x14ac:dyDescent="0.25">
      <c r="A1047" t="s">
        <v>2111</v>
      </c>
      <c r="B1047" t="s">
        <v>2112</v>
      </c>
      <c r="C1047" t="s">
        <v>32</v>
      </c>
      <c r="D1047" t="s">
        <v>19</v>
      </c>
      <c r="E1047" t="s">
        <v>44</v>
      </c>
    </row>
    <row r="1048" spans="1:5" x14ac:dyDescent="0.25">
      <c r="A1048" t="s">
        <v>2113</v>
      </c>
      <c r="B1048" t="s">
        <v>2114</v>
      </c>
      <c r="C1048" t="s">
        <v>32</v>
      </c>
      <c r="D1048" t="s">
        <v>43</v>
      </c>
      <c r="E1048" t="s">
        <v>24</v>
      </c>
    </row>
    <row r="1049" spans="1:5" x14ac:dyDescent="0.25">
      <c r="A1049" t="s">
        <v>2115</v>
      </c>
      <c r="B1049" t="s">
        <v>2116</v>
      </c>
      <c r="C1049" t="s">
        <v>37</v>
      </c>
      <c r="D1049" t="s">
        <v>15</v>
      </c>
      <c r="E1049" t="s">
        <v>44</v>
      </c>
    </row>
    <row r="1050" spans="1:5" x14ac:dyDescent="0.25">
      <c r="A1050" t="s">
        <v>2117</v>
      </c>
      <c r="B1050" t="s">
        <v>2118</v>
      </c>
      <c r="C1050" t="s">
        <v>15</v>
      </c>
      <c r="D1050" t="s">
        <v>7</v>
      </c>
      <c r="E1050" t="s">
        <v>24</v>
      </c>
    </row>
    <row r="1051" spans="1:5" x14ac:dyDescent="0.25">
      <c r="A1051" t="s">
        <v>2119</v>
      </c>
      <c r="B1051" t="s">
        <v>2120</v>
      </c>
      <c r="C1051" t="s">
        <v>6</v>
      </c>
      <c r="D1051" t="s">
        <v>55</v>
      </c>
      <c r="E1051" t="s">
        <v>24</v>
      </c>
    </row>
    <row r="1052" spans="1:5" x14ac:dyDescent="0.25">
      <c r="A1052" t="s">
        <v>2121</v>
      </c>
      <c r="B1052" t="s">
        <v>2122</v>
      </c>
      <c r="C1052" t="s">
        <v>37</v>
      </c>
      <c r="D1052" t="s">
        <v>15</v>
      </c>
      <c r="E1052" t="s">
        <v>44</v>
      </c>
    </row>
    <row r="1053" spans="1:5" x14ac:dyDescent="0.25">
      <c r="A1053" t="s">
        <v>2123</v>
      </c>
      <c r="B1053" t="s">
        <v>2124</v>
      </c>
      <c r="C1053" t="s">
        <v>64</v>
      </c>
      <c r="D1053" t="s">
        <v>19</v>
      </c>
      <c r="E1053" t="s">
        <v>24</v>
      </c>
    </row>
    <row r="1054" spans="1:5" x14ac:dyDescent="0.25">
      <c r="A1054" t="s">
        <v>2125</v>
      </c>
      <c r="B1054" t="s">
        <v>2126</v>
      </c>
      <c r="C1054" t="s">
        <v>37</v>
      </c>
      <c r="D1054" t="s">
        <v>12</v>
      </c>
      <c r="E1054" t="s">
        <v>8</v>
      </c>
    </row>
    <row r="1055" spans="1:5" x14ac:dyDescent="0.25">
      <c r="A1055" t="s">
        <v>2127</v>
      </c>
      <c r="B1055" t="s">
        <v>2128</v>
      </c>
      <c r="C1055" t="s">
        <v>40</v>
      </c>
      <c r="D1055" t="s">
        <v>12</v>
      </c>
      <c r="E1055" t="s">
        <v>8</v>
      </c>
    </row>
    <row r="1056" spans="1:5" x14ac:dyDescent="0.25">
      <c r="A1056" t="s">
        <v>2129</v>
      </c>
      <c r="B1056" t="s">
        <v>2130</v>
      </c>
      <c r="C1056" t="s">
        <v>6</v>
      </c>
      <c r="D1056" t="s">
        <v>27</v>
      </c>
      <c r="E1056" t="s">
        <v>44</v>
      </c>
    </row>
    <row r="1057" spans="1:5" x14ac:dyDescent="0.25">
      <c r="A1057" t="s">
        <v>2131</v>
      </c>
      <c r="B1057" t="s">
        <v>2132</v>
      </c>
      <c r="C1057" t="s">
        <v>40</v>
      </c>
      <c r="D1057" t="s">
        <v>55</v>
      </c>
      <c r="E1057" t="s">
        <v>24</v>
      </c>
    </row>
    <row r="1058" spans="1:5" x14ac:dyDescent="0.25">
      <c r="A1058" t="s">
        <v>2133</v>
      </c>
      <c r="B1058" t="s">
        <v>2134</v>
      </c>
      <c r="C1058" t="s">
        <v>18</v>
      </c>
      <c r="D1058" t="s">
        <v>43</v>
      </c>
      <c r="E1058" t="s">
        <v>8</v>
      </c>
    </row>
    <row r="1059" spans="1:5" x14ac:dyDescent="0.25">
      <c r="A1059" t="s">
        <v>2135</v>
      </c>
      <c r="B1059" t="s">
        <v>2136</v>
      </c>
      <c r="C1059" t="s">
        <v>11</v>
      </c>
      <c r="D1059" t="s">
        <v>27</v>
      </c>
      <c r="E1059" t="s">
        <v>24</v>
      </c>
    </row>
    <row r="1060" spans="1:5" x14ac:dyDescent="0.25">
      <c r="A1060" t="s">
        <v>2137</v>
      </c>
      <c r="B1060" t="s">
        <v>2138</v>
      </c>
      <c r="C1060" t="s">
        <v>18</v>
      </c>
      <c r="D1060" t="s">
        <v>55</v>
      </c>
      <c r="E1060" t="s">
        <v>44</v>
      </c>
    </row>
    <row r="1061" spans="1:5" x14ac:dyDescent="0.25">
      <c r="A1061" t="s">
        <v>2139</v>
      </c>
      <c r="B1061" t="s">
        <v>2140</v>
      </c>
      <c r="C1061" t="s">
        <v>64</v>
      </c>
      <c r="D1061" t="s">
        <v>15</v>
      </c>
      <c r="E1061" t="s">
        <v>24</v>
      </c>
    </row>
    <row r="1062" spans="1:5" x14ac:dyDescent="0.25">
      <c r="A1062" t="s">
        <v>2141</v>
      </c>
      <c r="B1062" t="s">
        <v>2142</v>
      </c>
      <c r="C1062" t="s">
        <v>11</v>
      </c>
      <c r="D1062" t="s">
        <v>15</v>
      </c>
      <c r="E1062" t="s">
        <v>44</v>
      </c>
    </row>
    <row r="1063" spans="1:5" x14ac:dyDescent="0.25">
      <c r="A1063" t="s">
        <v>2143</v>
      </c>
      <c r="B1063" t="s">
        <v>2144</v>
      </c>
      <c r="C1063" t="s">
        <v>15</v>
      </c>
      <c r="D1063" t="s">
        <v>19</v>
      </c>
      <c r="E1063" t="s">
        <v>44</v>
      </c>
    </row>
    <row r="1064" spans="1:5" x14ac:dyDescent="0.25">
      <c r="A1064" t="s">
        <v>2145</v>
      </c>
      <c r="B1064" t="s">
        <v>2146</v>
      </c>
      <c r="C1064" t="s">
        <v>32</v>
      </c>
      <c r="D1064" t="s">
        <v>15</v>
      </c>
      <c r="E1064" t="s">
        <v>24</v>
      </c>
    </row>
    <row r="1065" spans="1:5" x14ac:dyDescent="0.25">
      <c r="A1065" t="s">
        <v>2147</v>
      </c>
      <c r="B1065" t="s">
        <v>2148</v>
      </c>
      <c r="C1065" t="s">
        <v>15</v>
      </c>
      <c r="D1065" t="s">
        <v>19</v>
      </c>
      <c r="E1065" t="s">
        <v>24</v>
      </c>
    </row>
    <row r="1066" spans="1:5" x14ac:dyDescent="0.25">
      <c r="A1066" t="s">
        <v>2149</v>
      </c>
      <c r="B1066" t="s">
        <v>2150</v>
      </c>
      <c r="C1066" t="s">
        <v>11</v>
      </c>
      <c r="D1066" t="s">
        <v>7</v>
      </c>
      <c r="E1066" t="s">
        <v>8</v>
      </c>
    </row>
    <row r="1067" spans="1:5" x14ac:dyDescent="0.25">
      <c r="A1067" t="s">
        <v>2151</v>
      </c>
      <c r="B1067" t="s">
        <v>2152</v>
      </c>
      <c r="C1067" t="s">
        <v>18</v>
      </c>
      <c r="D1067" t="s">
        <v>7</v>
      </c>
      <c r="E1067" t="s">
        <v>24</v>
      </c>
    </row>
    <row r="1068" spans="1:5" x14ac:dyDescent="0.25">
      <c r="A1068" t="s">
        <v>2153</v>
      </c>
      <c r="B1068" t="s">
        <v>2154</v>
      </c>
      <c r="C1068" t="s">
        <v>40</v>
      </c>
      <c r="D1068" t="s">
        <v>43</v>
      </c>
      <c r="E1068" t="s">
        <v>8</v>
      </c>
    </row>
    <row r="1069" spans="1:5" x14ac:dyDescent="0.25">
      <c r="A1069" t="s">
        <v>2155</v>
      </c>
      <c r="B1069" t="s">
        <v>2156</v>
      </c>
      <c r="C1069" t="s">
        <v>15</v>
      </c>
      <c r="D1069" t="s">
        <v>15</v>
      </c>
      <c r="E1069" t="s">
        <v>24</v>
      </c>
    </row>
    <row r="1070" spans="1:5" x14ac:dyDescent="0.25">
      <c r="A1070" t="s">
        <v>2157</v>
      </c>
      <c r="B1070" t="s">
        <v>2158</v>
      </c>
      <c r="C1070" t="s">
        <v>64</v>
      </c>
      <c r="D1070" t="s">
        <v>19</v>
      </c>
      <c r="E1070" t="s">
        <v>8</v>
      </c>
    </row>
    <row r="1071" spans="1:5" x14ac:dyDescent="0.25">
      <c r="A1071" t="s">
        <v>2159</v>
      </c>
      <c r="B1071" t="s">
        <v>2160</v>
      </c>
      <c r="C1071" t="s">
        <v>6</v>
      </c>
      <c r="D1071" t="s">
        <v>27</v>
      </c>
      <c r="E1071" t="s">
        <v>44</v>
      </c>
    </row>
    <row r="1072" spans="1:5" x14ac:dyDescent="0.25">
      <c r="A1072" t="s">
        <v>2161</v>
      </c>
      <c r="B1072" t="s">
        <v>2162</v>
      </c>
      <c r="C1072" t="s">
        <v>15</v>
      </c>
      <c r="D1072" t="s">
        <v>43</v>
      </c>
      <c r="E1072" t="s">
        <v>44</v>
      </c>
    </row>
    <row r="1073" spans="1:5" x14ac:dyDescent="0.25">
      <c r="A1073" t="s">
        <v>2163</v>
      </c>
      <c r="B1073" t="s">
        <v>2164</v>
      </c>
      <c r="C1073" t="s">
        <v>32</v>
      </c>
      <c r="D1073" t="s">
        <v>27</v>
      </c>
      <c r="E1073" t="s">
        <v>8</v>
      </c>
    </row>
    <row r="1074" spans="1:5" x14ac:dyDescent="0.25">
      <c r="A1074" t="s">
        <v>2165</v>
      </c>
      <c r="B1074" t="s">
        <v>2166</v>
      </c>
      <c r="C1074" t="s">
        <v>11</v>
      </c>
      <c r="D1074" t="s">
        <v>43</v>
      </c>
      <c r="E1074" t="s">
        <v>8</v>
      </c>
    </row>
    <row r="1075" spans="1:5" x14ac:dyDescent="0.25">
      <c r="A1075" t="s">
        <v>2167</v>
      </c>
      <c r="B1075" t="s">
        <v>2168</v>
      </c>
      <c r="C1075" t="s">
        <v>37</v>
      </c>
      <c r="D1075" t="s">
        <v>19</v>
      </c>
      <c r="E1075" t="s">
        <v>8</v>
      </c>
    </row>
    <row r="1076" spans="1:5" x14ac:dyDescent="0.25">
      <c r="A1076" t="s">
        <v>2169</v>
      </c>
      <c r="B1076" t="s">
        <v>2170</v>
      </c>
      <c r="C1076" t="s">
        <v>18</v>
      </c>
      <c r="D1076" t="s">
        <v>43</v>
      </c>
      <c r="E1076" t="s">
        <v>44</v>
      </c>
    </row>
    <row r="1077" spans="1:5" x14ac:dyDescent="0.25">
      <c r="A1077" t="s">
        <v>2171</v>
      </c>
      <c r="B1077" t="s">
        <v>2172</v>
      </c>
      <c r="C1077" t="s">
        <v>32</v>
      </c>
      <c r="D1077" t="s">
        <v>19</v>
      </c>
      <c r="E1077" t="s">
        <v>44</v>
      </c>
    </row>
    <row r="1078" spans="1:5" x14ac:dyDescent="0.25">
      <c r="A1078" t="s">
        <v>2173</v>
      </c>
      <c r="B1078" t="s">
        <v>2174</v>
      </c>
      <c r="C1078" t="s">
        <v>15</v>
      </c>
      <c r="D1078" t="s">
        <v>12</v>
      </c>
      <c r="E1078" t="s">
        <v>8</v>
      </c>
    </row>
    <row r="1079" spans="1:5" x14ac:dyDescent="0.25">
      <c r="A1079" t="s">
        <v>2175</v>
      </c>
      <c r="B1079" t="s">
        <v>2176</v>
      </c>
      <c r="C1079" t="s">
        <v>32</v>
      </c>
      <c r="D1079" t="s">
        <v>7</v>
      </c>
      <c r="E1079" t="s">
        <v>24</v>
      </c>
    </row>
    <row r="1080" spans="1:5" x14ac:dyDescent="0.25">
      <c r="A1080" t="s">
        <v>2177</v>
      </c>
      <c r="B1080" t="s">
        <v>2178</v>
      </c>
      <c r="C1080" t="s">
        <v>18</v>
      </c>
      <c r="D1080" t="s">
        <v>27</v>
      </c>
      <c r="E1080" t="s">
        <v>44</v>
      </c>
    </row>
    <row r="1081" spans="1:5" x14ac:dyDescent="0.25">
      <c r="A1081" t="s">
        <v>2179</v>
      </c>
      <c r="B1081" t="s">
        <v>2180</v>
      </c>
      <c r="C1081" t="s">
        <v>11</v>
      </c>
      <c r="D1081" t="s">
        <v>7</v>
      </c>
      <c r="E1081" t="s">
        <v>8</v>
      </c>
    </row>
    <row r="1082" spans="1:5" x14ac:dyDescent="0.25">
      <c r="A1082" t="s">
        <v>2181</v>
      </c>
      <c r="B1082" t="s">
        <v>2182</v>
      </c>
      <c r="C1082" t="s">
        <v>40</v>
      </c>
      <c r="D1082" t="s">
        <v>19</v>
      </c>
      <c r="E1082" t="s">
        <v>8</v>
      </c>
    </row>
    <row r="1083" spans="1:5" x14ac:dyDescent="0.25">
      <c r="A1083" t="s">
        <v>2183</v>
      </c>
      <c r="B1083" t="s">
        <v>2184</v>
      </c>
      <c r="C1083" t="s">
        <v>40</v>
      </c>
      <c r="D1083" t="s">
        <v>7</v>
      </c>
      <c r="E1083" t="s">
        <v>44</v>
      </c>
    </row>
    <row r="1084" spans="1:5" x14ac:dyDescent="0.25">
      <c r="A1084" t="s">
        <v>2185</v>
      </c>
      <c r="B1084" t="s">
        <v>2186</v>
      </c>
      <c r="C1084" t="s">
        <v>40</v>
      </c>
      <c r="D1084" t="s">
        <v>19</v>
      </c>
      <c r="E1084" t="s">
        <v>8</v>
      </c>
    </row>
    <row r="1085" spans="1:5" x14ac:dyDescent="0.25">
      <c r="A1085" t="s">
        <v>2187</v>
      </c>
      <c r="B1085" t="s">
        <v>2188</v>
      </c>
      <c r="C1085" t="s">
        <v>37</v>
      </c>
      <c r="D1085" t="s">
        <v>15</v>
      </c>
      <c r="E1085" t="s">
        <v>8</v>
      </c>
    </row>
    <row r="1086" spans="1:5" x14ac:dyDescent="0.25">
      <c r="A1086" t="s">
        <v>2189</v>
      </c>
      <c r="B1086" t="s">
        <v>2190</v>
      </c>
      <c r="C1086" t="s">
        <v>32</v>
      </c>
      <c r="D1086" t="s">
        <v>19</v>
      </c>
      <c r="E1086" t="s">
        <v>24</v>
      </c>
    </row>
    <row r="1087" spans="1:5" x14ac:dyDescent="0.25">
      <c r="A1087" t="s">
        <v>2191</v>
      </c>
      <c r="B1087" t="s">
        <v>2192</v>
      </c>
      <c r="C1087" t="s">
        <v>11</v>
      </c>
      <c r="D1087" t="s">
        <v>7</v>
      </c>
      <c r="E1087" t="s">
        <v>24</v>
      </c>
    </row>
    <row r="1088" spans="1:5" x14ac:dyDescent="0.25">
      <c r="A1088" t="s">
        <v>2193</v>
      </c>
      <c r="B1088" t="s">
        <v>2194</v>
      </c>
      <c r="C1088" t="s">
        <v>11</v>
      </c>
      <c r="D1088" t="s">
        <v>19</v>
      </c>
      <c r="E1088" t="s">
        <v>44</v>
      </c>
    </row>
    <row r="1089" spans="1:5" x14ac:dyDescent="0.25">
      <c r="A1089" t="s">
        <v>2195</v>
      </c>
      <c r="B1089" t="s">
        <v>2196</v>
      </c>
      <c r="C1089" t="s">
        <v>40</v>
      </c>
      <c r="D1089" t="s">
        <v>19</v>
      </c>
      <c r="E1089" t="s">
        <v>8</v>
      </c>
    </row>
    <row r="1090" spans="1:5" x14ac:dyDescent="0.25">
      <c r="A1090" t="s">
        <v>2197</v>
      </c>
      <c r="B1090" t="s">
        <v>2198</v>
      </c>
      <c r="C1090" t="s">
        <v>15</v>
      </c>
      <c r="D1090" t="s">
        <v>27</v>
      </c>
      <c r="E1090" t="s">
        <v>8</v>
      </c>
    </row>
    <row r="1091" spans="1:5" x14ac:dyDescent="0.25">
      <c r="A1091" t="s">
        <v>2199</v>
      </c>
      <c r="B1091" t="s">
        <v>2200</v>
      </c>
      <c r="C1091" t="s">
        <v>32</v>
      </c>
      <c r="D1091" t="s">
        <v>19</v>
      </c>
      <c r="E1091" t="s">
        <v>8</v>
      </c>
    </row>
    <row r="1092" spans="1:5" x14ac:dyDescent="0.25">
      <c r="A1092" t="s">
        <v>2201</v>
      </c>
      <c r="B1092" t="s">
        <v>2202</v>
      </c>
      <c r="C1092" t="s">
        <v>37</v>
      </c>
      <c r="D1092" t="s">
        <v>55</v>
      </c>
      <c r="E1092" t="s">
        <v>8</v>
      </c>
    </row>
    <row r="1093" spans="1:5" x14ac:dyDescent="0.25">
      <c r="A1093" t="s">
        <v>2203</v>
      </c>
      <c r="B1093" t="s">
        <v>2204</v>
      </c>
      <c r="C1093" t="s">
        <v>18</v>
      </c>
      <c r="D1093" t="s">
        <v>19</v>
      </c>
      <c r="E1093" t="s">
        <v>44</v>
      </c>
    </row>
    <row r="1094" spans="1:5" x14ac:dyDescent="0.25">
      <c r="A1094" t="s">
        <v>2205</v>
      </c>
      <c r="B1094" t="s">
        <v>2206</v>
      </c>
      <c r="C1094" t="s">
        <v>11</v>
      </c>
      <c r="D1094" t="s">
        <v>7</v>
      </c>
      <c r="E1094" t="s">
        <v>24</v>
      </c>
    </row>
    <row r="1095" spans="1:5" x14ac:dyDescent="0.25">
      <c r="A1095" t="s">
        <v>2207</v>
      </c>
      <c r="B1095" t="s">
        <v>2208</v>
      </c>
      <c r="C1095" t="s">
        <v>18</v>
      </c>
      <c r="D1095" t="s">
        <v>55</v>
      </c>
      <c r="E1095" t="s">
        <v>24</v>
      </c>
    </row>
    <row r="1096" spans="1:5" x14ac:dyDescent="0.25">
      <c r="A1096" t="s">
        <v>2209</v>
      </c>
      <c r="B1096" t="s">
        <v>2210</v>
      </c>
      <c r="C1096" t="s">
        <v>64</v>
      </c>
      <c r="D1096" t="s">
        <v>19</v>
      </c>
      <c r="E1096" t="s">
        <v>8</v>
      </c>
    </row>
    <row r="1097" spans="1:5" x14ac:dyDescent="0.25">
      <c r="A1097" t="s">
        <v>2211</v>
      </c>
      <c r="B1097" t="s">
        <v>2212</v>
      </c>
      <c r="C1097" t="s">
        <v>6</v>
      </c>
      <c r="D1097" t="s">
        <v>12</v>
      </c>
      <c r="E1097" t="s">
        <v>24</v>
      </c>
    </row>
    <row r="1098" spans="1:5" x14ac:dyDescent="0.25">
      <c r="A1098" t="s">
        <v>2213</v>
      </c>
      <c r="B1098" t="s">
        <v>2214</v>
      </c>
      <c r="C1098" t="s">
        <v>11</v>
      </c>
      <c r="D1098" t="s">
        <v>7</v>
      </c>
      <c r="E1098" t="s">
        <v>24</v>
      </c>
    </row>
    <row r="1099" spans="1:5" x14ac:dyDescent="0.25">
      <c r="A1099" t="s">
        <v>2215</v>
      </c>
      <c r="B1099" t="s">
        <v>2216</v>
      </c>
      <c r="C1099" t="s">
        <v>11</v>
      </c>
      <c r="D1099" t="s">
        <v>43</v>
      </c>
      <c r="E1099" t="s">
        <v>44</v>
      </c>
    </row>
    <row r="1100" spans="1:5" x14ac:dyDescent="0.25">
      <c r="A1100" t="s">
        <v>2217</v>
      </c>
      <c r="B1100" t="s">
        <v>2218</v>
      </c>
      <c r="C1100" t="s">
        <v>6</v>
      </c>
      <c r="D1100" t="s">
        <v>27</v>
      </c>
      <c r="E1100" t="s">
        <v>8</v>
      </c>
    </row>
    <row r="1101" spans="1:5" x14ac:dyDescent="0.25">
      <c r="A1101" t="s">
        <v>2219</v>
      </c>
      <c r="B1101" t="s">
        <v>2220</v>
      </c>
      <c r="C1101" t="s">
        <v>18</v>
      </c>
      <c r="D1101" t="s">
        <v>19</v>
      </c>
      <c r="E1101" t="s">
        <v>24</v>
      </c>
    </row>
    <row r="1102" spans="1:5" x14ac:dyDescent="0.25">
      <c r="A1102" t="s">
        <v>2221</v>
      </c>
      <c r="B1102" t="s">
        <v>2222</v>
      </c>
      <c r="C1102" t="s">
        <v>18</v>
      </c>
      <c r="D1102" t="s">
        <v>27</v>
      </c>
      <c r="E1102" t="s">
        <v>44</v>
      </c>
    </row>
    <row r="1103" spans="1:5" x14ac:dyDescent="0.25">
      <c r="A1103" t="s">
        <v>2223</v>
      </c>
      <c r="B1103" t="s">
        <v>2224</v>
      </c>
      <c r="C1103" t="s">
        <v>18</v>
      </c>
      <c r="D1103" t="s">
        <v>12</v>
      </c>
      <c r="E1103" t="s">
        <v>8</v>
      </c>
    </row>
    <row r="1104" spans="1:5" x14ac:dyDescent="0.25">
      <c r="A1104" t="s">
        <v>2225</v>
      </c>
      <c r="B1104" t="s">
        <v>2226</v>
      </c>
      <c r="C1104" t="s">
        <v>40</v>
      </c>
      <c r="D1104" t="s">
        <v>43</v>
      </c>
      <c r="E1104" t="s">
        <v>44</v>
      </c>
    </row>
    <row r="1105" spans="1:5" x14ac:dyDescent="0.25">
      <c r="A1105" t="s">
        <v>2227</v>
      </c>
      <c r="B1105" t="s">
        <v>2228</v>
      </c>
      <c r="C1105" t="s">
        <v>32</v>
      </c>
      <c r="D1105" t="s">
        <v>7</v>
      </c>
      <c r="E1105" t="s">
        <v>44</v>
      </c>
    </row>
    <row r="1106" spans="1:5" x14ac:dyDescent="0.25">
      <c r="A1106" t="s">
        <v>2229</v>
      </c>
      <c r="B1106" t="s">
        <v>2230</v>
      </c>
      <c r="C1106" t="s">
        <v>64</v>
      </c>
      <c r="D1106" t="s">
        <v>43</v>
      </c>
      <c r="E1106" t="s">
        <v>44</v>
      </c>
    </row>
    <row r="1107" spans="1:5" x14ac:dyDescent="0.25">
      <c r="A1107" t="s">
        <v>2231</v>
      </c>
      <c r="B1107" t="s">
        <v>2232</v>
      </c>
      <c r="C1107" t="s">
        <v>32</v>
      </c>
      <c r="D1107" t="s">
        <v>43</v>
      </c>
      <c r="E1107" t="s">
        <v>24</v>
      </c>
    </row>
    <row r="1108" spans="1:5" x14ac:dyDescent="0.25">
      <c r="A1108" t="s">
        <v>2233</v>
      </c>
      <c r="B1108" t="s">
        <v>2234</v>
      </c>
      <c r="C1108" t="s">
        <v>32</v>
      </c>
      <c r="D1108" t="s">
        <v>7</v>
      </c>
      <c r="E1108" t="s">
        <v>44</v>
      </c>
    </row>
    <row r="1109" spans="1:5" x14ac:dyDescent="0.25">
      <c r="A1109" t="s">
        <v>2235</v>
      </c>
      <c r="B1109" t="s">
        <v>2236</v>
      </c>
      <c r="C1109" t="s">
        <v>40</v>
      </c>
      <c r="D1109" t="s">
        <v>12</v>
      </c>
      <c r="E1109" t="s">
        <v>8</v>
      </c>
    </row>
    <row r="1110" spans="1:5" x14ac:dyDescent="0.25">
      <c r="A1110" t="s">
        <v>2237</v>
      </c>
      <c r="B1110" t="s">
        <v>2238</v>
      </c>
      <c r="C1110" t="s">
        <v>40</v>
      </c>
      <c r="D1110" t="s">
        <v>7</v>
      </c>
      <c r="E1110" t="s">
        <v>24</v>
      </c>
    </row>
    <row r="1111" spans="1:5" x14ac:dyDescent="0.25">
      <c r="A1111" t="s">
        <v>2239</v>
      </c>
      <c r="B1111" t="s">
        <v>2240</v>
      </c>
      <c r="C1111" t="s">
        <v>6</v>
      </c>
      <c r="D1111" t="s">
        <v>43</v>
      </c>
      <c r="E1111" t="s">
        <v>44</v>
      </c>
    </row>
    <row r="1112" spans="1:5" x14ac:dyDescent="0.25">
      <c r="A1112" t="s">
        <v>2241</v>
      </c>
      <c r="B1112" t="s">
        <v>2242</v>
      </c>
      <c r="C1112" t="s">
        <v>15</v>
      </c>
      <c r="D1112" t="s">
        <v>27</v>
      </c>
      <c r="E1112" t="s">
        <v>44</v>
      </c>
    </row>
    <row r="1113" spans="1:5" x14ac:dyDescent="0.25">
      <c r="A1113" t="s">
        <v>2243</v>
      </c>
      <c r="B1113" t="s">
        <v>2244</v>
      </c>
      <c r="C1113" t="s">
        <v>32</v>
      </c>
      <c r="D1113" t="s">
        <v>27</v>
      </c>
      <c r="E1113" t="s">
        <v>24</v>
      </c>
    </row>
    <row r="1114" spans="1:5" x14ac:dyDescent="0.25">
      <c r="A1114" t="s">
        <v>2245</v>
      </c>
      <c r="B1114" t="s">
        <v>2246</v>
      </c>
      <c r="C1114" t="s">
        <v>32</v>
      </c>
      <c r="D1114" t="s">
        <v>12</v>
      </c>
      <c r="E1114" t="s">
        <v>44</v>
      </c>
    </row>
    <row r="1115" spans="1:5" x14ac:dyDescent="0.25">
      <c r="A1115" t="s">
        <v>2247</v>
      </c>
      <c r="B1115" t="s">
        <v>2248</v>
      </c>
      <c r="C1115" t="s">
        <v>64</v>
      </c>
      <c r="D1115" t="s">
        <v>15</v>
      </c>
      <c r="E1115" t="s">
        <v>8</v>
      </c>
    </row>
    <row r="1116" spans="1:5" x14ac:dyDescent="0.25">
      <c r="A1116" t="s">
        <v>2249</v>
      </c>
      <c r="B1116" t="s">
        <v>2250</v>
      </c>
      <c r="C1116" t="s">
        <v>32</v>
      </c>
      <c r="D1116" t="s">
        <v>55</v>
      </c>
      <c r="E1116" t="s">
        <v>44</v>
      </c>
    </row>
    <row r="1117" spans="1:5" x14ac:dyDescent="0.25">
      <c r="A1117" t="s">
        <v>2251</v>
      </c>
      <c r="B1117" t="s">
        <v>2252</v>
      </c>
      <c r="C1117" t="s">
        <v>18</v>
      </c>
      <c r="D1117" t="s">
        <v>15</v>
      </c>
      <c r="E1117" t="s">
        <v>24</v>
      </c>
    </row>
    <row r="1118" spans="1:5" x14ac:dyDescent="0.25">
      <c r="A1118" t="s">
        <v>2253</v>
      </c>
      <c r="B1118" t="s">
        <v>2254</v>
      </c>
      <c r="C1118" t="s">
        <v>40</v>
      </c>
      <c r="D1118" t="s">
        <v>27</v>
      </c>
      <c r="E1118" t="s">
        <v>44</v>
      </c>
    </row>
    <row r="1119" spans="1:5" x14ac:dyDescent="0.25">
      <c r="A1119" t="s">
        <v>2255</v>
      </c>
      <c r="B1119" t="s">
        <v>2256</v>
      </c>
      <c r="C1119" t="s">
        <v>37</v>
      </c>
      <c r="D1119" t="s">
        <v>55</v>
      </c>
      <c r="E1119" t="s">
        <v>44</v>
      </c>
    </row>
    <row r="1120" spans="1:5" x14ac:dyDescent="0.25">
      <c r="A1120" t="s">
        <v>2257</v>
      </c>
      <c r="B1120" t="s">
        <v>2258</v>
      </c>
      <c r="C1120" t="s">
        <v>15</v>
      </c>
      <c r="D1120" t="s">
        <v>15</v>
      </c>
      <c r="E1120" t="s">
        <v>44</v>
      </c>
    </row>
    <row r="1121" spans="1:5" x14ac:dyDescent="0.25">
      <c r="A1121" t="s">
        <v>2259</v>
      </c>
      <c r="B1121" t="s">
        <v>2260</v>
      </c>
      <c r="C1121" t="s">
        <v>18</v>
      </c>
      <c r="D1121" t="s">
        <v>27</v>
      </c>
      <c r="E1121" t="s">
        <v>44</v>
      </c>
    </row>
    <row r="1122" spans="1:5" x14ac:dyDescent="0.25">
      <c r="A1122" t="s">
        <v>2261</v>
      </c>
      <c r="B1122" t="s">
        <v>2262</v>
      </c>
      <c r="C1122" t="s">
        <v>6</v>
      </c>
      <c r="D1122" t="s">
        <v>43</v>
      </c>
      <c r="E1122" t="s">
        <v>8</v>
      </c>
    </row>
    <row r="1123" spans="1:5" x14ac:dyDescent="0.25">
      <c r="A1123" t="s">
        <v>2263</v>
      </c>
      <c r="B1123" t="s">
        <v>2264</v>
      </c>
      <c r="C1123" t="s">
        <v>6</v>
      </c>
      <c r="D1123" t="s">
        <v>19</v>
      </c>
      <c r="E1123" t="s">
        <v>8</v>
      </c>
    </row>
    <row r="1124" spans="1:5" x14ac:dyDescent="0.25">
      <c r="A1124" t="s">
        <v>2265</v>
      </c>
      <c r="B1124" t="s">
        <v>2266</v>
      </c>
      <c r="C1124" t="s">
        <v>64</v>
      </c>
      <c r="D1124" t="s">
        <v>55</v>
      </c>
      <c r="E1124" t="s">
        <v>8</v>
      </c>
    </row>
    <row r="1125" spans="1:5" x14ac:dyDescent="0.25">
      <c r="A1125" t="s">
        <v>2267</v>
      </c>
      <c r="B1125" t="s">
        <v>2268</v>
      </c>
      <c r="C1125" t="s">
        <v>32</v>
      </c>
      <c r="D1125" t="s">
        <v>27</v>
      </c>
      <c r="E1125" t="s">
        <v>44</v>
      </c>
    </row>
    <row r="1126" spans="1:5" x14ac:dyDescent="0.25">
      <c r="A1126" t="s">
        <v>2269</v>
      </c>
      <c r="B1126" t="s">
        <v>2270</v>
      </c>
      <c r="C1126" t="s">
        <v>11</v>
      </c>
      <c r="D1126" t="s">
        <v>27</v>
      </c>
      <c r="E1126" t="s">
        <v>8</v>
      </c>
    </row>
    <row r="1127" spans="1:5" x14ac:dyDescent="0.25">
      <c r="A1127" t="s">
        <v>2271</v>
      </c>
      <c r="B1127" t="s">
        <v>2272</v>
      </c>
      <c r="C1127" t="s">
        <v>11</v>
      </c>
      <c r="D1127" t="s">
        <v>15</v>
      </c>
      <c r="E1127" t="s">
        <v>24</v>
      </c>
    </row>
    <row r="1128" spans="1:5" x14ac:dyDescent="0.25">
      <c r="A1128" t="s">
        <v>2273</v>
      </c>
      <c r="B1128" t="s">
        <v>2274</v>
      </c>
      <c r="C1128" t="s">
        <v>11</v>
      </c>
      <c r="D1128" t="s">
        <v>27</v>
      </c>
      <c r="E1128" t="s">
        <v>44</v>
      </c>
    </row>
    <row r="1129" spans="1:5" x14ac:dyDescent="0.25">
      <c r="A1129" t="s">
        <v>2275</v>
      </c>
      <c r="B1129" t="s">
        <v>2276</v>
      </c>
      <c r="C1129" t="s">
        <v>15</v>
      </c>
      <c r="D1129" t="s">
        <v>55</v>
      </c>
      <c r="E1129" t="s">
        <v>44</v>
      </c>
    </row>
    <row r="1130" spans="1:5" x14ac:dyDescent="0.25">
      <c r="A1130" t="s">
        <v>2277</v>
      </c>
      <c r="B1130" t="s">
        <v>2278</v>
      </c>
      <c r="C1130" t="s">
        <v>37</v>
      </c>
      <c r="D1130" t="s">
        <v>15</v>
      </c>
      <c r="E1130" t="s">
        <v>24</v>
      </c>
    </row>
    <row r="1131" spans="1:5" x14ac:dyDescent="0.25">
      <c r="A1131" t="s">
        <v>2279</v>
      </c>
      <c r="B1131" t="s">
        <v>2280</v>
      </c>
      <c r="C1131" t="s">
        <v>15</v>
      </c>
      <c r="D1131" t="s">
        <v>55</v>
      </c>
      <c r="E1131" t="s">
        <v>24</v>
      </c>
    </row>
    <row r="1132" spans="1:5" x14ac:dyDescent="0.25">
      <c r="A1132" t="s">
        <v>2281</v>
      </c>
      <c r="B1132" t="s">
        <v>2282</v>
      </c>
      <c r="C1132" t="s">
        <v>18</v>
      </c>
      <c r="D1132" t="s">
        <v>27</v>
      </c>
      <c r="E1132" t="s">
        <v>44</v>
      </c>
    </row>
    <row r="1133" spans="1:5" x14ac:dyDescent="0.25">
      <c r="A1133" t="s">
        <v>2283</v>
      </c>
      <c r="B1133" t="s">
        <v>2284</v>
      </c>
      <c r="C1133" t="s">
        <v>15</v>
      </c>
      <c r="D1133" t="s">
        <v>15</v>
      </c>
      <c r="E1133" t="s">
        <v>8</v>
      </c>
    </row>
    <row r="1134" spans="1:5" x14ac:dyDescent="0.25">
      <c r="A1134" t="s">
        <v>2285</v>
      </c>
      <c r="B1134" t="s">
        <v>2286</v>
      </c>
      <c r="C1134" t="s">
        <v>11</v>
      </c>
      <c r="D1134" t="s">
        <v>27</v>
      </c>
      <c r="E1134" t="s">
        <v>8</v>
      </c>
    </row>
    <row r="1135" spans="1:5" x14ac:dyDescent="0.25">
      <c r="A1135" t="s">
        <v>2287</v>
      </c>
      <c r="B1135" t="s">
        <v>2288</v>
      </c>
      <c r="C1135" t="s">
        <v>11</v>
      </c>
      <c r="D1135" t="s">
        <v>7</v>
      </c>
      <c r="E1135" t="s">
        <v>24</v>
      </c>
    </row>
    <row r="1136" spans="1:5" x14ac:dyDescent="0.25">
      <c r="A1136" t="s">
        <v>2289</v>
      </c>
      <c r="B1136" t="s">
        <v>2290</v>
      </c>
      <c r="C1136" t="s">
        <v>37</v>
      </c>
      <c r="D1136" t="s">
        <v>55</v>
      </c>
      <c r="E1136" t="s">
        <v>8</v>
      </c>
    </row>
    <row r="1137" spans="1:5" x14ac:dyDescent="0.25">
      <c r="A1137" t="s">
        <v>2291</v>
      </c>
      <c r="B1137" t="s">
        <v>2292</v>
      </c>
      <c r="C1137" t="s">
        <v>6</v>
      </c>
      <c r="D1137" t="s">
        <v>55</v>
      </c>
      <c r="E1137" t="s">
        <v>8</v>
      </c>
    </row>
    <row r="1138" spans="1:5" x14ac:dyDescent="0.25">
      <c r="A1138" t="s">
        <v>2293</v>
      </c>
      <c r="B1138" t="s">
        <v>2294</v>
      </c>
      <c r="C1138" t="s">
        <v>15</v>
      </c>
      <c r="D1138" t="s">
        <v>19</v>
      </c>
      <c r="E1138" t="s">
        <v>8</v>
      </c>
    </row>
    <row r="1139" spans="1:5" x14ac:dyDescent="0.25">
      <c r="A1139" t="s">
        <v>2295</v>
      </c>
      <c r="B1139" t="s">
        <v>2296</v>
      </c>
      <c r="C1139" t="s">
        <v>64</v>
      </c>
      <c r="D1139" t="s">
        <v>43</v>
      </c>
      <c r="E1139" t="s">
        <v>44</v>
      </c>
    </row>
    <row r="1140" spans="1:5" x14ac:dyDescent="0.25">
      <c r="A1140" t="s">
        <v>2297</v>
      </c>
      <c r="B1140" t="s">
        <v>2298</v>
      </c>
      <c r="C1140" t="s">
        <v>15</v>
      </c>
      <c r="D1140" t="s">
        <v>12</v>
      </c>
      <c r="E1140" t="s">
        <v>8</v>
      </c>
    </row>
    <row r="1141" spans="1:5" x14ac:dyDescent="0.25">
      <c r="A1141" t="s">
        <v>2299</v>
      </c>
      <c r="B1141" t="s">
        <v>2300</v>
      </c>
      <c r="C1141" t="s">
        <v>37</v>
      </c>
      <c r="D1141" t="s">
        <v>43</v>
      </c>
      <c r="E1141" t="s">
        <v>24</v>
      </c>
    </row>
    <row r="1142" spans="1:5" x14ac:dyDescent="0.25">
      <c r="A1142" t="s">
        <v>2301</v>
      </c>
      <c r="B1142" t="s">
        <v>2302</v>
      </c>
      <c r="C1142" t="s">
        <v>40</v>
      </c>
      <c r="D1142" t="s">
        <v>12</v>
      </c>
      <c r="E1142" t="s">
        <v>8</v>
      </c>
    </row>
    <row r="1143" spans="1:5" x14ac:dyDescent="0.25">
      <c r="A1143" t="s">
        <v>2303</v>
      </c>
      <c r="B1143" t="s">
        <v>2304</v>
      </c>
      <c r="C1143" t="s">
        <v>64</v>
      </c>
      <c r="D1143" t="s">
        <v>7</v>
      </c>
      <c r="E1143" t="s">
        <v>8</v>
      </c>
    </row>
    <row r="1144" spans="1:5" x14ac:dyDescent="0.25">
      <c r="A1144" t="s">
        <v>2305</v>
      </c>
      <c r="B1144" t="s">
        <v>2306</v>
      </c>
      <c r="C1144" t="s">
        <v>40</v>
      </c>
      <c r="D1144" t="s">
        <v>12</v>
      </c>
      <c r="E1144" t="s">
        <v>44</v>
      </c>
    </row>
    <row r="1145" spans="1:5" x14ac:dyDescent="0.25">
      <c r="A1145" t="s">
        <v>2307</v>
      </c>
      <c r="B1145" t="s">
        <v>2308</v>
      </c>
      <c r="C1145" t="s">
        <v>11</v>
      </c>
      <c r="D1145" t="s">
        <v>7</v>
      </c>
      <c r="E1145" t="s">
        <v>24</v>
      </c>
    </row>
    <row r="1146" spans="1:5" x14ac:dyDescent="0.25">
      <c r="A1146" t="s">
        <v>2309</v>
      </c>
      <c r="B1146" t="s">
        <v>2310</v>
      </c>
      <c r="C1146" t="s">
        <v>64</v>
      </c>
      <c r="D1146" t="s">
        <v>7</v>
      </c>
      <c r="E1146" t="s">
        <v>44</v>
      </c>
    </row>
    <row r="1147" spans="1:5" x14ac:dyDescent="0.25">
      <c r="A1147" t="s">
        <v>2311</v>
      </c>
      <c r="B1147" t="s">
        <v>2312</v>
      </c>
      <c r="C1147" t="s">
        <v>18</v>
      </c>
      <c r="D1147" t="s">
        <v>55</v>
      </c>
      <c r="E1147" t="s">
        <v>44</v>
      </c>
    </row>
    <row r="1148" spans="1:5" x14ac:dyDescent="0.25">
      <c r="A1148" t="s">
        <v>2313</v>
      </c>
      <c r="B1148" t="s">
        <v>2314</v>
      </c>
      <c r="C1148" t="s">
        <v>37</v>
      </c>
      <c r="D1148" t="s">
        <v>7</v>
      </c>
      <c r="E1148" t="s">
        <v>24</v>
      </c>
    </row>
    <row r="1149" spans="1:5" x14ac:dyDescent="0.25">
      <c r="A1149" t="s">
        <v>2315</v>
      </c>
      <c r="B1149" t="s">
        <v>2316</v>
      </c>
      <c r="C1149" t="s">
        <v>11</v>
      </c>
      <c r="D1149" t="s">
        <v>43</v>
      </c>
      <c r="E1149" t="s">
        <v>8</v>
      </c>
    </row>
    <row r="1150" spans="1:5" x14ac:dyDescent="0.25">
      <c r="A1150" t="s">
        <v>2317</v>
      </c>
      <c r="B1150" t="s">
        <v>2318</v>
      </c>
      <c r="C1150" t="s">
        <v>15</v>
      </c>
      <c r="D1150" t="s">
        <v>27</v>
      </c>
      <c r="E1150" t="s">
        <v>8</v>
      </c>
    </row>
    <row r="1151" spans="1:5" x14ac:dyDescent="0.25">
      <c r="A1151" t="s">
        <v>2319</v>
      </c>
      <c r="B1151" t="s">
        <v>2320</v>
      </c>
      <c r="C1151" t="s">
        <v>11</v>
      </c>
      <c r="D1151" t="s">
        <v>19</v>
      </c>
      <c r="E1151" t="s">
        <v>24</v>
      </c>
    </row>
    <row r="1152" spans="1:5" x14ac:dyDescent="0.25">
      <c r="A1152" t="s">
        <v>2321</v>
      </c>
      <c r="B1152" t="s">
        <v>2322</v>
      </c>
      <c r="C1152" t="s">
        <v>64</v>
      </c>
      <c r="D1152" t="s">
        <v>27</v>
      </c>
      <c r="E1152" t="s">
        <v>44</v>
      </c>
    </row>
    <row r="1153" spans="1:5" x14ac:dyDescent="0.25">
      <c r="A1153" t="s">
        <v>2323</v>
      </c>
      <c r="B1153" t="s">
        <v>2324</v>
      </c>
      <c r="C1153" t="s">
        <v>37</v>
      </c>
      <c r="D1153" t="s">
        <v>27</v>
      </c>
      <c r="E1153" t="s">
        <v>24</v>
      </c>
    </row>
    <row r="1154" spans="1:5" x14ac:dyDescent="0.25">
      <c r="A1154" t="s">
        <v>2325</v>
      </c>
      <c r="B1154" t="s">
        <v>2326</v>
      </c>
      <c r="C1154" t="s">
        <v>18</v>
      </c>
      <c r="D1154" t="s">
        <v>27</v>
      </c>
      <c r="E1154" t="s">
        <v>8</v>
      </c>
    </row>
    <row r="1155" spans="1:5" x14ac:dyDescent="0.25">
      <c r="A1155" t="s">
        <v>2327</v>
      </c>
      <c r="B1155" t="s">
        <v>2328</v>
      </c>
      <c r="C1155" t="s">
        <v>40</v>
      </c>
      <c r="D1155" t="s">
        <v>19</v>
      </c>
      <c r="E1155" t="s">
        <v>8</v>
      </c>
    </row>
    <row r="1156" spans="1:5" x14ac:dyDescent="0.25">
      <c r="A1156" t="s">
        <v>2329</v>
      </c>
      <c r="B1156" t="s">
        <v>2330</v>
      </c>
      <c r="C1156" t="s">
        <v>64</v>
      </c>
      <c r="D1156" t="s">
        <v>43</v>
      </c>
      <c r="E1156" t="s">
        <v>44</v>
      </c>
    </row>
    <row r="1157" spans="1:5" x14ac:dyDescent="0.25">
      <c r="A1157" t="s">
        <v>2331</v>
      </c>
      <c r="B1157" t="s">
        <v>2332</v>
      </c>
      <c r="C1157" t="s">
        <v>37</v>
      </c>
      <c r="D1157" t="s">
        <v>7</v>
      </c>
      <c r="E1157" t="s">
        <v>44</v>
      </c>
    </row>
    <row r="1158" spans="1:5" x14ac:dyDescent="0.25">
      <c r="A1158" t="s">
        <v>2333</v>
      </c>
      <c r="B1158" t="s">
        <v>2334</v>
      </c>
      <c r="C1158" t="s">
        <v>6</v>
      </c>
      <c r="D1158" t="s">
        <v>55</v>
      </c>
      <c r="E1158" t="s">
        <v>8</v>
      </c>
    </row>
    <row r="1159" spans="1:5" x14ac:dyDescent="0.25">
      <c r="A1159" t="s">
        <v>2335</v>
      </c>
      <c r="B1159" t="s">
        <v>2336</v>
      </c>
      <c r="C1159" t="s">
        <v>11</v>
      </c>
      <c r="D1159" t="s">
        <v>12</v>
      </c>
      <c r="E1159" t="s">
        <v>44</v>
      </c>
    </row>
    <row r="1160" spans="1:5" x14ac:dyDescent="0.25">
      <c r="A1160" t="s">
        <v>2337</v>
      </c>
      <c r="B1160" t="s">
        <v>2338</v>
      </c>
      <c r="C1160" t="s">
        <v>18</v>
      </c>
      <c r="D1160" t="s">
        <v>15</v>
      </c>
      <c r="E1160" t="s">
        <v>44</v>
      </c>
    </row>
    <row r="1161" spans="1:5" x14ac:dyDescent="0.25">
      <c r="A1161" t="s">
        <v>2339</v>
      </c>
      <c r="B1161" t="s">
        <v>2340</v>
      </c>
      <c r="C1161" t="s">
        <v>64</v>
      </c>
      <c r="D1161" t="s">
        <v>12</v>
      </c>
      <c r="E1161" t="s">
        <v>44</v>
      </c>
    </row>
    <row r="1162" spans="1:5" x14ac:dyDescent="0.25">
      <c r="A1162" t="s">
        <v>2341</v>
      </c>
      <c r="B1162" t="s">
        <v>2342</v>
      </c>
      <c r="C1162" t="s">
        <v>37</v>
      </c>
      <c r="D1162" t="s">
        <v>7</v>
      </c>
      <c r="E1162" t="s">
        <v>24</v>
      </c>
    </row>
    <row r="1163" spans="1:5" x14ac:dyDescent="0.25">
      <c r="A1163" t="s">
        <v>2343</v>
      </c>
      <c r="B1163" t="s">
        <v>2344</v>
      </c>
      <c r="C1163" t="s">
        <v>18</v>
      </c>
      <c r="D1163" t="s">
        <v>43</v>
      </c>
      <c r="E1163" t="s">
        <v>24</v>
      </c>
    </row>
    <row r="1164" spans="1:5" x14ac:dyDescent="0.25">
      <c r="A1164" t="s">
        <v>2345</v>
      </c>
      <c r="B1164" t="s">
        <v>2346</v>
      </c>
      <c r="C1164" t="s">
        <v>11</v>
      </c>
      <c r="D1164" t="s">
        <v>12</v>
      </c>
      <c r="E1164" t="s">
        <v>24</v>
      </c>
    </row>
    <row r="1165" spans="1:5" x14ac:dyDescent="0.25">
      <c r="A1165" t="s">
        <v>2347</v>
      </c>
      <c r="B1165" t="s">
        <v>2348</v>
      </c>
      <c r="C1165" t="s">
        <v>37</v>
      </c>
      <c r="D1165" t="s">
        <v>7</v>
      </c>
      <c r="E1165" t="s">
        <v>44</v>
      </c>
    </row>
    <row r="1166" spans="1:5" x14ac:dyDescent="0.25">
      <c r="A1166" t="s">
        <v>2349</v>
      </c>
      <c r="B1166" t="s">
        <v>2350</v>
      </c>
      <c r="C1166" t="s">
        <v>37</v>
      </c>
      <c r="D1166" t="s">
        <v>12</v>
      </c>
      <c r="E1166" t="s">
        <v>8</v>
      </c>
    </row>
    <row r="1167" spans="1:5" x14ac:dyDescent="0.25">
      <c r="A1167" t="s">
        <v>2351</v>
      </c>
      <c r="B1167" t="s">
        <v>2352</v>
      </c>
      <c r="C1167" t="s">
        <v>6</v>
      </c>
      <c r="D1167" t="s">
        <v>7</v>
      </c>
      <c r="E1167" t="s">
        <v>8</v>
      </c>
    </row>
    <row r="1168" spans="1:5" x14ac:dyDescent="0.25">
      <c r="A1168" t="s">
        <v>2353</v>
      </c>
      <c r="B1168" t="s">
        <v>2354</v>
      </c>
      <c r="C1168" t="s">
        <v>6</v>
      </c>
      <c r="D1168" t="s">
        <v>12</v>
      </c>
      <c r="E1168" t="s">
        <v>24</v>
      </c>
    </row>
    <row r="1169" spans="1:5" x14ac:dyDescent="0.25">
      <c r="A1169" t="s">
        <v>2355</v>
      </c>
      <c r="B1169" t="s">
        <v>2356</v>
      </c>
      <c r="C1169" t="s">
        <v>18</v>
      </c>
      <c r="D1169" t="s">
        <v>27</v>
      </c>
      <c r="E1169" t="s">
        <v>44</v>
      </c>
    </row>
    <row r="1170" spans="1:5" x14ac:dyDescent="0.25">
      <c r="A1170" t="s">
        <v>2357</v>
      </c>
      <c r="B1170" t="s">
        <v>2358</v>
      </c>
      <c r="C1170" t="s">
        <v>40</v>
      </c>
      <c r="D1170" t="s">
        <v>55</v>
      </c>
      <c r="E1170" t="s">
        <v>24</v>
      </c>
    </row>
    <row r="1171" spans="1:5" x14ac:dyDescent="0.25">
      <c r="A1171" t="s">
        <v>2359</v>
      </c>
      <c r="B1171" t="s">
        <v>2360</v>
      </c>
      <c r="C1171" t="s">
        <v>40</v>
      </c>
      <c r="D1171" t="s">
        <v>27</v>
      </c>
      <c r="E1171" t="s">
        <v>8</v>
      </c>
    </row>
    <row r="1172" spans="1:5" x14ac:dyDescent="0.25">
      <c r="A1172" t="s">
        <v>2361</v>
      </c>
      <c r="B1172" t="s">
        <v>2362</v>
      </c>
      <c r="C1172" t="s">
        <v>15</v>
      </c>
      <c r="D1172" t="s">
        <v>43</v>
      </c>
      <c r="E1172" t="s">
        <v>24</v>
      </c>
    </row>
    <row r="1173" spans="1:5" x14ac:dyDescent="0.25">
      <c r="A1173" t="s">
        <v>2363</v>
      </c>
      <c r="B1173" t="s">
        <v>2364</v>
      </c>
      <c r="C1173" t="s">
        <v>15</v>
      </c>
      <c r="D1173" t="s">
        <v>43</v>
      </c>
      <c r="E1173" t="s">
        <v>44</v>
      </c>
    </row>
    <row r="1174" spans="1:5" x14ac:dyDescent="0.25">
      <c r="A1174" t="s">
        <v>2365</v>
      </c>
      <c r="B1174" t="s">
        <v>2366</v>
      </c>
      <c r="C1174" t="s">
        <v>18</v>
      </c>
      <c r="D1174" t="s">
        <v>43</v>
      </c>
      <c r="E1174" t="s">
        <v>24</v>
      </c>
    </row>
    <row r="1175" spans="1:5" x14ac:dyDescent="0.25">
      <c r="A1175" t="s">
        <v>2367</v>
      </c>
      <c r="B1175" t="s">
        <v>2368</v>
      </c>
      <c r="C1175" t="s">
        <v>32</v>
      </c>
      <c r="D1175" t="s">
        <v>12</v>
      </c>
      <c r="E1175" t="s">
        <v>24</v>
      </c>
    </row>
    <row r="1176" spans="1:5" x14ac:dyDescent="0.25">
      <c r="A1176" t="s">
        <v>2369</v>
      </c>
      <c r="B1176" t="s">
        <v>2370</v>
      </c>
      <c r="C1176" t="s">
        <v>6</v>
      </c>
      <c r="D1176" t="s">
        <v>27</v>
      </c>
      <c r="E1176" t="s">
        <v>24</v>
      </c>
    </row>
    <row r="1177" spans="1:5" x14ac:dyDescent="0.25">
      <c r="A1177" t="s">
        <v>2371</v>
      </c>
      <c r="B1177" t="s">
        <v>2372</v>
      </c>
      <c r="C1177" t="s">
        <v>64</v>
      </c>
      <c r="D1177" t="s">
        <v>15</v>
      </c>
      <c r="E1177" t="s">
        <v>24</v>
      </c>
    </row>
    <row r="1178" spans="1:5" x14ac:dyDescent="0.25">
      <c r="A1178" t="s">
        <v>2373</v>
      </c>
      <c r="B1178" t="s">
        <v>2374</v>
      </c>
      <c r="C1178" t="s">
        <v>64</v>
      </c>
      <c r="D1178" t="s">
        <v>27</v>
      </c>
      <c r="E1178" t="s">
        <v>44</v>
      </c>
    </row>
    <row r="1179" spans="1:5" x14ac:dyDescent="0.25">
      <c r="A1179" t="s">
        <v>2375</v>
      </c>
      <c r="B1179" t="s">
        <v>2376</v>
      </c>
      <c r="C1179" t="s">
        <v>32</v>
      </c>
      <c r="D1179" t="s">
        <v>27</v>
      </c>
      <c r="E1179" t="s">
        <v>8</v>
      </c>
    </row>
    <row r="1180" spans="1:5" x14ac:dyDescent="0.25">
      <c r="A1180" t="s">
        <v>2377</v>
      </c>
      <c r="B1180" t="s">
        <v>2378</v>
      </c>
      <c r="C1180" t="s">
        <v>64</v>
      </c>
      <c r="D1180" t="s">
        <v>15</v>
      </c>
      <c r="E1180" t="s">
        <v>24</v>
      </c>
    </row>
    <row r="1181" spans="1:5" x14ac:dyDescent="0.25">
      <c r="A1181" t="s">
        <v>2379</v>
      </c>
      <c r="B1181" t="s">
        <v>2380</v>
      </c>
      <c r="C1181" t="s">
        <v>6</v>
      </c>
      <c r="D1181" t="s">
        <v>19</v>
      </c>
      <c r="E1181" t="s">
        <v>24</v>
      </c>
    </row>
    <row r="1182" spans="1:5" x14ac:dyDescent="0.25">
      <c r="A1182" t="s">
        <v>2381</v>
      </c>
      <c r="B1182" t="s">
        <v>2382</v>
      </c>
      <c r="C1182" t="s">
        <v>37</v>
      </c>
      <c r="D1182" t="s">
        <v>55</v>
      </c>
      <c r="E1182" t="s">
        <v>24</v>
      </c>
    </row>
    <row r="1183" spans="1:5" x14ac:dyDescent="0.25">
      <c r="A1183" t="s">
        <v>2383</v>
      </c>
      <c r="B1183" t="s">
        <v>2384</v>
      </c>
      <c r="C1183" t="s">
        <v>40</v>
      </c>
      <c r="D1183" t="s">
        <v>55</v>
      </c>
      <c r="E1183" t="s">
        <v>24</v>
      </c>
    </row>
    <row r="1184" spans="1:5" x14ac:dyDescent="0.25">
      <c r="A1184" t="s">
        <v>2385</v>
      </c>
      <c r="B1184" t="s">
        <v>2386</v>
      </c>
      <c r="C1184" t="s">
        <v>15</v>
      </c>
      <c r="D1184" t="s">
        <v>19</v>
      </c>
      <c r="E1184" t="s">
        <v>44</v>
      </c>
    </row>
    <row r="1185" spans="1:5" x14ac:dyDescent="0.25">
      <c r="A1185" t="s">
        <v>2387</v>
      </c>
      <c r="B1185" t="s">
        <v>2388</v>
      </c>
      <c r="C1185" t="s">
        <v>18</v>
      </c>
      <c r="D1185" t="s">
        <v>43</v>
      </c>
      <c r="E1185" t="s">
        <v>8</v>
      </c>
    </row>
    <row r="1186" spans="1:5" x14ac:dyDescent="0.25">
      <c r="A1186" t="s">
        <v>2389</v>
      </c>
      <c r="B1186" t="s">
        <v>2390</v>
      </c>
      <c r="C1186" t="s">
        <v>18</v>
      </c>
      <c r="D1186" t="s">
        <v>7</v>
      </c>
      <c r="E1186" t="s">
        <v>44</v>
      </c>
    </row>
    <row r="1187" spans="1:5" x14ac:dyDescent="0.25">
      <c r="A1187" t="s">
        <v>2391</v>
      </c>
      <c r="B1187" t="s">
        <v>2392</v>
      </c>
      <c r="C1187" t="s">
        <v>64</v>
      </c>
      <c r="D1187" t="s">
        <v>7</v>
      </c>
      <c r="E1187" t="s">
        <v>24</v>
      </c>
    </row>
    <row r="1188" spans="1:5" x14ac:dyDescent="0.25">
      <c r="A1188" t="s">
        <v>2393</v>
      </c>
      <c r="B1188" t="s">
        <v>2394</v>
      </c>
      <c r="C1188" t="s">
        <v>32</v>
      </c>
      <c r="D1188" t="s">
        <v>12</v>
      </c>
      <c r="E1188" t="s">
        <v>44</v>
      </c>
    </row>
    <row r="1189" spans="1:5" x14ac:dyDescent="0.25">
      <c r="A1189" t="s">
        <v>2395</v>
      </c>
      <c r="B1189" t="s">
        <v>2396</v>
      </c>
      <c r="C1189" t="s">
        <v>37</v>
      </c>
      <c r="D1189" t="s">
        <v>7</v>
      </c>
      <c r="E1189" t="s">
        <v>44</v>
      </c>
    </row>
    <row r="1190" spans="1:5" x14ac:dyDescent="0.25">
      <c r="A1190" t="s">
        <v>2397</v>
      </c>
      <c r="B1190" t="s">
        <v>2398</v>
      </c>
      <c r="C1190" t="s">
        <v>37</v>
      </c>
      <c r="D1190" t="s">
        <v>15</v>
      </c>
      <c r="E1190" t="s">
        <v>44</v>
      </c>
    </row>
    <row r="1191" spans="1:5" x14ac:dyDescent="0.25">
      <c r="A1191" t="s">
        <v>2399</v>
      </c>
      <c r="B1191" t="s">
        <v>2400</v>
      </c>
      <c r="C1191" t="s">
        <v>6</v>
      </c>
      <c r="D1191" t="s">
        <v>27</v>
      </c>
      <c r="E1191" t="s">
        <v>8</v>
      </c>
    </row>
    <row r="1192" spans="1:5" x14ac:dyDescent="0.25">
      <c r="A1192" t="s">
        <v>2401</v>
      </c>
      <c r="B1192" t="s">
        <v>2402</v>
      </c>
      <c r="C1192" t="s">
        <v>18</v>
      </c>
      <c r="D1192" t="s">
        <v>43</v>
      </c>
      <c r="E1192" t="s">
        <v>24</v>
      </c>
    </row>
    <row r="1193" spans="1:5" x14ac:dyDescent="0.25">
      <c r="A1193" t="s">
        <v>2403</v>
      </c>
      <c r="B1193" t="s">
        <v>2404</v>
      </c>
      <c r="C1193" t="s">
        <v>64</v>
      </c>
      <c r="D1193" t="s">
        <v>15</v>
      </c>
      <c r="E1193" t="s">
        <v>24</v>
      </c>
    </row>
    <row r="1194" spans="1:5" x14ac:dyDescent="0.25">
      <c r="A1194" t="s">
        <v>2405</v>
      </c>
      <c r="B1194" t="s">
        <v>2406</v>
      </c>
      <c r="C1194" t="s">
        <v>32</v>
      </c>
      <c r="D1194" t="s">
        <v>27</v>
      </c>
      <c r="E1194" t="s">
        <v>8</v>
      </c>
    </row>
    <row r="1195" spans="1:5" x14ac:dyDescent="0.25">
      <c r="A1195" t="s">
        <v>2407</v>
      </c>
      <c r="B1195" t="s">
        <v>2408</v>
      </c>
      <c r="C1195" t="s">
        <v>15</v>
      </c>
      <c r="D1195" t="s">
        <v>19</v>
      </c>
      <c r="E1195" t="s">
        <v>44</v>
      </c>
    </row>
    <row r="1196" spans="1:5" x14ac:dyDescent="0.25">
      <c r="A1196" t="s">
        <v>2409</v>
      </c>
      <c r="B1196" t="s">
        <v>2410</v>
      </c>
      <c r="C1196" t="s">
        <v>37</v>
      </c>
      <c r="D1196" t="s">
        <v>27</v>
      </c>
      <c r="E1196" t="s">
        <v>24</v>
      </c>
    </row>
    <row r="1197" spans="1:5" x14ac:dyDescent="0.25">
      <c r="A1197" t="s">
        <v>2411</v>
      </c>
      <c r="B1197" t="s">
        <v>2412</v>
      </c>
      <c r="C1197" t="s">
        <v>15</v>
      </c>
      <c r="D1197" t="s">
        <v>19</v>
      </c>
      <c r="E1197" t="s">
        <v>24</v>
      </c>
    </row>
    <row r="1198" spans="1:5" x14ac:dyDescent="0.25">
      <c r="A1198" t="s">
        <v>2413</v>
      </c>
      <c r="B1198" t="s">
        <v>2414</v>
      </c>
      <c r="C1198" t="s">
        <v>15</v>
      </c>
      <c r="D1198" t="s">
        <v>55</v>
      </c>
      <c r="E1198" t="s">
        <v>24</v>
      </c>
    </row>
    <row r="1199" spans="1:5" x14ac:dyDescent="0.25">
      <c r="A1199" t="s">
        <v>2415</v>
      </c>
      <c r="B1199" t="s">
        <v>2416</v>
      </c>
      <c r="C1199" t="s">
        <v>40</v>
      </c>
      <c r="D1199" t="s">
        <v>19</v>
      </c>
      <c r="E1199" t="s">
        <v>44</v>
      </c>
    </row>
    <row r="1200" spans="1:5" x14ac:dyDescent="0.25">
      <c r="A1200" t="s">
        <v>2417</v>
      </c>
      <c r="B1200" t="s">
        <v>2418</v>
      </c>
      <c r="C1200" t="s">
        <v>11</v>
      </c>
      <c r="D1200" t="s">
        <v>55</v>
      </c>
      <c r="E1200" t="s">
        <v>8</v>
      </c>
    </row>
    <row r="1201" spans="1:5" x14ac:dyDescent="0.25">
      <c r="A1201" t="s">
        <v>2419</v>
      </c>
      <c r="B1201" t="s">
        <v>2420</v>
      </c>
      <c r="C1201" t="s">
        <v>37</v>
      </c>
      <c r="D1201" t="s">
        <v>55</v>
      </c>
      <c r="E1201" t="s">
        <v>44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3001-6213-4791-826C-71D365D8064C}">
  <dimension ref="A1:D1201"/>
  <sheetViews>
    <sheetView workbookViewId="0">
      <selection activeCell="I9" sqref="I9"/>
    </sheetView>
  </sheetViews>
  <sheetFormatPr defaultRowHeight="15" x14ac:dyDescent="0.25"/>
  <cols>
    <col min="1" max="1" width="12" bestFit="1" customWidth="1"/>
    <col min="2" max="2" width="15.140625" bestFit="1" customWidth="1"/>
    <col min="3" max="3" width="15.7109375" bestFit="1" customWidth="1"/>
    <col min="4" max="4" width="13.5703125" bestFit="1" customWidth="1"/>
    <col min="5" max="5" width="12.42578125" bestFit="1" customWidth="1"/>
  </cols>
  <sheetData>
    <row r="1" spans="1:4" x14ac:dyDescent="0.25">
      <c r="A1" t="s">
        <v>2460</v>
      </c>
      <c r="B1" t="s">
        <v>2461</v>
      </c>
      <c r="C1" t="s">
        <v>2462</v>
      </c>
      <c r="D1" t="s">
        <v>6084</v>
      </c>
    </row>
    <row r="2" spans="1:4" x14ac:dyDescent="0.25">
      <c r="A2" t="s">
        <v>2463</v>
      </c>
      <c r="B2">
        <v>37</v>
      </c>
      <c r="C2">
        <v>93</v>
      </c>
      <c r="D2" t="str">
        <f>IF(inventory[[#This Row],[Current Stock]]&lt;=inventory[[#This Row],[Reorder Level]],"Reorder","Available")</f>
        <v>Reorder</v>
      </c>
    </row>
    <row r="3" spans="1:4" x14ac:dyDescent="0.25">
      <c r="A3" t="s">
        <v>2464</v>
      </c>
      <c r="B3">
        <v>691</v>
      </c>
      <c r="C3">
        <v>190</v>
      </c>
      <c r="D3" t="str">
        <f>IF(inventory[[#This Row],[Current Stock]]&lt;=inventory[[#This Row],[Reorder Level]],"Reorder","Available")</f>
        <v>Available</v>
      </c>
    </row>
    <row r="4" spans="1:4" x14ac:dyDescent="0.25">
      <c r="A4" t="s">
        <v>2465</v>
      </c>
      <c r="B4">
        <v>812</v>
      </c>
      <c r="C4">
        <v>44</v>
      </c>
      <c r="D4" t="str">
        <f>IF(inventory[[#This Row],[Current Stock]]&lt;=inventory[[#This Row],[Reorder Level]],"Reorder","Available")</f>
        <v>Available</v>
      </c>
    </row>
    <row r="5" spans="1:4" x14ac:dyDescent="0.25">
      <c r="A5" t="s">
        <v>2466</v>
      </c>
      <c r="B5">
        <v>559</v>
      </c>
      <c r="C5">
        <v>137</v>
      </c>
      <c r="D5" t="str">
        <f>IF(inventory[[#This Row],[Current Stock]]&lt;=inventory[[#This Row],[Reorder Level]],"Reorder","Available")</f>
        <v>Available</v>
      </c>
    </row>
    <row r="6" spans="1:4" x14ac:dyDescent="0.25">
      <c r="A6" t="s">
        <v>2467</v>
      </c>
      <c r="B6">
        <v>639</v>
      </c>
      <c r="C6">
        <v>44</v>
      </c>
      <c r="D6" t="str">
        <f>IF(inventory[[#This Row],[Current Stock]]&lt;=inventory[[#This Row],[Reorder Level]],"Reorder","Available")</f>
        <v>Available</v>
      </c>
    </row>
    <row r="7" spans="1:4" x14ac:dyDescent="0.25">
      <c r="A7" t="s">
        <v>2468</v>
      </c>
      <c r="B7">
        <v>0</v>
      </c>
      <c r="C7">
        <v>113</v>
      </c>
      <c r="D7" t="str">
        <f>IF(inventory[[#This Row],[Current Stock]]&lt;=inventory[[#This Row],[Reorder Level]],"Reorder","Available")</f>
        <v>Reorder</v>
      </c>
    </row>
    <row r="8" spans="1:4" x14ac:dyDescent="0.25">
      <c r="A8" t="s">
        <v>2469</v>
      </c>
      <c r="B8">
        <v>30</v>
      </c>
      <c r="C8">
        <v>103</v>
      </c>
      <c r="D8" t="str">
        <f>IF(inventory[[#This Row],[Current Stock]]&lt;=inventory[[#This Row],[Reorder Level]],"Reorder","Available")</f>
        <v>Reorder</v>
      </c>
    </row>
    <row r="9" spans="1:4" x14ac:dyDescent="0.25">
      <c r="A9" t="s">
        <v>2470</v>
      </c>
      <c r="B9">
        <v>35</v>
      </c>
      <c r="C9">
        <v>95</v>
      </c>
      <c r="D9" t="str">
        <f>IF(inventory[[#This Row],[Current Stock]]&lt;=inventory[[#This Row],[Reorder Level]],"Reorder","Available")</f>
        <v>Reorder</v>
      </c>
    </row>
    <row r="10" spans="1:4" x14ac:dyDescent="0.25">
      <c r="A10" t="s">
        <v>2471</v>
      </c>
      <c r="B10">
        <v>158</v>
      </c>
      <c r="C10">
        <v>134</v>
      </c>
      <c r="D10" t="str">
        <f>IF(inventory[[#This Row],[Current Stock]]&lt;=inventory[[#This Row],[Reorder Level]],"Reorder","Available")</f>
        <v>Available</v>
      </c>
    </row>
    <row r="11" spans="1:4" x14ac:dyDescent="0.25">
      <c r="A11" t="s">
        <v>2472</v>
      </c>
      <c r="B11">
        <v>990</v>
      </c>
      <c r="C11">
        <v>167</v>
      </c>
      <c r="D11" t="str">
        <f>IF(inventory[[#This Row],[Current Stock]]&lt;=inventory[[#This Row],[Reorder Level]],"Reorder","Available")</f>
        <v>Available</v>
      </c>
    </row>
    <row r="12" spans="1:4" x14ac:dyDescent="0.25">
      <c r="A12" t="s">
        <v>2473</v>
      </c>
      <c r="B12">
        <v>634</v>
      </c>
      <c r="C12">
        <v>70</v>
      </c>
      <c r="D12" t="str">
        <f>IF(inventory[[#This Row],[Current Stock]]&lt;=inventory[[#This Row],[Reorder Level]],"Reorder","Available")</f>
        <v>Available</v>
      </c>
    </row>
    <row r="13" spans="1:4" x14ac:dyDescent="0.25">
      <c r="A13" t="s">
        <v>2474</v>
      </c>
      <c r="B13">
        <v>782</v>
      </c>
      <c r="C13">
        <v>171</v>
      </c>
      <c r="D13" t="str">
        <f>IF(inventory[[#This Row],[Current Stock]]&lt;=inventory[[#This Row],[Reorder Level]],"Reorder","Available")</f>
        <v>Available</v>
      </c>
    </row>
    <row r="14" spans="1:4" x14ac:dyDescent="0.25">
      <c r="A14" t="s">
        <v>2475</v>
      </c>
      <c r="B14">
        <v>295</v>
      </c>
      <c r="C14">
        <v>45</v>
      </c>
      <c r="D14" t="str">
        <f>IF(inventory[[#This Row],[Current Stock]]&lt;=inventory[[#This Row],[Reorder Level]],"Reorder","Available")</f>
        <v>Available</v>
      </c>
    </row>
    <row r="15" spans="1:4" x14ac:dyDescent="0.25">
      <c r="A15" t="s">
        <v>2476</v>
      </c>
      <c r="B15">
        <v>937</v>
      </c>
      <c r="C15">
        <v>65</v>
      </c>
      <c r="D15" t="str">
        <f>IF(inventory[[#This Row],[Current Stock]]&lt;=inventory[[#This Row],[Reorder Level]],"Reorder","Available")</f>
        <v>Available</v>
      </c>
    </row>
    <row r="16" spans="1:4" x14ac:dyDescent="0.25">
      <c r="A16" t="s">
        <v>2477</v>
      </c>
      <c r="B16">
        <v>198</v>
      </c>
      <c r="C16">
        <v>69</v>
      </c>
      <c r="D16" t="str">
        <f>IF(inventory[[#This Row],[Current Stock]]&lt;=inventory[[#This Row],[Reorder Level]],"Reorder","Available")</f>
        <v>Available</v>
      </c>
    </row>
    <row r="17" spans="1:4" x14ac:dyDescent="0.25">
      <c r="A17" t="s">
        <v>2478</v>
      </c>
      <c r="B17">
        <v>902</v>
      </c>
      <c r="C17">
        <v>191</v>
      </c>
      <c r="D17" t="str">
        <f>IF(inventory[[#This Row],[Current Stock]]&lt;=inventory[[#This Row],[Reorder Level]],"Reorder","Available")</f>
        <v>Available</v>
      </c>
    </row>
    <row r="18" spans="1:4" x14ac:dyDescent="0.25">
      <c r="A18" t="s">
        <v>2479</v>
      </c>
      <c r="B18">
        <v>30</v>
      </c>
      <c r="C18">
        <v>32</v>
      </c>
      <c r="D18" t="str">
        <f>IF(inventory[[#This Row],[Current Stock]]&lt;=inventory[[#This Row],[Reorder Level]],"Reorder","Available")</f>
        <v>Reorder</v>
      </c>
    </row>
    <row r="19" spans="1:4" x14ac:dyDescent="0.25">
      <c r="A19" t="s">
        <v>2480</v>
      </c>
      <c r="B19">
        <v>20</v>
      </c>
      <c r="C19">
        <v>85</v>
      </c>
      <c r="D19" t="str">
        <f>IF(inventory[[#This Row],[Current Stock]]&lt;=inventory[[#This Row],[Reorder Level]],"Reorder","Available")</f>
        <v>Reorder</v>
      </c>
    </row>
    <row r="20" spans="1:4" x14ac:dyDescent="0.25">
      <c r="A20" t="s">
        <v>2481</v>
      </c>
      <c r="B20">
        <v>78</v>
      </c>
      <c r="C20">
        <v>90</v>
      </c>
      <c r="D20" t="str">
        <f>IF(inventory[[#This Row],[Current Stock]]&lt;=inventory[[#This Row],[Reorder Level]],"Reorder","Available")</f>
        <v>Reorder</v>
      </c>
    </row>
    <row r="21" spans="1:4" x14ac:dyDescent="0.25">
      <c r="A21" t="s">
        <v>2482</v>
      </c>
      <c r="B21">
        <v>791</v>
      </c>
      <c r="C21">
        <v>162</v>
      </c>
      <c r="D21" t="str">
        <f>IF(inventory[[#This Row],[Current Stock]]&lt;=inventory[[#This Row],[Reorder Level]],"Reorder","Available")</f>
        <v>Available</v>
      </c>
    </row>
    <row r="22" spans="1:4" x14ac:dyDescent="0.25">
      <c r="A22" t="s">
        <v>2483</v>
      </c>
      <c r="B22">
        <v>257</v>
      </c>
      <c r="C22">
        <v>102</v>
      </c>
      <c r="D22" t="str">
        <f>IF(inventory[[#This Row],[Current Stock]]&lt;=inventory[[#This Row],[Reorder Level]],"Reorder","Available")</f>
        <v>Available</v>
      </c>
    </row>
    <row r="23" spans="1:4" x14ac:dyDescent="0.25">
      <c r="A23" t="s">
        <v>2484</v>
      </c>
      <c r="B23">
        <v>451</v>
      </c>
      <c r="C23">
        <v>193</v>
      </c>
      <c r="D23" t="str">
        <f>IF(inventory[[#This Row],[Current Stock]]&lt;=inventory[[#This Row],[Reorder Level]],"Reorder","Available")</f>
        <v>Available</v>
      </c>
    </row>
    <row r="24" spans="1:4" x14ac:dyDescent="0.25">
      <c r="A24" t="s">
        <v>2485</v>
      </c>
      <c r="B24">
        <v>471</v>
      </c>
      <c r="C24">
        <v>150</v>
      </c>
      <c r="D24" t="str">
        <f>IF(inventory[[#This Row],[Current Stock]]&lt;=inventory[[#This Row],[Reorder Level]],"Reorder","Available")</f>
        <v>Available</v>
      </c>
    </row>
    <row r="25" spans="1:4" x14ac:dyDescent="0.25">
      <c r="A25" t="s">
        <v>2486</v>
      </c>
      <c r="B25">
        <v>789</v>
      </c>
      <c r="C25">
        <v>143</v>
      </c>
      <c r="D25" t="str">
        <f>IF(inventory[[#This Row],[Current Stock]]&lt;=inventory[[#This Row],[Reorder Level]],"Reorder","Available")</f>
        <v>Available</v>
      </c>
    </row>
    <row r="26" spans="1:4" x14ac:dyDescent="0.25">
      <c r="A26" t="s">
        <v>2487</v>
      </c>
      <c r="B26">
        <v>348</v>
      </c>
      <c r="C26">
        <v>153</v>
      </c>
      <c r="D26" t="str">
        <f>IF(inventory[[#This Row],[Current Stock]]&lt;=inventory[[#This Row],[Reorder Level]],"Reorder","Available")</f>
        <v>Available</v>
      </c>
    </row>
    <row r="27" spans="1:4" x14ac:dyDescent="0.25">
      <c r="A27" t="s">
        <v>2488</v>
      </c>
      <c r="B27">
        <v>6</v>
      </c>
      <c r="C27">
        <v>40</v>
      </c>
      <c r="D27" t="str">
        <f>IF(inventory[[#This Row],[Current Stock]]&lt;=inventory[[#This Row],[Reorder Level]],"Reorder","Available")</f>
        <v>Reorder</v>
      </c>
    </row>
    <row r="28" spans="1:4" x14ac:dyDescent="0.25">
      <c r="A28" t="s">
        <v>2489</v>
      </c>
      <c r="B28">
        <v>386</v>
      </c>
      <c r="C28">
        <v>95</v>
      </c>
      <c r="D28" t="str">
        <f>IF(inventory[[#This Row],[Current Stock]]&lt;=inventory[[#This Row],[Reorder Level]],"Reorder","Available")</f>
        <v>Available</v>
      </c>
    </row>
    <row r="29" spans="1:4" x14ac:dyDescent="0.25">
      <c r="A29" t="s">
        <v>2490</v>
      </c>
      <c r="B29">
        <v>288</v>
      </c>
      <c r="C29">
        <v>121</v>
      </c>
      <c r="D29" t="str">
        <f>IF(inventory[[#This Row],[Current Stock]]&lt;=inventory[[#This Row],[Reorder Level]],"Reorder","Available")</f>
        <v>Available</v>
      </c>
    </row>
    <row r="30" spans="1:4" x14ac:dyDescent="0.25">
      <c r="A30" t="s">
        <v>2491</v>
      </c>
      <c r="B30">
        <v>730</v>
      </c>
      <c r="C30">
        <v>49</v>
      </c>
      <c r="D30" t="str">
        <f>IF(inventory[[#This Row],[Current Stock]]&lt;=inventory[[#This Row],[Reorder Level]],"Reorder","Available")</f>
        <v>Available</v>
      </c>
    </row>
    <row r="31" spans="1:4" x14ac:dyDescent="0.25">
      <c r="A31" t="s">
        <v>2492</v>
      </c>
      <c r="B31">
        <v>751</v>
      </c>
      <c r="C31">
        <v>32</v>
      </c>
      <c r="D31" t="str">
        <f>IF(inventory[[#This Row],[Current Stock]]&lt;=inventory[[#This Row],[Reorder Level]],"Reorder","Available")</f>
        <v>Available</v>
      </c>
    </row>
    <row r="32" spans="1:4" x14ac:dyDescent="0.25">
      <c r="A32" t="s">
        <v>2493</v>
      </c>
      <c r="B32">
        <v>91</v>
      </c>
      <c r="C32">
        <v>35</v>
      </c>
      <c r="D32" t="str">
        <f>IF(inventory[[#This Row],[Current Stock]]&lt;=inventory[[#This Row],[Reorder Level]],"Reorder","Available")</f>
        <v>Available</v>
      </c>
    </row>
    <row r="33" spans="1:4" x14ac:dyDescent="0.25">
      <c r="A33" t="s">
        <v>2494</v>
      </c>
      <c r="B33">
        <v>793</v>
      </c>
      <c r="C33">
        <v>159</v>
      </c>
      <c r="D33" t="str">
        <f>IF(inventory[[#This Row],[Current Stock]]&lt;=inventory[[#This Row],[Reorder Level]],"Reorder","Available")</f>
        <v>Available</v>
      </c>
    </row>
    <row r="34" spans="1:4" x14ac:dyDescent="0.25">
      <c r="A34" t="s">
        <v>2495</v>
      </c>
      <c r="B34">
        <v>70</v>
      </c>
      <c r="C34">
        <v>134</v>
      </c>
      <c r="D34" t="str">
        <f>IF(inventory[[#This Row],[Current Stock]]&lt;=inventory[[#This Row],[Reorder Level]],"Reorder","Available")</f>
        <v>Reorder</v>
      </c>
    </row>
    <row r="35" spans="1:4" x14ac:dyDescent="0.25">
      <c r="A35" t="s">
        <v>2496</v>
      </c>
      <c r="B35">
        <v>619</v>
      </c>
      <c r="C35">
        <v>63</v>
      </c>
      <c r="D35" t="str">
        <f>IF(inventory[[#This Row],[Current Stock]]&lt;=inventory[[#This Row],[Reorder Level]],"Reorder","Available")</f>
        <v>Available</v>
      </c>
    </row>
    <row r="36" spans="1:4" x14ac:dyDescent="0.25">
      <c r="A36" t="s">
        <v>2497</v>
      </c>
      <c r="B36">
        <v>389</v>
      </c>
      <c r="C36">
        <v>150</v>
      </c>
      <c r="D36" t="str">
        <f>IF(inventory[[#This Row],[Current Stock]]&lt;=inventory[[#This Row],[Reorder Level]],"Reorder","Available")</f>
        <v>Available</v>
      </c>
    </row>
    <row r="37" spans="1:4" x14ac:dyDescent="0.25">
      <c r="A37" t="s">
        <v>2498</v>
      </c>
      <c r="B37">
        <v>301</v>
      </c>
      <c r="C37">
        <v>142</v>
      </c>
      <c r="D37" t="str">
        <f>IF(inventory[[#This Row],[Current Stock]]&lt;=inventory[[#This Row],[Reorder Level]],"Reorder","Available")</f>
        <v>Available</v>
      </c>
    </row>
    <row r="38" spans="1:4" x14ac:dyDescent="0.25">
      <c r="A38" t="s">
        <v>2499</v>
      </c>
      <c r="B38">
        <v>483</v>
      </c>
      <c r="C38">
        <v>165</v>
      </c>
      <c r="D38" t="str">
        <f>IF(inventory[[#This Row],[Current Stock]]&lt;=inventory[[#This Row],[Reorder Level]],"Reorder","Available")</f>
        <v>Available</v>
      </c>
    </row>
    <row r="39" spans="1:4" x14ac:dyDescent="0.25">
      <c r="A39" t="s">
        <v>2500</v>
      </c>
      <c r="B39">
        <v>310</v>
      </c>
      <c r="C39">
        <v>182</v>
      </c>
      <c r="D39" t="str">
        <f>IF(inventory[[#This Row],[Current Stock]]&lt;=inventory[[#This Row],[Reorder Level]],"Reorder","Available")</f>
        <v>Available</v>
      </c>
    </row>
    <row r="40" spans="1:4" x14ac:dyDescent="0.25">
      <c r="A40" t="s">
        <v>2501</v>
      </c>
      <c r="B40">
        <v>793</v>
      </c>
      <c r="C40">
        <v>177</v>
      </c>
      <c r="D40" t="str">
        <f>IF(inventory[[#This Row],[Current Stock]]&lt;=inventory[[#This Row],[Reorder Level]],"Reorder","Available")</f>
        <v>Available</v>
      </c>
    </row>
    <row r="41" spans="1:4" x14ac:dyDescent="0.25">
      <c r="A41" t="s">
        <v>2502</v>
      </c>
      <c r="B41">
        <v>966</v>
      </c>
      <c r="C41">
        <v>44</v>
      </c>
      <c r="D41" t="str">
        <f>IF(inventory[[#This Row],[Current Stock]]&lt;=inventory[[#This Row],[Reorder Level]],"Reorder","Available")</f>
        <v>Available</v>
      </c>
    </row>
    <row r="42" spans="1:4" x14ac:dyDescent="0.25">
      <c r="A42" t="s">
        <v>2503</v>
      </c>
      <c r="B42">
        <v>815</v>
      </c>
      <c r="C42">
        <v>156</v>
      </c>
      <c r="D42" t="str">
        <f>IF(inventory[[#This Row],[Current Stock]]&lt;=inventory[[#This Row],[Reorder Level]],"Reorder","Available")</f>
        <v>Available</v>
      </c>
    </row>
    <row r="43" spans="1:4" x14ac:dyDescent="0.25">
      <c r="A43" t="s">
        <v>2504</v>
      </c>
      <c r="B43">
        <v>439</v>
      </c>
      <c r="C43">
        <v>84</v>
      </c>
      <c r="D43" t="str">
        <f>IF(inventory[[#This Row],[Current Stock]]&lt;=inventory[[#This Row],[Reorder Level]],"Reorder","Available")</f>
        <v>Available</v>
      </c>
    </row>
    <row r="44" spans="1:4" x14ac:dyDescent="0.25">
      <c r="A44" t="s">
        <v>2505</v>
      </c>
      <c r="B44">
        <v>503</v>
      </c>
      <c r="C44">
        <v>86</v>
      </c>
      <c r="D44" t="str">
        <f>IF(inventory[[#This Row],[Current Stock]]&lt;=inventory[[#This Row],[Reorder Level]],"Reorder","Available")</f>
        <v>Available</v>
      </c>
    </row>
    <row r="45" spans="1:4" x14ac:dyDescent="0.25">
      <c r="A45" t="s">
        <v>2506</v>
      </c>
      <c r="B45">
        <v>447</v>
      </c>
      <c r="C45">
        <v>132</v>
      </c>
      <c r="D45" t="str">
        <f>IF(inventory[[#This Row],[Current Stock]]&lt;=inventory[[#This Row],[Reorder Level]],"Reorder","Available")</f>
        <v>Available</v>
      </c>
    </row>
    <row r="46" spans="1:4" x14ac:dyDescent="0.25">
      <c r="A46" t="s">
        <v>2507</v>
      </c>
      <c r="B46">
        <v>793</v>
      </c>
      <c r="C46">
        <v>124</v>
      </c>
      <c r="D46" t="str">
        <f>IF(inventory[[#This Row],[Current Stock]]&lt;=inventory[[#This Row],[Reorder Level]],"Reorder","Available")</f>
        <v>Available</v>
      </c>
    </row>
    <row r="47" spans="1:4" x14ac:dyDescent="0.25">
      <c r="A47" t="s">
        <v>2508</v>
      </c>
      <c r="B47">
        <v>552</v>
      </c>
      <c r="C47">
        <v>89</v>
      </c>
      <c r="D47" t="str">
        <f>IF(inventory[[#This Row],[Current Stock]]&lt;=inventory[[#This Row],[Reorder Level]],"Reorder","Available")</f>
        <v>Available</v>
      </c>
    </row>
    <row r="48" spans="1:4" x14ac:dyDescent="0.25">
      <c r="A48" t="s">
        <v>2509</v>
      </c>
      <c r="B48">
        <v>468</v>
      </c>
      <c r="C48">
        <v>199</v>
      </c>
      <c r="D48" t="str">
        <f>IF(inventory[[#This Row],[Current Stock]]&lt;=inventory[[#This Row],[Reorder Level]],"Reorder","Available")</f>
        <v>Available</v>
      </c>
    </row>
    <row r="49" spans="1:4" x14ac:dyDescent="0.25">
      <c r="A49" t="s">
        <v>2510</v>
      </c>
      <c r="B49">
        <v>409</v>
      </c>
      <c r="C49">
        <v>43</v>
      </c>
      <c r="D49" t="str">
        <f>IF(inventory[[#This Row],[Current Stock]]&lt;=inventory[[#This Row],[Reorder Level]],"Reorder","Available")</f>
        <v>Available</v>
      </c>
    </row>
    <row r="50" spans="1:4" x14ac:dyDescent="0.25">
      <c r="A50" t="s">
        <v>2511</v>
      </c>
      <c r="B50">
        <v>375</v>
      </c>
      <c r="C50">
        <v>28</v>
      </c>
      <c r="D50" t="str">
        <f>IF(inventory[[#This Row],[Current Stock]]&lt;=inventory[[#This Row],[Reorder Level]],"Reorder","Available")</f>
        <v>Available</v>
      </c>
    </row>
    <row r="51" spans="1:4" x14ac:dyDescent="0.25">
      <c r="A51" t="s">
        <v>2512</v>
      </c>
      <c r="B51">
        <v>552</v>
      </c>
      <c r="C51">
        <v>15</v>
      </c>
      <c r="D51" t="str">
        <f>IF(inventory[[#This Row],[Current Stock]]&lt;=inventory[[#This Row],[Reorder Level]],"Reorder","Available")</f>
        <v>Available</v>
      </c>
    </row>
    <row r="52" spans="1:4" x14ac:dyDescent="0.25">
      <c r="A52" t="s">
        <v>2513</v>
      </c>
      <c r="B52">
        <v>688</v>
      </c>
      <c r="C52">
        <v>164</v>
      </c>
      <c r="D52" t="str">
        <f>IF(inventory[[#This Row],[Current Stock]]&lt;=inventory[[#This Row],[Reorder Level]],"Reorder","Available")</f>
        <v>Available</v>
      </c>
    </row>
    <row r="53" spans="1:4" x14ac:dyDescent="0.25">
      <c r="A53" t="s">
        <v>2514</v>
      </c>
      <c r="B53">
        <v>432</v>
      </c>
      <c r="C53">
        <v>87</v>
      </c>
      <c r="D53" t="str">
        <f>IF(inventory[[#This Row],[Current Stock]]&lt;=inventory[[#This Row],[Reorder Level]],"Reorder","Available")</f>
        <v>Available</v>
      </c>
    </row>
    <row r="54" spans="1:4" x14ac:dyDescent="0.25">
      <c r="A54" t="s">
        <v>2515</v>
      </c>
      <c r="B54">
        <v>806</v>
      </c>
      <c r="C54">
        <v>93</v>
      </c>
      <c r="D54" t="str">
        <f>IF(inventory[[#This Row],[Current Stock]]&lt;=inventory[[#This Row],[Reorder Level]],"Reorder","Available")</f>
        <v>Available</v>
      </c>
    </row>
    <row r="55" spans="1:4" x14ac:dyDescent="0.25">
      <c r="A55" t="s">
        <v>2516</v>
      </c>
      <c r="B55">
        <v>826</v>
      </c>
      <c r="C55">
        <v>133</v>
      </c>
      <c r="D55" t="str">
        <f>IF(inventory[[#This Row],[Current Stock]]&lt;=inventory[[#This Row],[Reorder Level]],"Reorder","Available")</f>
        <v>Available</v>
      </c>
    </row>
    <row r="56" spans="1:4" x14ac:dyDescent="0.25">
      <c r="A56" t="s">
        <v>2517</v>
      </c>
      <c r="B56">
        <v>429</v>
      </c>
      <c r="C56">
        <v>92</v>
      </c>
      <c r="D56" t="str">
        <f>IF(inventory[[#This Row],[Current Stock]]&lt;=inventory[[#This Row],[Reorder Level]],"Reorder","Available")</f>
        <v>Available</v>
      </c>
    </row>
    <row r="57" spans="1:4" x14ac:dyDescent="0.25">
      <c r="A57" t="s">
        <v>2518</v>
      </c>
      <c r="B57">
        <v>909</v>
      </c>
      <c r="C57">
        <v>119</v>
      </c>
      <c r="D57" t="str">
        <f>IF(inventory[[#This Row],[Current Stock]]&lt;=inventory[[#This Row],[Reorder Level]],"Reorder","Available")</f>
        <v>Available</v>
      </c>
    </row>
    <row r="58" spans="1:4" x14ac:dyDescent="0.25">
      <c r="A58" t="s">
        <v>2519</v>
      </c>
      <c r="B58">
        <v>173</v>
      </c>
      <c r="C58">
        <v>21</v>
      </c>
      <c r="D58" t="str">
        <f>IF(inventory[[#This Row],[Current Stock]]&lt;=inventory[[#This Row],[Reorder Level]],"Reorder","Available")</f>
        <v>Available</v>
      </c>
    </row>
    <row r="59" spans="1:4" x14ac:dyDescent="0.25">
      <c r="A59" t="s">
        <v>2520</v>
      </c>
      <c r="B59">
        <v>932</v>
      </c>
      <c r="C59">
        <v>39</v>
      </c>
      <c r="D59" t="str">
        <f>IF(inventory[[#This Row],[Current Stock]]&lt;=inventory[[#This Row],[Reorder Level]],"Reorder","Available")</f>
        <v>Available</v>
      </c>
    </row>
    <row r="60" spans="1:4" x14ac:dyDescent="0.25">
      <c r="A60" t="s">
        <v>2521</v>
      </c>
      <c r="B60">
        <v>294</v>
      </c>
      <c r="C60">
        <v>187</v>
      </c>
      <c r="D60" t="str">
        <f>IF(inventory[[#This Row],[Current Stock]]&lt;=inventory[[#This Row],[Reorder Level]],"Reorder","Available")</f>
        <v>Available</v>
      </c>
    </row>
    <row r="61" spans="1:4" x14ac:dyDescent="0.25">
      <c r="A61" t="s">
        <v>2522</v>
      </c>
      <c r="B61">
        <v>564</v>
      </c>
      <c r="C61">
        <v>95</v>
      </c>
      <c r="D61" t="str">
        <f>IF(inventory[[#This Row],[Current Stock]]&lt;=inventory[[#This Row],[Reorder Level]],"Reorder","Available")</f>
        <v>Available</v>
      </c>
    </row>
    <row r="62" spans="1:4" x14ac:dyDescent="0.25">
      <c r="A62" t="s">
        <v>2523</v>
      </c>
      <c r="B62">
        <v>283</v>
      </c>
      <c r="C62">
        <v>41</v>
      </c>
      <c r="D62" t="str">
        <f>IF(inventory[[#This Row],[Current Stock]]&lt;=inventory[[#This Row],[Reorder Level]],"Reorder","Available")</f>
        <v>Available</v>
      </c>
    </row>
    <row r="63" spans="1:4" x14ac:dyDescent="0.25">
      <c r="A63" t="s">
        <v>2524</v>
      </c>
      <c r="B63">
        <v>442</v>
      </c>
      <c r="C63">
        <v>80</v>
      </c>
      <c r="D63" t="str">
        <f>IF(inventory[[#This Row],[Current Stock]]&lt;=inventory[[#This Row],[Reorder Level]],"Reorder","Available")</f>
        <v>Available</v>
      </c>
    </row>
    <row r="64" spans="1:4" x14ac:dyDescent="0.25">
      <c r="A64" t="s">
        <v>2525</v>
      </c>
      <c r="B64">
        <v>340</v>
      </c>
      <c r="C64">
        <v>73</v>
      </c>
      <c r="D64" t="str">
        <f>IF(inventory[[#This Row],[Current Stock]]&lt;=inventory[[#This Row],[Reorder Level]],"Reorder","Available")</f>
        <v>Available</v>
      </c>
    </row>
    <row r="65" spans="1:4" x14ac:dyDescent="0.25">
      <c r="A65" t="s">
        <v>2526</v>
      </c>
      <c r="B65">
        <v>705</v>
      </c>
      <c r="C65">
        <v>62</v>
      </c>
      <c r="D65" t="str">
        <f>IF(inventory[[#This Row],[Current Stock]]&lt;=inventory[[#This Row],[Reorder Level]],"Reorder","Available")</f>
        <v>Available</v>
      </c>
    </row>
    <row r="66" spans="1:4" x14ac:dyDescent="0.25">
      <c r="A66" t="s">
        <v>2527</v>
      </c>
      <c r="B66">
        <v>81</v>
      </c>
      <c r="C66">
        <v>65</v>
      </c>
      <c r="D66" t="str">
        <f>IF(inventory[[#This Row],[Current Stock]]&lt;=inventory[[#This Row],[Reorder Level]],"Reorder","Available")</f>
        <v>Available</v>
      </c>
    </row>
    <row r="67" spans="1:4" x14ac:dyDescent="0.25">
      <c r="A67" t="s">
        <v>2528</v>
      </c>
      <c r="B67">
        <v>838</v>
      </c>
      <c r="C67">
        <v>148</v>
      </c>
      <c r="D67" t="str">
        <f>IF(inventory[[#This Row],[Current Stock]]&lt;=inventory[[#This Row],[Reorder Level]],"Reorder","Available")</f>
        <v>Available</v>
      </c>
    </row>
    <row r="68" spans="1:4" x14ac:dyDescent="0.25">
      <c r="A68" t="s">
        <v>2529</v>
      </c>
      <c r="B68">
        <v>903</v>
      </c>
      <c r="C68">
        <v>30</v>
      </c>
      <c r="D68" t="str">
        <f>IF(inventory[[#This Row],[Current Stock]]&lt;=inventory[[#This Row],[Reorder Level]],"Reorder","Available")</f>
        <v>Available</v>
      </c>
    </row>
    <row r="69" spans="1:4" x14ac:dyDescent="0.25">
      <c r="A69" t="s">
        <v>2530</v>
      </c>
      <c r="B69">
        <v>562</v>
      </c>
      <c r="C69">
        <v>68</v>
      </c>
      <c r="D69" t="str">
        <f>IF(inventory[[#This Row],[Current Stock]]&lt;=inventory[[#This Row],[Reorder Level]],"Reorder","Available")</f>
        <v>Available</v>
      </c>
    </row>
    <row r="70" spans="1:4" x14ac:dyDescent="0.25">
      <c r="A70" t="s">
        <v>2531</v>
      </c>
      <c r="B70">
        <v>547</v>
      </c>
      <c r="C70">
        <v>98</v>
      </c>
      <c r="D70" t="str">
        <f>IF(inventory[[#This Row],[Current Stock]]&lt;=inventory[[#This Row],[Reorder Level]],"Reorder","Available")</f>
        <v>Available</v>
      </c>
    </row>
    <row r="71" spans="1:4" x14ac:dyDescent="0.25">
      <c r="A71" t="s">
        <v>2532</v>
      </c>
      <c r="B71">
        <v>699</v>
      </c>
      <c r="C71">
        <v>112</v>
      </c>
      <c r="D71" t="str">
        <f>IF(inventory[[#This Row],[Current Stock]]&lt;=inventory[[#This Row],[Reorder Level]],"Reorder","Available")</f>
        <v>Available</v>
      </c>
    </row>
    <row r="72" spans="1:4" x14ac:dyDescent="0.25">
      <c r="A72" t="s">
        <v>2533</v>
      </c>
      <c r="B72">
        <v>199</v>
      </c>
      <c r="C72">
        <v>177</v>
      </c>
      <c r="D72" t="str">
        <f>IF(inventory[[#This Row],[Current Stock]]&lt;=inventory[[#This Row],[Reorder Level]],"Reorder","Available")</f>
        <v>Available</v>
      </c>
    </row>
    <row r="73" spans="1:4" x14ac:dyDescent="0.25">
      <c r="A73" t="s">
        <v>2534</v>
      </c>
      <c r="B73">
        <v>749</v>
      </c>
      <c r="C73">
        <v>185</v>
      </c>
      <c r="D73" t="str">
        <f>IF(inventory[[#This Row],[Current Stock]]&lt;=inventory[[#This Row],[Reorder Level]],"Reorder","Available")</f>
        <v>Available</v>
      </c>
    </row>
    <row r="74" spans="1:4" x14ac:dyDescent="0.25">
      <c r="A74" t="s">
        <v>2535</v>
      </c>
      <c r="B74">
        <v>218</v>
      </c>
      <c r="C74">
        <v>66</v>
      </c>
      <c r="D74" t="str">
        <f>IF(inventory[[#This Row],[Current Stock]]&lt;=inventory[[#This Row],[Reorder Level]],"Reorder","Available")</f>
        <v>Available</v>
      </c>
    </row>
    <row r="75" spans="1:4" x14ac:dyDescent="0.25">
      <c r="A75" t="s">
        <v>2536</v>
      </c>
      <c r="B75">
        <v>676</v>
      </c>
      <c r="C75">
        <v>112</v>
      </c>
      <c r="D75" t="str">
        <f>IF(inventory[[#This Row],[Current Stock]]&lt;=inventory[[#This Row],[Reorder Level]],"Reorder","Available")</f>
        <v>Available</v>
      </c>
    </row>
    <row r="76" spans="1:4" x14ac:dyDescent="0.25">
      <c r="A76" t="s">
        <v>2537</v>
      </c>
      <c r="B76">
        <v>305</v>
      </c>
      <c r="C76">
        <v>14</v>
      </c>
      <c r="D76" t="str">
        <f>IF(inventory[[#This Row],[Current Stock]]&lt;=inventory[[#This Row],[Reorder Level]],"Reorder","Available")</f>
        <v>Available</v>
      </c>
    </row>
    <row r="77" spans="1:4" x14ac:dyDescent="0.25">
      <c r="A77" t="s">
        <v>2538</v>
      </c>
      <c r="B77">
        <v>746</v>
      </c>
      <c r="C77">
        <v>127</v>
      </c>
      <c r="D77" t="str">
        <f>IF(inventory[[#This Row],[Current Stock]]&lt;=inventory[[#This Row],[Reorder Level]],"Reorder","Available")</f>
        <v>Available</v>
      </c>
    </row>
    <row r="78" spans="1:4" x14ac:dyDescent="0.25">
      <c r="A78" t="s">
        <v>2539</v>
      </c>
      <c r="B78">
        <v>791</v>
      </c>
      <c r="C78">
        <v>39</v>
      </c>
      <c r="D78" t="str">
        <f>IF(inventory[[#This Row],[Current Stock]]&lt;=inventory[[#This Row],[Reorder Level]],"Reorder","Available")</f>
        <v>Available</v>
      </c>
    </row>
    <row r="79" spans="1:4" x14ac:dyDescent="0.25">
      <c r="A79" t="s">
        <v>2540</v>
      </c>
      <c r="B79">
        <v>208</v>
      </c>
      <c r="C79">
        <v>23</v>
      </c>
      <c r="D79" t="str">
        <f>IF(inventory[[#This Row],[Current Stock]]&lt;=inventory[[#This Row],[Reorder Level]],"Reorder","Available")</f>
        <v>Available</v>
      </c>
    </row>
    <row r="80" spans="1:4" x14ac:dyDescent="0.25">
      <c r="A80" t="s">
        <v>2541</v>
      </c>
      <c r="B80">
        <v>617</v>
      </c>
      <c r="C80">
        <v>137</v>
      </c>
      <c r="D80" t="str">
        <f>IF(inventory[[#This Row],[Current Stock]]&lt;=inventory[[#This Row],[Reorder Level]],"Reorder","Available")</f>
        <v>Available</v>
      </c>
    </row>
    <row r="81" spans="1:4" x14ac:dyDescent="0.25">
      <c r="A81" t="s">
        <v>2542</v>
      </c>
      <c r="B81">
        <v>498</v>
      </c>
      <c r="C81">
        <v>43</v>
      </c>
      <c r="D81" t="str">
        <f>IF(inventory[[#This Row],[Current Stock]]&lt;=inventory[[#This Row],[Reorder Level]],"Reorder","Available")</f>
        <v>Available</v>
      </c>
    </row>
    <row r="82" spans="1:4" x14ac:dyDescent="0.25">
      <c r="A82" t="s">
        <v>2543</v>
      </c>
      <c r="B82">
        <v>294</v>
      </c>
      <c r="C82">
        <v>100</v>
      </c>
      <c r="D82" t="str">
        <f>IF(inventory[[#This Row],[Current Stock]]&lt;=inventory[[#This Row],[Reorder Level]],"Reorder","Available")</f>
        <v>Available</v>
      </c>
    </row>
    <row r="83" spans="1:4" x14ac:dyDescent="0.25">
      <c r="A83" t="s">
        <v>2544</v>
      </c>
      <c r="B83">
        <v>588</v>
      </c>
      <c r="C83">
        <v>29</v>
      </c>
      <c r="D83" t="str">
        <f>IF(inventory[[#This Row],[Current Stock]]&lt;=inventory[[#This Row],[Reorder Level]],"Reorder","Available")</f>
        <v>Available</v>
      </c>
    </row>
    <row r="84" spans="1:4" x14ac:dyDescent="0.25">
      <c r="A84" t="s">
        <v>2545</v>
      </c>
      <c r="B84">
        <v>992</v>
      </c>
      <c r="C84">
        <v>151</v>
      </c>
      <c r="D84" t="str">
        <f>IF(inventory[[#This Row],[Current Stock]]&lt;=inventory[[#This Row],[Reorder Level]],"Reorder","Available")</f>
        <v>Available</v>
      </c>
    </row>
    <row r="85" spans="1:4" x14ac:dyDescent="0.25">
      <c r="A85" t="s">
        <v>2546</v>
      </c>
      <c r="B85">
        <v>2</v>
      </c>
      <c r="C85">
        <v>155</v>
      </c>
      <c r="D85" t="str">
        <f>IF(inventory[[#This Row],[Current Stock]]&lt;=inventory[[#This Row],[Reorder Level]],"Reorder","Available")</f>
        <v>Reorder</v>
      </c>
    </row>
    <row r="86" spans="1:4" x14ac:dyDescent="0.25">
      <c r="A86" t="s">
        <v>2547</v>
      </c>
      <c r="B86">
        <v>956</v>
      </c>
      <c r="C86">
        <v>119</v>
      </c>
      <c r="D86" t="str">
        <f>IF(inventory[[#This Row],[Current Stock]]&lt;=inventory[[#This Row],[Reorder Level]],"Reorder","Available")</f>
        <v>Available</v>
      </c>
    </row>
    <row r="87" spans="1:4" x14ac:dyDescent="0.25">
      <c r="A87" t="s">
        <v>2548</v>
      </c>
      <c r="B87">
        <v>855</v>
      </c>
      <c r="C87">
        <v>168</v>
      </c>
      <c r="D87" t="str">
        <f>IF(inventory[[#This Row],[Current Stock]]&lt;=inventory[[#This Row],[Reorder Level]],"Reorder","Available")</f>
        <v>Available</v>
      </c>
    </row>
    <row r="88" spans="1:4" x14ac:dyDescent="0.25">
      <c r="A88" t="s">
        <v>2549</v>
      </c>
      <c r="B88">
        <v>529</v>
      </c>
      <c r="C88">
        <v>92</v>
      </c>
      <c r="D88" t="str">
        <f>IF(inventory[[#This Row],[Current Stock]]&lt;=inventory[[#This Row],[Reorder Level]],"Reorder","Available")</f>
        <v>Available</v>
      </c>
    </row>
    <row r="89" spans="1:4" x14ac:dyDescent="0.25">
      <c r="A89" t="s">
        <v>2550</v>
      </c>
      <c r="B89">
        <v>610</v>
      </c>
      <c r="C89">
        <v>45</v>
      </c>
      <c r="D89" t="str">
        <f>IF(inventory[[#This Row],[Current Stock]]&lt;=inventory[[#This Row],[Reorder Level]],"Reorder","Available")</f>
        <v>Available</v>
      </c>
    </row>
    <row r="90" spans="1:4" x14ac:dyDescent="0.25">
      <c r="A90" t="s">
        <v>2551</v>
      </c>
      <c r="B90">
        <v>369</v>
      </c>
      <c r="C90">
        <v>38</v>
      </c>
      <c r="D90" t="str">
        <f>IF(inventory[[#This Row],[Current Stock]]&lt;=inventory[[#This Row],[Reorder Level]],"Reorder","Available")</f>
        <v>Available</v>
      </c>
    </row>
    <row r="91" spans="1:4" x14ac:dyDescent="0.25">
      <c r="A91" t="s">
        <v>2552</v>
      </c>
      <c r="B91">
        <v>129</v>
      </c>
      <c r="C91">
        <v>51</v>
      </c>
      <c r="D91" t="str">
        <f>IF(inventory[[#This Row],[Current Stock]]&lt;=inventory[[#This Row],[Reorder Level]],"Reorder","Available")</f>
        <v>Available</v>
      </c>
    </row>
    <row r="92" spans="1:4" x14ac:dyDescent="0.25">
      <c r="A92" t="s">
        <v>2553</v>
      </c>
      <c r="B92">
        <v>571</v>
      </c>
      <c r="C92">
        <v>48</v>
      </c>
      <c r="D92" t="str">
        <f>IF(inventory[[#This Row],[Current Stock]]&lt;=inventory[[#This Row],[Reorder Level]],"Reorder","Available")</f>
        <v>Available</v>
      </c>
    </row>
    <row r="93" spans="1:4" x14ac:dyDescent="0.25">
      <c r="A93" t="s">
        <v>2554</v>
      </c>
      <c r="B93">
        <v>816</v>
      </c>
      <c r="C93">
        <v>71</v>
      </c>
      <c r="D93" t="str">
        <f>IF(inventory[[#This Row],[Current Stock]]&lt;=inventory[[#This Row],[Reorder Level]],"Reorder","Available")</f>
        <v>Available</v>
      </c>
    </row>
    <row r="94" spans="1:4" x14ac:dyDescent="0.25">
      <c r="A94" t="s">
        <v>2555</v>
      </c>
      <c r="B94">
        <v>231</v>
      </c>
      <c r="C94">
        <v>50</v>
      </c>
      <c r="D94" t="str">
        <f>IF(inventory[[#This Row],[Current Stock]]&lt;=inventory[[#This Row],[Reorder Level]],"Reorder","Available")</f>
        <v>Available</v>
      </c>
    </row>
    <row r="95" spans="1:4" x14ac:dyDescent="0.25">
      <c r="A95" t="s">
        <v>2556</v>
      </c>
      <c r="B95">
        <v>717</v>
      </c>
      <c r="C95">
        <v>122</v>
      </c>
      <c r="D95" t="str">
        <f>IF(inventory[[#This Row],[Current Stock]]&lt;=inventory[[#This Row],[Reorder Level]],"Reorder","Available")</f>
        <v>Available</v>
      </c>
    </row>
    <row r="96" spans="1:4" x14ac:dyDescent="0.25">
      <c r="A96" t="s">
        <v>2557</v>
      </c>
      <c r="B96">
        <v>748</v>
      </c>
      <c r="C96">
        <v>38</v>
      </c>
      <c r="D96" t="str">
        <f>IF(inventory[[#This Row],[Current Stock]]&lt;=inventory[[#This Row],[Reorder Level]],"Reorder","Available")</f>
        <v>Available</v>
      </c>
    </row>
    <row r="97" spans="1:4" x14ac:dyDescent="0.25">
      <c r="A97" t="s">
        <v>2558</v>
      </c>
      <c r="B97">
        <v>758</v>
      </c>
      <c r="C97">
        <v>128</v>
      </c>
      <c r="D97" t="str">
        <f>IF(inventory[[#This Row],[Current Stock]]&lt;=inventory[[#This Row],[Reorder Level]],"Reorder","Available")</f>
        <v>Available</v>
      </c>
    </row>
    <row r="98" spans="1:4" x14ac:dyDescent="0.25">
      <c r="A98" t="s">
        <v>2559</v>
      </c>
      <c r="B98">
        <v>340</v>
      </c>
      <c r="C98">
        <v>73</v>
      </c>
      <c r="D98" t="str">
        <f>IF(inventory[[#This Row],[Current Stock]]&lt;=inventory[[#This Row],[Reorder Level]],"Reorder","Available")</f>
        <v>Available</v>
      </c>
    </row>
    <row r="99" spans="1:4" x14ac:dyDescent="0.25">
      <c r="A99" t="s">
        <v>2560</v>
      </c>
      <c r="B99">
        <v>392</v>
      </c>
      <c r="C99">
        <v>140</v>
      </c>
      <c r="D99" t="str">
        <f>IF(inventory[[#This Row],[Current Stock]]&lt;=inventory[[#This Row],[Reorder Level]],"Reorder","Available")</f>
        <v>Available</v>
      </c>
    </row>
    <row r="100" spans="1:4" x14ac:dyDescent="0.25">
      <c r="A100" t="s">
        <v>2561</v>
      </c>
      <c r="B100">
        <v>416</v>
      </c>
      <c r="C100">
        <v>107</v>
      </c>
      <c r="D100" t="str">
        <f>IF(inventory[[#This Row],[Current Stock]]&lt;=inventory[[#This Row],[Reorder Level]],"Reorder","Available")</f>
        <v>Available</v>
      </c>
    </row>
    <row r="101" spans="1:4" x14ac:dyDescent="0.25">
      <c r="A101" t="s">
        <v>2562</v>
      </c>
      <c r="B101">
        <v>854</v>
      </c>
      <c r="C101">
        <v>181</v>
      </c>
      <c r="D101" t="str">
        <f>IF(inventory[[#This Row],[Current Stock]]&lt;=inventory[[#This Row],[Reorder Level]],"Reorder","Available")</f>
        <v>Available</v>
      </c>
    </row>
    <row r="102" spans="1:4" x14ac:dyDescent="0.25">
      <c r="A102" t="s">
        <v>2563</v>
      </c>
      <c r="B102">
        <v>900</v>
      </c>
      <c r="C102">
        <v>93</v>
      </c>
      <c r="D102" t="str">
        <f>IF(inventory[[#This Row],[Current Stock]]&lt;=inventory[[#This Row],[Reorder Level]],"Reorder","Available")</f>
        <v>Available</v>
      </c>
    </row>
    <row r="103" spans="1:4" x14ac:dyDescent="0.25">
      <c r="A103" t="s">
        <v>2564</v>
      </c>
      <c r="B103">
        <v>414</v>
      </c>
      <c r="C103">
        <v>66</v>
      </c>
      <c r="D103" t="str">
        <f>IF(inventory[[#This Row],[Current Stock]]&lt;=inventory[[#This Row],[Reorder Level]],"Reorder","Available")</f>
        <v>Available</v>
      </c>
    </row>
    <row r="104" spans="1:4" x14ac:dyDescent="0.25">
      <c r="A104" t="s">
        <v>2565</v>
      </c>
      <c r="B104">
        <v>969</v>
      </c>
      <c r="C104">
        <v>121</v>
      </c>
      <c r="D104" t="str">
        <f>IF(inventory[[#This Row],[Current Stock]]&lt;=inventory[[#This Row],[Reorder Level]],"Reorder","Available")</f>
        <v>Available</v>
      </c>
    </row>
    <row r="105" spans="1:4" x14ac:dyDescent="0.25">
      <c r="A105" t="s">
        <v>2566</v>
      </c>
      <c r="B105">
        <v>570</v>
      </c>
      <c r="C105">
        <v>135</v>
      </c>
      <c r="D105" t="str">
        <f>IF(inventory[[#This Row],[Current Stock]]&lt;=inventory[[#This Row],[Reorder Level]],"Reorder","Available")</f>
        <v>Available</v>
      </c>
    </row>
    <row r="106" spans="1:4" x14ac:dyDescent="0.25">
      <c r="A106" t="s">
        <v>2567</v>
      </c>
      <c r="B106">
        <v>385</v>
      </c>
      <c r="C106">
        <v>93</v>
      </c>
      <c r="D106" t="str">
        <f>IF(inventory[[#This Row],[Current Stock]]&lt;=inventory[[#This Row],[Reorder Level]],"Reorder","Available")</f>
        <v>Available</v>
      </c>
    </row>
    <row r="107" spans="1:4" x14ac:dyDescent="0.25">
      <c r="A107" t="s">
        <v>2568</v>
      </c>
      <c r="B107">
        <v>0</v>
      </c>
      <c r="C107">
        <v>116</v>
      </c>
      <c r="D107" t="str">
        <f>IF(inventory[[#This Row],[Current Stock]]&lt;=inventory[[#This Row],[Reorder Level]],"Reorder","Available")</f>
        <v>Reorder</v>
      </c>
    </row>
    <row r="108" spans="1:4" x14ac:dyDescent="0.25">
      <c r="A108" t="s">
        <v>2569</v>
      </c>
      <c r="B108">
        <v>611</v>
      </c>
      <c r="C108">
        <v>99</v>
      </c>
      <c r="D108" t="str">
        <f>IF(inventory[[#This Row],[Current Stock]]&lt;=inventory[[#This Row],[Reorder Level]],"Reorder","Available")</f>
        <v>Available</v>
      </c>
    </row>
    <row r="109" spans="1:4" x14ac:dyDescent="0.25">
      <c r="A109" t="s">
        <v>2570</v>
      </c>
      <c r="B109">
        <v>644</v>
      </c>
      <c r="C109">
        <v>68</v>
      </c>
      <c r="D109" t="str">
        <f>IF(inventory[[#This Row],[Current Stock]]&lt;=inventory[[#This Row],[Reorder Level]],"Reorder","Available")</f>
        <v>Available</v>
      </c>
    </row>
    <row r="110" spans="1:4" x14ac:dyDescent="0.25">
      <c r="A110" t="s">
        <v>2571</v>
      </c>
      <c r="B110">
        <v>968</v>
      </c>
      <c r="C110">
        <v>69</v>
      </c>
      <c r="D110" t="str">
        <f>IF(inventory[[#This Row],[Current Stock]]&lt;=inventory[[#This Row],[Reorder Level]],"Reorder","Available")</f>
        <v>Available</v>
      </c>
    </row>
    <row r="111" spans="1:4" x14ac:dyDescent="0.25">
      <c r="A111" t="s">
        <v>2572</v>
      </c>
      <c r="B111">
        <v>718</v>
      </c>
      <c r="C111">
        <v>182</v>
      </c>
      <c r="D111" t="str">
        <f>IF(inventory[[#This Row],[Current Stock]]&lt;=inventory[[#This Row],[Reorder Level]],"Reorder","Available")</f>
        <v>Available</v>
      </c>
    </row>
    <row r="112" spans="1:4" x14ac:dyDescent="0.25">
      <c r="A112" t="s">
        <v>2573</v>
      </c>
      <c r="B112">
        <v>29</v>
      </c>
      <c r="C112">
        <v>138</v>
      </c>
      <c r="D112" t="str">
        <f>IF(inventory[[#This Row],[Current Stock]]&lt;=inventory[[#This Row],[Reorder Level]],"Reorder","Available")</f>
        <v>Reorder</v>
      </c>
    </row>
    <row r="113" spans="1:4" x14ac:dyDescent="0.25">
      <c r="A113" t="s">
        <v>2574</v>
      </c>
      <c r="B113">
        <v>567</v>
      </c>
      <c r="C113">
        <v>28</v>
      </c>
      <c r="D113" t="str">
        <f>IF(inventory[[#This Row],[Current Stock]]&lt;=inventory[[#This Row],[Reorder Level]],"Reorder","Available")</f>
        <v>Available</v>
      </c>
    </row>
    <row r="114" spans="1:4" x14ac:dyDescent="0.25">
      <c r="A114" t="s">
        <v>2575</v>
      </c>
      <c r="B114">
        <v>742</v>
      </c>
      <c r="C114">
        <v>192</v>
      </c>
      <c r="D114" t="str">
        <f>IF(inventory[[#This Row],[Current Stock]]&lt;=inventory[[#This Row],[Reorder Level]],"Reorder","Available")</f>
        <v>Available</v>
      </c>
    </row>
    <row r="115" spans="1:4" x14ac:dyDescent="0.25">
      <c r="A115" t="s">
        <v>2576</v>
      </c>
      <c r="B115">
        <v>496</v>
      </c>
      <c r="C115">
        <v>145</v>
      </c>
      <c r="D115" t="str">
        <f>IF(inventory[[#This Row],[Current Stock]]&lt;=inventory[[#This Row],[Reorder Level]],"Reorder","Available")</f>
        <v>Available</v>
      </c>
    </row>
    <row r="116" spans="1:4" x14ac:dyDescent="0.25">
      <c r="A116" t="s">
        <v>2577</v>
      </c>
      <c r="B116">
        <v>429</v>
      </c>
      <c r="C116">
        <v>19</v>
      </c>
      <c r="D116" t="str">
        <f>IF(inventory[[#This Row],[Current Stock]]&lt;=inventory[[#This Row],[Reorder Level]],"Reorder","Available")</f>
        <v>Available</v>
      </c>
    </row>
    <row r="117" spans="1:4" x14ac:dyDescent="0.25">
      <c r="A117" t="s">
        <v>2578</v>
      </c>
      <c r="B117">
        <v>809</v>
      </c>
      <c r="C117">
        <v>148</v>
      </c>
      <c r="D117" t="str">
        <f>IF(inventory[[#This Row],[Current Stock]]&lt;=inventory[[#This Row],[Reorder Level]],"Reorder","Available")</f>
        <v>Available</v>
      </c>
    </row>
    <row r="118" spans="1:4" x14ac:dyDescent="0.25">
      <c r="A118" t="s">
        <v>2579</v>
      </c>
      <c r="B118">
        <v>611</v>
      </c>
      <c r="C118">
        <v>122</v>
      </c>
      <c r="D118" t="str">
        <f>IF(inventory[[#This Row],[Current Stock]]&lt;=inventory[[#This Row],[Reorder Level]],"Reorder","Available")</f>
        <v>Available</v>
      </c>
    </row>
    <row r="119" spans="1:4" x14ac:dyDescent="0.25">
      <c r="A119" t="s">
        <v>2580</v>
      </c>
      <c r="B119">
        <v>681</v>
      </c>
      <c r="C119">
        <v>183</v>
      </c>
      <c r="D119" t="str">
        <f>IF(inventory[[#This Row],[Current Stock]]&lt;=inventory[[#This Row],[Reorder Level]],"Reorder","Available")</f>
        <v>Available</v>
      </c>
    </row>
    <row r="120" spans="1:4" x14ac:dyDescent="0.25">
      <c r="A120" t="s">
        <v>2581</v>
      </c>
      <c r="B120">
        <v>464</v>
      </c>
      <c r="C120">
        <v>102</v>
      </c>
      <c r="D120" t="str">
        <f>IF(inventory[[#This Row],[Current Stock]]&lt;=inventory[[#This Row],[Reorder Level]],"Reorder","Available")</f>
        <v>Available</v>
      </c>
    </row>
    <row r="121" spans="1:4" x14ac:dyDescent="0.25">
      <c r="A121" t="s">
        <v>2582</v>
      </c>
      <c r="B121">
        <v>278</v>
      </c>
      <c r="C121">
        <v>108</v>
      </c>
      <c r="D121" t="str">
        <f>IF(inventory[[#This Row],[Current Stock]]&lt;=inventory[[#This Row],[Reorder Level]],"Reorder","Available")</f>
        <v>Available</v>
      </c>
    </row>
    <row r="122" spans="1:4" x14ac:dyDescent="0.25">
      <c r="A122" t="s">
        <v>2583</v>
      </c>
      <c r="B122">
        <v>519</v>
      </c>
      <c r="C122">
        <v>69</v>
      </c>
      <c r="D122" t="str">
        <f>IF(inventory[[#This Row],[Current Stock]]&lt;=inventory[[#This Row],[Reorder Level]],"Reorder","Available")</f>
        <v>Available</v>
      </c>
    </row>
    <row r="123" spans="1:4" x14ac:dyDescent="0.25">
      <c r="A123" t="s">
        <v>2584</v>
      </c>
      <c r="B123">
        <v>959</v>
      </c>
      <c r="C123">
        <v>71</v>
      </c>
      <c r="D123" t="str">
        <f>IF(inventory[[#This Row],[Current Stock]]&lt;=inventory[[#This Row],[Reorder Level]],"Reorder","Available")</f>
        <v>Available</v>
      </c>
    </row>
    <row r="124" spans="1:4" x14ac:dyDescent="0.25">
      <c r="A124" t="s">
        <v>2585</v>
      </c>
      <c r="B124">
        <v>602</v>
      </c>
      <c r="C124">
        <v>127</v>
      </c>
      <c r="D124" t="str">
        <f>IF(inventory[[#This Row],[Current Stock]]&lt;=inventory[[#This Row],[Reorder Level]],"Reorder","Available")</f>
        <v>Available</v>
      </c>
    </row>
    <row r="125" spans="1:4" x14ac:dyDescent="0.25">
      <c r="A125" t="s">
        <v>2586</v>
      </c>
      <c r="B125">
        <v>707</v>
      </c>
      <c r="C125">
        <v>167</v>
      </c>
      <c r="D125" t="str">
        <f>IF(inventory[[#This Row],[Current Stock]]&lt;=inventory[[#This Row],[Reorder Level]],"Reorder","Available")</f>
        <v>Available</v>
      </c>
    </row>
    <row r="126" spans="1:4" x14ac:dyDescent="0.25">
      <c r="A126" t="s">
        <v>2587</v>
      </c>
      <c r="B126">
        <v>124</v>
      </c>
      <c r="C126">
        <v>179</v>
      </c>
      <c r="D126" t="str">
        <f>IF(inventory[[#This Row],[Current Stock]]&lt;=inventory[[#This Row],[Reorder Level]],"Reorder","Available")</f>
        <v>Reorder</v>
      </c>
    </row>
    <row r="127" spans="1:4" x14ac:dyDescent="0.25">
      <c r="A127" t="s">
        <v>2588</v>
      </c>
      <c r="B127">
        <v>987</v>
      </c>
      <c r="C127">
        <v>156</v>
      </c>
      <c r="D127" t="str">
        <f>IF(inventory[[#This Row],[Current Stock]]&lt;=inventory[[#This Row],[Reorder Level]],"Reorder","Available")</f>
        <v>Available</v>
      </c>
    </row>
    <row r="128" spans="1:4" x14ac:dyDescent="0.25">
      <c r="A128" t="s">
        <v>2589</v>
      </c>
      <c r="B128">
        <v>244</v>
      </c>
      <c r="C128">
        <v>125</v>
      </c>
      <c r="D128" t="str">
        <f>IF(inventory[[#This Row],[Current Stock]]&lt;=inventory[[#This Row],[Reorder Level]],"Reorder","Available")</f>
        <v>Available</v>
      </c>
    </row>
    <row r="129" spans="1:4" x14ac:dyDescent="0.25">
      <c r="A129" t="s">
        <v>2590</v>
      </c>
      <c r="B129">
        <v>971</v>
      </c>
      <c r="C129">
        <v>105</v>
      </c>
      <c r="D129" t="str">
        <f>IF(inventory[[#This Row],[Current Stock]]&lt;=inventory[[#This Row],[Reorder Level]],"Reorder","Available")</f>
        <v>Available</v>
      </c>
    </row>
    <row r="130" spans="1:4" x14ac:dyDescent="0.25">
      <c r="A130" t="s">
        <v>2591</v>
      </c>
      <c r="B130">
        <v>445</v>
      </c>
      <c r="C130">
        <v>74</v>
      </c>
      <c r="D130" t="str">
        <f>IF(inventory[[#This Row],[Current Stock]]&lt;=inventory[[#This Row],[Reorder Level]],"Reorder","Available")</f>
        <v>Available</v>
      </c>
    </row>
    <row r="131" spans="1:4" x14ac:dyDescent="0.25">
      <c r="A131" t="s">
        <v>2592</v>
      </c>
      <c r="B131">
        <v>918</v>
      </c>
      <c r="C131">
        <v>155</v>
      </c>
      <c r="D131" t="str">
        <f>IF(inventory[[#This Row],[Current Stock]]&lt;=inventory[[#This Row],[Reorder Level]],"Reorder","Available")</f>
        <v>Available</v>
      </c>
    </row>
    <row r="132" spans="1:4" x14ac:dyDescent="0.25">
      <c r="A132" t="s">
        <v>2593</v>
      </c>
      <c r="B132">
        <v>891</v>
      </c>
      <c r="C132">
        <v>70</v>
      </c>
      <c r="D132" t="str">
        <f>IF(inventory[[#This Row],[Current Stock]]&lt;=inventory[[#This Row],[Reorder Level]],"Reorder","Available")</f>
        <v>Available</v>
      </c>
    </row>
    <row r="133" spans="1:4" x14ac:dyDescent="0.25">
      <c r="A133" t="s">
        <v>2594</v>
      </c>
      <c r="B133">
        <v>755</v>
      </c>
      <c r="C133">
        <v>60</v>
      </c>
      <c r="D133" t="str">
        <f>IF(inventory[[#This Row],[Current Stock]]&lt;=inventory[[#This Row],[Reorder Level]],"Reorder","Available")</f>
        <v>Available</v>
      </c>
    </row>
    <row r="134" spans="1:4" x14ac:dyDescent="0.25">
      <c r="A134" t="s">
        <v>2595</v>
      </c>
      <c r="B134">
        <v>916</v>
      </c>
      <c r="C134">
        <v>174</v>
      </c>
      <c r="D134" t="str">
        <f>IF(inventory[[#This Row],[Current Stock]]&lt;=inventory[[#This Row],[Reorder Level]],"Reorder","Available")</f>
        <v>Available</v>
      </c>
    </row>
    <row r="135" spans="1:4" x14ac:dyDescent="0.25">
      <c r="A135" t="s">
        <v>2596</v>
      </c>
      <c r="B135">
        <v>609</v>
      </c>
      <c r="C135">
        <v>122</v>
      </c>
      <c r="D135" t="str">
        <f>IF(inventory[[#This Row],[Current Stock]]&lt;=inventory[[#This Row],[Reorder Level]],"Reorder","Available")</f>
        <v>Available</v>
      </c>
    </row>
    <row r="136" spans="1:4" x14ac:dyDescent="0.25">
      <c r="A136" t="s">
        <v>2597</v>
      </c>
      <c r="B136">
        <v>848</v>
      </c>
      <c r="C136">
        <v>77</v>
      </c>
      <c r="D136" t="str">
        <f>IF(inventory[[#This Row],[Current Stock]]&lt;=inventory[[#This Row],[Reorder Level]],"Reorder","Available")</f>
        <v>Available</v>
      </c>
    </row>
    <row r="137" spans="1:4" x14ac:dyDescent="0.25">
      <c r="A137" t="s">
        <v>2598</v>
      </c>
      <c r="B137">
        <v>172</v>
      </c>
      <c r="C137">
        <v>174</v>
      </c>
      <c r="D137" t="str">
        <f>IF(inventory[[#This Row],[Current Stock]]&lt;=inventory[[#This Row],[Reorder Level]],"Reorder","Available")</f>
        <v>Reorder</v>
      </c>
    </row>
    <row r="138" spans="1:4" x14ac:dyDescent="0.25">
      <c r="A138" t="s">
        <v>2599</v>
      </c>
      <c r="B138">
        <v>70</v>
      </c>
      <c r="C138">
        <v>192</v>
      </c>
      <c r="D138" t="str">
        <f>IF(inventory[[#This Row],[Current Stock]]&lt;=inventory[[#This Row],[Reorder Level]],"Reorder","Available")</f>
        <v>Reorder</v>
      </c>
    </row>
    <row r="139" spans="1:4" x14ac:dyDescent="0.25">
      <c r="A139" t="s">
        <v>2600</v>
      </c>
      <c r="B139">
        <v>543</v>
      </c>
      <c r="C139">
        <v>70</v>
      </c>
      <c r="D139" t="str">
        <f>IF(inventory[[#This Row],[Current Stock]]&lt;=inventory[[#This Row],[Reorder Level]],"Reorder","Available")</f>
        <v>Available</v>
      </c>
    </row>
    <row r="140" spans="1:4" x14ac:dyDescent="0.25">
      <c r="A140" t="s">
        <v>2601</v>
      </c>
      <c r="B140">
        <v>809</v>
      </c>
      <c r="C140">
        <v>109</v>
      </c>
      <c r="D140" t="str">
        <f>IF(inventory[[#This Row],[Current Stock]]&lt;=inventory[[#This Row],[Reorder Level]],"Reorder","Available")</f>
        <v>Available</v>
      </c>
    </row>
    <row r="141" spans="1:4" x14ac:dyDescent="0.25">
      <c r="A141" t="s">
        <v>2602</v>
      </c>
      <c r="B141">
        <v>765</v>
      </c>
      <c r="C141">
        <v>101</v>
      </c>
      <c r="D141" t="str">
        <f>IF(inventory[[#This Row],[Current Stock]]&lt;=inventory[[#This Row],[Reorder Level]],"Reorder","Available")</f>
        <v>Available</v>
      </c>
    </row>
    <row r="142" spans="1:4" x14ac:dyDescent="0.25">
      <c r="A142" t="s">
        <v>2603</v>
      </c>
      <c r="B142">
        <v>527</v>
      </c>
      <c r="C142">
        <v>143</v>
      </c>
      <c r="D142" t="str">
        <f>IF(inventory[[#This Row],[Current Stock]]&lt;=inventory[[#This Row],[Reorder Level]],"Reorder","Available")</f>
        <v>Available</v>
      </c>
    </row>
    <row r="143" spans="1:4" x14ac:dyDescent="0.25">
      <c r="A143" t="s">
        <v>2604</v>
      </c>
      <c r="B143">
        <v>520</v>
      </c>
      <c r="C143">
        <v>190</v>
      </c>
      <c r="D143" t="str">
        <f>IF(inventory[[#This Row],[Current Stock]]&lt;=inventory[[#This Row],[Reorder Level]],"Reorder","Available")</f>
        <v>Available</v>
      </c>
    </row>
    <row r="144" spans="1:4" x14ac:dyDescent="0.25">
      <c r="A144" t="s">
        <v>2605</v>
      </c>
      <c r="B144">
        <v>609</v>
      </c>
      <c r="C144">
        <v>114</v>
      </c>
      <c r="D144" t="str">
        <f>IF(inventory[[#This Row],[Current Stock]]&lt;=inventory[[#This Row],[Reorder Level]],"Reorder","Available")</f>
        <v>Available</v>
      </c>
    </row>
    <row r="145" spans="1:4" x14ac:dyDescent="0.25">
      <c r="A145" t="s">
        <v>2606</v>
      </c>
      <c r="B145">
        <v>868</v>
      </c>
      <c r="C145">
        <v>161</v>
      </c>
      <c r="D145" t="str">
        <f>IF(inventory[[#This Row],[Current Stock]]&lt;=inventory[[#This Row],[Reorder Level]],"Reorder","Available")</f>
        <v>Available</v>
      </c>
    </row>
    <row r="146" spans="1:4" x14ac:dyDescent="0.25">
      <c r="A146" t="s">
        <v>2607</v>
      </c>
      <c r="B146">
        <v>841</v>
      </c>
      <c r="C146">
        <v>123</v>
      </c>
      <c r="D146" t="str">
        <f>IF(inventory[[#This Row],[Current Stock]]&lt;=inventory[[#This Row],[Reorder Level]],"Reorder","Available")</f>
        <v>Available</v>
      </c>
    </row>
    <row r="147" spans="1:4" x14ac:dyDescent="0.25">
      <c r="A147" t="s">
        <v>2608</v>
      </c>
      <c r="B147">
        <v>109</v>
      </c>
      <c r="C147">
        <v>178</v>
      </c>
      <c r="D147" t="str">
        <f>IF(inventory[[#This Row],[Current Stock]]&lt;=inventory[[#This Row],[Reorder Level]],"Reorder","Available")</f>
        <v>Reorder</v>
      </c>
    </row>
    <row r="148" spans="1:4" x14ac:dyDescent="0.25">
      <c r="A148" t="s">
        <v>2609</v>
      </c>
      <c r="B148">
        <v>595</v>
      </c>
      <c r="C148">
        <v>86</v>
      </c>
      <c r="D148" t="str">
        <f>IF(inventory[[#This Row],[Current Stock]]&lt;=inventory[[#This Row],[Reorder Level]],"Reorder","Available")</f>
        <v>Available</v>
      </c>
    </row>
    <row r="149" spans="1:4" x14ac:dyDescent="0.25">
      <c r="A149" t="s">
        <v>2610</v>
      </c>
      <c r="B149">
        <v>380</v>
      </c>
      <c r="C149">
        <v>83</v>
      </c>
      <c r="D149" t="str">
        <f>IF(inventory[[#This Row],[Current Stock]]&lt;=inventory[[#This Row],[Reorder Level]],"Reorder","Available")</f>
        <v>Available</v>
      </c>
    </row>
    <row r="150" spans="1:4" x14ac:dyDescent="0.25">
      <c r="A150" t="s">
        <v>2611</v>
      </c>
      <c r="B150">
        <v>799</v>
      </c>
      <c r="C150">
        <v>90</v>
      </c>
      <c r="D150" t="str">
        <f>IF(inventory[[#This Row],[Current Stock]]&lt;=inventory[[#This Row],[Reorder Level]],"Reorder","Available")</f>
        <v>Available</v>
      </c>
    </row>
    <row r="151" spans="1:4" x14ac:dyDescent="0.25">
      <c r="A151" t="s">
        <v>2612</v>
      </c>
      <c r="B151">
        <v>505</v>
      </c>
      <c r="C151">
        <v>199</v>
      </c>
      <c r="D151" t="str">
        <f>IF(inventory[[#This Row],[Current Stock]]&lt;=inventory[[#This Row],[Reorder Level]],"Reorder","Available")</f>
        <v>Available</v>
      </c>
    </row>
    <row r="152" spans="1:4" x14ac:dyDescent="0.25">
      <c r="A152" t="s">
        <v>2613</v>
      </c>
      <c r="B152">
        <v>991</v>
      </c>
      <c r="C152">
        <v>126</v>
      </c>
      <c r="D152" t="str">
        <f>IF(inventory[[#This Row],[Current Stock]]&lt;=inventory[[#This Row],[Reorder Level]],"Reorder","Available")</f>
        <v>Available</v>
      </c>
    </row>
    <row r="153" spans="1:4" x14ac:dyDescent="0.25">
      <c r="A153" t="s">
        <v>2614</v>
      </c>
      <c r="B153">
        <v>432</v>
      </c>
      <c r="C153">
        <v>38</v>
      </c>
      <c r="D153" t="str">
        <f>IF(inventory[[#This Row],[Current Stock]]&lt;=inventory[[#This Row],[Reorder Level]],"Reorder","Available")</f>
        <v>Available</v>
      </c>
    </row>
    <row r="154" spans="1:4" x14ac:dyDescent="0.25">
      <c r="A154" t="s">
        <v>2615</v>
      </c>
      <c r="B154">
        <v>679</v>
      </c>
      <c r="C154">
        <v>17</v>
      </c>
      <c r="D154" t="str">
        <f>IF(inventory[[#This Row],[Current Stock]]&lt;=inventory[[#This Row],[Reorder Level]],"Reorder","Available")</f>
        <v>Available</v>
      </c>
    </row>
    <row r="155" spans="1:4" x14ac:dyDescent="0.25">
      <c r="A155" t="s">
        <v>2616</v>
      </c>
      <c r="B155">
        <v>108</v>
      </c>
      <c r="C155">
        <v>108</v>
      </c>
      <c r="D155" t="str">
        <f>IF(inventory[[#This Row],[Current Stock]]&lt;=inventory[[#This Row],[Reorder Level]],"Reorder","Available")</f>
        <v>Reorder</v>
      </c>
    </row>
    <row r="156" spans="1:4" x14ac:dyDescent="0.25">
      <c r="A156" t="s">
        <v>2617</v>
      </c>
      <c r="B156">
        <v>932</v>
      </c>
      <c r="C156">
        <v>163</v>
      </c>
      <c r="D156" t="str">
        <f>IF(inventory[[#This Row],[Current Stock]]&lt;=inventory[[#This Row],[Reorder Level]],"Reorder","Available")</f>
        <v>Available</v>
      </c>
    </row>
    <row r="157" spans="1:4" x14ac:dyDescent="0.25">
      <c r="A157" t="s">
        <v>2618</v>
      </c>
      <c r="B157">
        <v>153</v>
      </c>
      <c r="C157">
        <v>101</v>
      </c>
      <c r="D157" t="str">
        <f>IF(inventory[[#This Row],[Current Stock]]&lt;=inventory[[#This Row],[Reorder Level]],"Reorder","Available")</f>
        <v>Available</v>
      </c>
    </row>
    <row r="158" spans="1:4" x14ac:dyDescent="0.25">
      <c r="A158" t="s">
        <v>2619</v>
      </c>
      <c r="B158">
        <v>378</v>
      </c>
      <c r="C158">
        <v>116</v>
      </c>
      <c r="D158" t="str">
        <f>IF(inventory[[#This Row],[Current Stock]]&lt;=inventory[[#This Row],[Reorder Level]],"Reorder","Available")</f>
        <v>Available</v>
      </c>
    </row>
    <row r="159" spans="1:4" x14ac:dyDescent="0.25">
      <c r="A159" t="s">
        <v>2620</v>
      </c>
      <c r="B159">
        <v>837</v>
      </c>
      <c r="C159">
        <v>161</v>
      </c>
      <c r="D159" t="str">
        <f>IF(inventory[[#This Row],[Current Stock]]&lt;=inventory[[#This Row],[Reorder Level]],"Reorder","Available")</f>
        <v>Available</v>
      </c>
    </row>
    <row r="160" spans="1:4" x14ac:dyDescent="0.25">
      <c r="A160" t="s">
        <v>2621</v>
      </c>
      <c r="B160">
        <v>967</v>
      </c>
      <c r="C160">
        <v>108</v>
      </c>
      <c r="D160" t="str">
        <f>IF(inventory[[#This Row],[Current Stock]]&lt;=inventory[[#This Row],[Reorder Level]],"Reorder","Available")</f>
        <v>Available</v>
      </c>
    </row>
    <row r="161" spans="1:4" x14ac:dyDescent="0.25">
      <c r="A161" t="s">
        <v>2622</v>
      </c>
      <c r="B161">
        <v>484</v>
      </c>
      <c r="C161">
        <v>182</v>
      </c>
      <c r="D161" t="str">
        <f>IF(inventory[[#This Row],[Current Stock]]&lt;=inventory[[#This Row],[Reorder Level]],"Reorder","Available")</f>
        <v>Available</v>
      </c>
    </row>
    <row r="162" spans="1:4" x14ac:dyDescent="0.25">
      <c r="A162" t="s">
        <v>2623</v>
      </c>
      <c r="B162">
        <v>484</v>
      </c>
      <c r="C162">
        <v>131</v>
      </c>
      <c r="D162" t="str">
        <f>IF(inventory[[#This Row],[Current Stock]]&lt;=inventory[[#This Row],[Reorder Level]],"Reorder","Available")</f>
        <v>Available</v>
      </c>
    </row>
    <row r="163" spans="1:4" x14ac:dyDescent="0.25">
      <c r="A163" t="s">
        <v>2624</v>
      </c>
      <c r="B163">
        <v>48</v>
      </c>
      <c r="C163">
        <v>148</v>
      </c>
      <c r="D163" t="str">
        <f>IF(inventory[[#This Row],[Current Stock]]&lt;=inventory[[#This Row],[Reorder Level]],"Reorder","Available")</f>
        <v>Reorder</v>
      </c>
    </row>
    <row r="164" spans="1:4" x14ac:dyDescent="0.25">
      <c r="A164" t="s">
        <v>2625</v>
      </c>
      <c r="B164">
        <v>978</v>
      </c>
      <c r="C164">
        <v>158</v>
      </c>
      <c r="D164" t="str">
        <f>IF(inventory[[#This Row],[Current Stock]]&lt;=inventory[[#This Row],[Reorder Level]],"Reorder","Available")</f>
        <v>Available</v>
      </c>
    </row>
    <row r="165" spans="1:4" x14ac:dyDescent="0.25">
      <c r="A165" t="s">
        <v>2626</v>
      </c>
      <c r="B165">
        <v>16</v>
      </c>
      <c r="C165">
        <v>129</v>
      </c>
      <c r="D165" t="str">
        <f>IF(inventory[[#This Row],[Current Stock]]&lt;=inventory[[#This Row],[Reorder Level]],"Reorder","Available")</f>
        <v>Reorder</v>
      </c>
    </row>
    <row r="166" spans="1:4" x14ac:dyDescent="0.25">
      <c r="A166" t="s">
        <v>2627</v>
      </c>
      <c r="B166">
        <v>26</v>
      </c>
      <c r="C166">
        <v>19</v>
      </c>
      <c r="D166" t="str">
        <f>IF(inventory[[#This Row],[Current Stock]]&lt;=inventory[[#This Row],[Reorder Level]],"Reorder","Available")</f>
        <v>Available</v>
      </c>
    </row>
    <row r="167" spans="1:4" x14ac:dyDescent="0.25">
      <c r="A167" t="s">
        <v>2628</v>
      </c>
      <c r="B167">
        <v>473</v>
      </c>
      <c r="C167">
        <v>91</v>
      </c>
      <c r="D167" t="str">
        <f>IF(inventory[[#This Row],[Current Stock]]&lt;=inventory[[#This Row],[Reorder Level]],"Reorder","Available")</f>
        <v>Available</v>
      </c>
    </row>
    <row r="168" spans="1:4" x14ac:dyDescent="0.25">
      <c r="A168" t="s">
        <v>2629</v>
      </c>
      <c r="B168">
        <v>3</v>
      </c>
      <c r="C168">
        <v>36</v>
      </c>
      <c r="D168" t="str">
        <f>IF(inventory[[#This Row],[Current Stock]]&lt;=inventory[[#This Row],[Reorder Level]],"Reorder","Available")</f>
        <v>Reorder</v>
      </c>
    </row>
    <row r="169" spans="1:4" x14ac:dyDescent="0.25">
      <c r="A169" t="s">
        <v>2630</v>
      </c>
      <c r="B169">
        <v>164</v>
      </c>
      <c r="C169">
        <v>106</v>
      </c>
      <c r="D169" t="str">
        <f>IF(inventory[[#This Row],[Current Stock]]&lt;=inventory[[#This Row],[Reorder Level]],"Reorder","Available")</f>
        <v>Available</v>
      </c>
    </row>
    <row r="170" spans="1:4" x14ac:dyDescent="0.25">
      <c r="A170" t="s">
        <v>2631</v>
      </c>
      <c r="B170">
        <v>627</v>
      </c>
      <c r="C170">
        <v>37</v>
      </c>
      <c r="D170" t="str">
        <f>IF(inventory[[#This Row],[Current Stock]]&lt;=inventory[[#This Row],[Reorder Level]],"Reorder","Available")</f>
        <v>Available</v>
      </c>
    </row>
    <row r="171" spans="1:4" x14ac:dyDescent="0.25">
      <c r="A171" t="s">
        <v>2632</v>
      </c>
      <c r="B171">
        <v>705</v>
      </c>
      <c r="C171">
        <v>106</v>
      </c>
      <c r="D171" t="str">
        <f>IF(inventory[[#This Row],[Current Stock]]&lt;=inventory[[#This Row],[Reorder Level]],"Reorder","Available")</f>
        <v>Available</v>
      </c>
    </row>
    <row r="172" spans="1:4" x14ac:dyDescent="0.25">
      <c r="A172" t="s">
        <v>2633</v>
      </c>
      <c r="B172">
        <v>298</v>
      </c>
      <c r="C172">
        <v>75</v>
      </c>
      <c r="D172" t="str">
        <f>IF(inventory[[#This Row],[Current Stock]]&lt;=inventory[[#This Row],[Reorder Level]],"Reorder","Available")</f>
        <v>Available</v>
      </c>
    </row>
    <row r="173" spans="1:4" x14ac:dyDescent="0.25">
      <c r="A173" t="s">
        <v>2634</v>
      </c>
      <c r="B173">
        <v>795</v>
      </c>
      <c r="C173">
        <v>13</v>
      </c>
      <c r="D173" t="str">
        <f>IF(inventory[[#This Row],[Current Stock]]&lt;=inventory[[#This Row],[Reorder Level]],"Reorder","Available")</f>
        <v>Available</v>
      </c>
    </row>
    <row r="174" spans="1:4" x14ac:dyDescent="0.25">
      <c r="A174" t="s">
        <v>2635</v>
      </c>
      <c r="B174">
        <v>607</v>
      </c>
      <c r="C174">
        <v>33</v>
      </c>
      <c r="D174" t="str">
        <f>IF(inventory[[#This Row],[Current Stock]]&lt;=inventory[[#This Row],[Reorder Level]],"Reorder","Available")</f>
        <v>Available</v>
      </c>
    </row>
    <row r="175" spans="1:4" x14ac:dyDescent="0.25">
      <c r="A175" t="s">
        <v>2636</v>
      </c>
      <c r="B175">
        <v>228</v>
      </c>
      <c r="C175">
        <v>105</v>
      </c>
      <c r="D175" t="str">
        <f>IF(inventory[[#This Row],[Current Stock]]&lt;=inventory[[#This Row],[Reorder Level]],"Reorder","Available")</f>
        <v>Available</v>
      </c>
    </row>
    <row r="176" spans="1:4" x14ac:dyDescent="0.25">
      <c r="A176" t="s">
        <v>2637</v>
      </c>
      <c r="B176">
        <v>712</v>
      </c>
      <c r="C176">
        <v>24</v>
      </c>
      <c r="D176" t="str">
        <f>IF(inventory[[#This Row],[Current Stock]]&lt;=inventory[[#This Row],[Reorder Level]],"Reorder","Available")</f>
        <v>Available</v>
      </c>
    </row>
    <row r="177" spans="1:4" x14ac:dyDescent="0.25">
      <c r="A177" t="s">
        <v>2638</v>
      </c>
      <c r="B177">
        <v>592</v>
      </c>
      <c r="C177">
        <v>172</v>
      </c>
      <c r="D177" t="str">
        <f>IF(inventory[[#This Row],[Current Stock]]&lt;=inventory[[#This Row],[Reorder Level]],"Reorder","Available")</f>
        <v>Available</v>
      </c>
    </row>
    <row r="178" spans="1:4" x14ac:dyDescent="0.25">
      <c r="A178" t="s">
        <v>2639</v>
      </c>
      <c r="B178">
        <v>812</v>
      </c>
      <c r="C178">
        <v>154</v>
      </c>
      <c r="D178" t="str">
        <f>IF(inventory[[#This Row],[Current Stock]]&lt;=inventory[[#This Row],[Reorder Level]],"Reorder","Available")</f>
        <v>Available</v>
      </c>
    </row>
    <row r="179" spans="1:4" x14ac:dyDescent="0.25">
      <c r="A179" t="s">
        <v>2640</v>
      </c>
      <c r="B179">
        <v>154</v>
      </c>
      <c r="C179">
        <v>144</v>
      </c>
      <c r="D179" t="str">
        <f>IF(inventory[[#This Row],[Current Stock]]&lt;=inventory[[#This Row],[Reorder Level]],"Reorder","Available")</f>
        <v>Available</v>
      </c>
    </row>
    <row r="180" spans="1:4" x14ac:dyDescent="0.25">
      <c r="A180" t="s">
        <v>2641</v>
      </c>
      <c r="B180">
        <v>230</v>
      </c>
      <c r="C180">
        <v>42</v>
      </c>
      <c r="D180" t="str">
        <f>IF(inventory[[#This Row],[Current Stock]]&lt;=inventory[[#This Row],[Reorder Level]],"Reorder","Available")</f>
        <v>Available</v>
      </c>
    </row>
    <row r="181" spans="1:4" x14ac:dyDescent="0.25">
      <c r="A181" t="s">
        <v>2642</v>
      </c>
      <c r="B181">
        <v>303</v>
      </c>
      <c r="C181">
        <v>161</v>
      </c>
      <c r="D181" t="str">
        <f>IF(inventory[[#This Row],[Current Stock]]&lt;=inventory[[#This Row],[Reorder Level]],"Reorder","Available")</f>
        <v>Available</v>
      </c>
    </row>
    <row r="182" spans="1:4" x14ac:dyDescent="0.25">
      <c r="A182" t="s">
        <v>2643</v>
      </c>
      <c r="B182">
        <v>341</v>
      </c>
      <c r="C182">
        <v>130</v>
      </c>
      <c r="D182" t="str">
        <f>IF(inventory[[#This Row],[Current Stock]]&lt;=inventory[[#This Row],[Reorder Level]],"Reorder","Available")</f>
        <v>Available</v>
      </c>
    </row>
    <row r="183" spans="1:4" x14ac:dyDescent="0.25">
      <c r="A183" t="s">
        <v>2644</v>
      </c>
      <c r="B183">
        <v>888</v>
      </c>
      <c r="C183">
        <v>84</v>
      </c>
      <c r="D183" t="str">
        <f>IF(inventory[[#This Row],[Current Stock]]&lt;=inventory[[#This Row],[Reorder Level]],"Reorder","Available")</f>
        <v>Available</v>
      </c>
    </row>
    <row r="184" spans="1:4" x14ac:dyDescent="0.25">
      <c r="A184" t="s">
        <v>2645</v>
      </c>
      <c r="B184">
        <v>732</v>
      </c>
      <c r="C184">
        <v>10</v>
      </c>
      <c r="D184" t="str">
        <f>IF(inventory[[#This Row],[Current Stock]]&lt;=inventory[[#This Row],[Reorder Level]],"Reorder","Available")</f>
        <v>Available</v>
      </c>
    </row>
    <row r="185" spans="1:4" x14ac:dyDescent="0.25">
      <c r="A185" t="s">
        <v>2646</v>
      </c>
      <c r="B185">
        <v>544</v>
      </c>
      <c r="C185">
        <v>110</v>
      </c>
      <c r="D185" t="str">
        <f>IF(inventory[[#This Row],[Current Stock]]&lt;=inventory[[#This Row],[Reorder Level]],"Reorder","Available")</f>
        <v>Available</v>
      </c>
    </row>
    <row r="186" spans="1:4" x14ac:dyDescent="0.25">
      <c r="A186" t="s">
        <v>2647</v>
      </c>
      <c r="B186">
        <v>540</v>
      </c>
      <c r="C186">
        <v>161</v>
      </c>
      <c r="D186" t="str">
        <f>IF(inventory[[#This Row],[Current Stock]]&lt;=inventory[[#This Row],[Reorder Level]],"Reorder","Available")</f>
        <v>Available</v>
      </c>
    </row>
    <row r="187" spans="1:4" x14ac:dyDescent="0.25">
      <c r="A187" t="s">
        <v>2648</v>
      </c>
      <c r="B187">
        <v>885</v>
      </c>
      <c r="C187">
        <v>16</v>
      </c>
      <c r="D187" t="str">
        <f>IF(inventory[[#This Row],[Current Stock]]&lt;=inventory[[#This Row],[Reorder Level]],"Reorder","Available")</f>
        <v>Available</v>
      </c>
    </row>
    <row r="188" spans="1:4" x14ac:dyDescent="0.25">
      <c r="A188" t="s">
        <v>2649</v>
      </c>
      <c r="B188">
        <v>446</v>
      </c>
      <c r="C188">
        <v>19</v>
      </c>
      <c r="D188" t="str">
        <f>IF(inventory[[#This Row],[Current Stock]]&lt;=inventory[[#This Row],[Reorder Level]],"Reorder","Available")</f>
        <v>Available</v>
      </c>
    </row>
    <row r="189" spans="1:4" x14ac:dyDescent="0.25">
      <c r="A189" t="s">
        <v>2650</v>
      </c>
      <c r="B189">
        <v>225</v>
      </c>
      <c r="C189">
        <v>82</v>
      </c>
      <c r="D189" t="str">
        <f>IF(inventory[[#This Row],[Current Stock]]&lt;=inventory[[#This Row],[Reorder Level]],"Reorder","Available")</f>
        <v>Available</v>
      </c>
    </row>
    <row r="190" spans="1:4" x14ac:dyDescent="0.25">
      <c r="A190" t="s">
        <v>2651</v>
      </c>
      <c r="B190">
        <v>136</v>
      </c>
      <c r="C190">
        <v>107</v>
      </c>
      <c r="D190" t="str">
        <f>IF(inventory[[#This Row],[Current Stock]]&lt;=inventory[[#This Row],[Reorder Level]],"Reorder","Available")</f>
        <v>Available</v>
      </c>
    </row>
    <row r="191" spans="1:4" x14ac:dyDescent="0.25">
      <c r="A191" t="s">
        <v>2652</v>
      </c>
      <c r="B191">
        <v>330</v>
      </c>
      <c r="C191">
        <v>100</v>
      </c>
      <c r="D191" t="str">
        <f>IF(inventory[[#This Row],[Current Stock]]&lt;=inventory[[#This Row],[Reorder Level]],"Reorder","Available")</f>
        <v>Available</v>
      </c>
    </row>
    <row r="192" spans="1:4" x14ac:dyDescent="0.25">
      <c r="A192" t="s">
        <v>2653</v>
      </c>
      <c r="B192">
        <v>653</v>
      </c>
      <c r="C192">
        <v>90</v>
      </c>
      <c r="D192" t="str">
        <f>IF(inventory[[#This Row],[Current Stock]]&lt;=inventory[[#This Row],[Reorder Level]],"Reorder","Available")</f>
        <v>Available</v>
      </c>
    </row>
    <row r="193" spans="1:4" x14ac:dyDescent="0.25">
      <c r="A193" t="s">
        <v>2654</v>
      </c>
      <c r="B193">
        <v>470</v>
      </c>
      <c r="C193">
        <v>58</v>
      </c>
      <c r="D193" t="str">
        <f>IF(inventory[[#This Row],[Current Stock]]&lt;=inventory[[#This Row],[Reorder Level]],"Reorder","Available")</f>
        <v>Available</v>
      </c>
    </row>
    <row r="194" spans="1:4" x14ac:dyDescent="0.25">
      <c r="A194" t="s">
        <v>2655</v>
      </c>
      <c r="B194">
        <v>421</v>
      </c>
      <c r="C194">
        <v>21</v>
      </c>
      <c r="D194" t="str">
        <f>IF(inventory[[#This Row],[Current Stock]]&lt;=inventory[[#This Row],[Reorder Level]],"Reorder","Available")</f>
        <v>Available</v>
      </c>
    </row>
    <row r="195" spans="1:4" x14ac:dyDescent="0.25">
      <c r="A195" t="s">
        <v>2656</v>
      </c>
      <c r="B195">
        <v>480</v>
      </c>
      <c r="C195">
        <v>15</v>
      </c>
      <c r="D195" t="str">
        <f>IF(inventory[[#This Row],[Current Stock]]&lt;=inventory[[#This Row],[Reorder Level]],"Reorder","Available")</f>
        <v>Available</v>
      </c>
    </row>
    <row r="196" spans="1:4" x14ac:dyDescent="0.25">
      <c r="A196" t="s">
        <v>2657</v>
      </c>
      <c r="B196">
        <v>974</v>
      </c>
      <c r="C196">
        <v>28</v>
      </c>
      <c r="D196" t="str">
        <f>IF(inventory[[#This Row],[Current Stock]]&lt;=inventory[[#This Row],[Reorder Level]],"Reorder","Available")</f>
        <v>Available</v>
      </c>
    </row>
    <row r="197" spans="1:4" x14ac:dyDescent="0.25">
      <c r="A197" t="s">
        <v>2658</v>
      </c>
      <c r="B197">
        <v>997</v>
      </c>
      <c r="C197">
        <v>141</v>
      </c>
      <c r="D197" t="str">
        <f>IF(inventory[[#This Row],[Current Stock]]&lt;=inventory[[#This Row],[Reorder Level]],"Reorder","Available")</f>
        <v>Available</v>
      </c>
    </row>
    <row r="198" spans="1:4" x14ac:dyDescent="0.25">
      <c r="A198" t="s">
        <v>2659</v>
      </c>
      <c r="B198">
        <v>161</v>
      </c>
      <c r="C198">
        <v>159</v>
      </c>
      <c r="D198" t="str">
        <f>IF(inventory[[#This Row],[Current Stock]]&lt;=inventory[[#This Row],[Reorder Level]],"Reorder","Available")</f>
        <v>Available</v>
      </c>
    </row>
    <row r="199" spans="1:4" x14ac:dyDescent="0.25">
      <c r="A199" t="s">
        <v>2660</v>
      </c>
      <c r="B199">
        <v>114</v>
      </c>
      <c r="C199">
        <v>92</v>
      </c>
      <c r="D199" t="str">
        <f>IF(inventory[[#This Row],[Current Stock]]&lt;=inventory[[#This Row],[Reorder Level]],"Reorder","Available")</f>
        <v>Available</v>
      </c>
    </row>
    <row r="200" spans="1:4" x14ac:dyDescent="0.25">
      <c r="A200" t="s">
        <v>2661</v>
      </c>
      <c r="B200">
        <v>244</v>
      </c>
      <c r="C200">
        <v>24</v>
      </c>
      <c r="D200" t="str">
        <f>IF(inventory[[#This Row],[Current Stock]]&lt;=inventory[[#This Row],[Reorder Level]],"Reorder","Available")</f>
        <v>Available</v>
      </c>
    </row>
    <row r="201" spans="1:4" x14ac:dyDescent="0.25">
      <c r="A201" t="s">
        <v>2662</v>
      </c>
      <c r="B201">
        <v>851</v>
      </c>
      <c r="C201">
        <v>88</v>
      </c>
      <c r="D201" t="str">
        <f>IF(inventory[[#This Row],[Current Stock]]&lt;=inventory[[#This Row],[Reorder Level]],"Reorder","Available")</f>
        <v>Available</v>
      </c>
    </row>
    <row r="202" spans="1:4" x14ac:dyDescent="0.25">
      <c r="A202" t="s">
        <v>2663</v>
      </c>
      <c r="B202">
        <v>459</v>
      </c>
      <c r="C202">
        <v>197</v>
      </c>
      <c r="D202" t="str">
        <f>IF(inventory[[#This Row],[Current Stock]]&lt;=inventory[[#This Row],[Reorder Level]],"Reorder","Available")</f>
        <v>Available</v>
      </c>
    </row>
    <row r="203" spans="1:4" x14ac:dyDescent="0.25">
      <c r="A203" t="s">
        <v>2664</v>
      </c>
      <c r="B203">
        <v>863</v>
      </c>
      <c r="C203">
        <v>57</v>
      </c>
      <c r="D203" t="str">
        <f>IF(inventory[[#This Row],[Current Stock]]&lt;=inventory[[#This Row],[Reorder Level]],"Reorder","Available")</f>
        <v>Available</v>
      </c>
    </row>
    <row r="204" spans="1:4" x14ac:dyDescent="0.25">
      <c r="A204" t="s">
        <v>2665</v>
      </c>
      <c r="B204">
        <v>646</v>
      </c>
      <c r="C204">
        <v>103</v>
      </c>
      <c r="D204" t="str">
        <f>IF(inventory[[#This Row],[Current Stock]]&lt;=inventory[[#This Row],[Reorder Level]],"Reorder","Available")</f>
        <v>Available</v>
      </c>
    </row>
    <row r="205" spans="1:4" x14ac:dyDescent="0.25">
      <c r="A205" t="s">
        <v>2666</v>
      </c>
      <c r="B205">
        <v>553</v>
      </c>
      <c r="C205">
        <v>112</v>
      </c>
      <c r="D205" t="str">
        <f>IF(inventory[[#This Row],[Current Stock]]&lt;=inventory[[#This Row],[Reorder Level]],"Reorder","Available")</f>
        <v>Available</v>
      </c>
    </row>
    <row r="206" spans="1:4" x14ac:dyDescent="0.25">
      <c r="A206" t="s">
        <v>2667</v>
      </c>
      <c r="B206">
        <v>281</v>
      </c>
      <c r="C206">
        <v>72</v>
      </c>
      <c r="D206" t="str">
        <f>IF(inventory[[#This Row],[Current Stock]]&lt;=inventory[[#This Row],[Reorder Level]],"Reorder","Available")</f>
        <v>Available</v>
      </c>
    </row>
    <row r="207" spans="1:4" x14ac:dyDescent="0.25">
      <c r="A207" t="s">
        <v>2668</v>
      </c>
      <c r="B207">
        <v>344</v>
      </c>
      <c r="C207">
        <v>93</v>
      </c>
      <c r="D207" t="str">
        <f>IF(inventory[[#This Row],[Current Stock]]&lt;=inventory[[#This Row],[Reorder Level]],"Reorder","Available")</f>
        <v>Available</v>
      </c>
    </row>
    <row r="208" spans="1:4" x14ac:dyDescent="0.25">
      <c r="A208" t="s">
        <v>2669</v>
      </c>
      <c r="B208">
        <v>147</v>
      </c>
      <c r="C208">
        <v>99</v>
      </c>
      <c r="D208" t="str">
        <f>IF(inventory[[#This Row],[Current Stock]]&lt;=inventory[[#This Row],[Reorder Level]],"Reorder","Available")</f>
        <v>Available</v>
      </c>
    </row>
    <row r="209" spans="1:4" x14ac:dyDescent="0.25">
      <c r="A209" t="s">
        <v>2670</v>
      </c>
      <c r="B209">
        <v>519</v>
      </c>
      <c r="C209">
        <v>100</v>
      </c>
      <c r="D209" t="str">
        <f>IF(inventory[[#This Row],[Current Stock]]&lt;=inventory[[#This Row],[Reorder Level]],"Reorder","Available")</f>
        <v>Available</v>
      </c>
    </row>
    <row r="210" spans="1:4" x14ac:dyDescent="0.25">
      <c r="A210" t="s">
        <v>2671</v>
      </c>
      <c r="B210">
        <v>280</v>
      </c>
      <c r="C210">
        <v>146</v>
      </c>
      <c r="D210" t="str">
        <f>IF(inventory[[#This Row],[Current Stock]]&lt;=inventory[[#This Row],[Reorder Level]],"Reorder","Available")</f>
        <v>Available</v>
      </c>
    </row>
    <row r="211" spans="1:4" x14ac:dyDescent="0.25">
      <c r="A211" t="s">
        <v>2672</v>
      </c>
      <c r="B211">
        <v>292</v>
      </c>
      <c r="C211">
        <v>120</v>
      </c>
      <c r="D211" t="str">
        <f>IF(inventory[[#This Row],[Current Stock]]&lt;=inventory[[#This Row],[Reorder Level]],"Reorder","Available")</f>
        <v>Available</v>
      </c>
    </row>
    <row r="212" spans="1:4" x14ac:dyDescent="0.25">
      <c r="A212" t="s">
        <v>2673</v>
      </c>
      <c r="B212">
        <v>39</v>
      </c>
      <c r="C212">
        <v>20</v>
      </c>
      <c r="D212" t="str">
        <f>IF(inventory[[#This Row],[Current Stock]]&lt;=inventory[[#This Row],[Reorder Level]],"Reorder","Available")</f>
        <v>Available</v>
      </c>
    </row>
    <row r="213" spans="1:4" x14ac:dyDescent="0.25">
      <c r="A213" t="s">
        <v>2674</v>
      </c>
      <c r="B213">
        <v>799</v>
      </c>
      <c r="C213">
        <v>11</v>
      </c>
      <c r="D213" t="str">
        <f>IF(inventory[[#This Row],[Current Stock]]&lt;=inventory[[#This Row],[Reorder Level]],"Reorder","Available")</f>
        <v>Available</v>
      </c>
    </row>
    <row r="214" spans="1:4" x14ac:dyDescent="0.25">
      <c r="A214" t="s">
        <v>2675</v>
      </c>
      <c r="B214">
        <v>939</v>
      </c>
      <c r="C214">
        <v>88</v>
      </c>
      <c r="D214" t="str">
        <f>IF(inventory[[#This Row],[Current Stock]]&lt;=inventory[[#This Row],[Reorder Level]],"Reorder","Available")</f>
        <v>Available</v>
      </c>
    </row>
    <row r="215" spans="1:4" x14ac:dyDescent="0.25">
      <c r="A215" t="s">
        <v>2676</v>
      </c>
      <c r="B215">
        <v>498</v>
      </c>
      <c r="C215">
        <v>182</v>
      </c>
      <c r="D215" t="str">
        <f>IF(inventory[[#This Row],[Current Stock]]&lt;=inventory[[#This Row],[Reorder Level]],"Reorder","Available")</f>
        <v>Available</v>
      </c>
    </row>
    <row r="216" spans="1:4" x14ac:dyDescent="0.25">
      <c r="A216" t="s">
        <v>2677</v>
      </c>
      <c r="B216">
        <v>536</v>
      </c>
      <c r="C216">
        <v>17</v>
      </c>
      <c r="D216" t="str">
        <f>IF(inventory[[#This Row],[Current Stock]]&lt;=inventory[[#This Row],[Reorder Level]],"Reorder","Available")</f>
        <v>Available</v>
      </c>
    </row>
    <row r="217" spans="1:4" x14ac:dyDescent="0.25">
      <c r="A217" t="s">
        <v>2678</v>
      </c>
      <c r="B217">
        <v>925</v>
      </c>
      <c r="C217">
        <v>23</v>
      </c>
      <c r="D217" t="str">
        <f>IF(inventory[[#This Row],[Current Stock]]&lt;=inventory[[#This Row],[Reorder Level]],"Reorder","Available")</f>
        <v>Available</v>
      </c>
    </row>
    <row r="218" spans="1:4" x14ac:dyDescent="0.25">
      <c r="A218" t="s">
        <v>2679</v>
      </c>
      <c r="B218">
        <v>511</v>
      </c>
      <c r="C218">
        <v>139</v>
      </c>
      <c r="D218" t="str">
        <f>IF(inventory[[#This Row],[Current Stock]]&lt;=inventory[[#This Row],[Reorder Level]],"Reorder","Available")</f>
        <v>Available</v>
      </c>
    </row>
    <row r="219" spans="1:4" x14ac:dyDescent="0.25">
      <c r="A219" t="s">
        <v>2680</v>
      </c>
      <c r="B219">
        <v>622</v>
      </c>
      <c r="C219">
        <v>95</v>
      </c>
      <c r="D219" t="str">
        <f>IF(inventory[[#This Row],[Current Stock]]&lt;=inventory[[#This Row],[Reorder Level]],"Reorder","Available")</f>
        <v>Available</v>
      </c>
    </row>
    <row r="220" spans="1:4" x14ac:dyDescent="0.25">
      <c r="A220" t="s">
        <v>2681</v>
      </c>
      <c r="B220">
        <v>428</v>
      </c>
      <c r="C220">
        <v>53</v>
      </c>
      <c r="D220" t="str">
        <f>IF(inventory[[#This Row],[Current Stock]]&lt;=inventory[[#This Row],[Reorder Level]],"Reorder","Available")</f>
        <v>Available</v>
      </c>
    </row>
    <row r="221" spans="1:4" x14ac:dyDescent="0.25">
      <c r="A221" t="s">
        <v>2682</v>
      </c>
      <c r="B221">
        <v>514</v>
      </c>
      <c r="C221">
        <v>49</v>
      </c>
      <c r="D221" t="str">
        <f>IF(inventory[[#This Row],[Current Stock]]&lt;=inventory[[#This Row],[Reorder Level]],"Reorder","Available")</f>
        <v>Available</v>
      </c>
    </row>
    <row r="222" spans="1:4" x14ac:dyDescent="0.25">
      <c r="A222" t="s">
        <v>2683</v>
      </c>
      <c r="B222">
        <v>521</v>
      </c>
      <c r="C222">
        <v>136</v>
      </c>
      <c r="D222" t="str">
        <f>IF(inventory[[#This Row],[Current Stock]]&lt;=inventory[[#This Row],[Reorder Level]],"Reorder","Available")</f>
        <v>Available</v>
      </c>
    </row>
    <row r="223" spans="1:4" x14ac:dyDescent="0.25">
      <c r="A223" t="s">
        <v>2684</v>
      </c>
      <c r="B223">
        <v>711</v>
      </c>
      <c r="C223">
        <v>109</v>
      </c>
      <c r="D223" t="str">
        <f>IF(inventory[[#This Row],[Current Stock]]&lt;=inventory[[#This Row],[Reorder Level]],"Reorder","Available")</f>
        <v>Available</v>
      </c>
    </row>
    <row r="224" spans="1:4" x14ac:dyDescent="0.25">
      <c r="A224" t="s">
        <v>2685</v>
      </c>
      <c r="B224">
        <v>604</v>
      </c>
      <c r="C224">
        <v>131</v>
      </c>
      <c r="D224" t="str">
        <f>IF(inventory[[#This Row],[Current Stock]]&lt;=inventory[[#This Row],[Reorder Level]],"Reorder","Available")</f>
        <v>Available</v>
      </c>
    </row>
    <row r="225" spans="1:4" x14ac:dyDescent="0.25">
      <c r="A225" t="s">
        <v>2686</v>
      </c>
      <c r="B225">
        <v>503</v>
      </c>
      <c r="C225">
        <v>63</v>
      </c>
      <c r="D225" t="str">
        <f>IF(inventory[[#This Row],[Current Stock]]&lt;=inventory[[#This Row],[Reorder Level]],"Reorder","Available")</f>
        <v>Available</v>
      </c>
    </row>
    <row r="226" spans="1:4" x14ac:dyDescent="0.25">
      <c r="A226" t="s">
        <v>2687</v>
      </c>
      <c r="B226">
        <v>75</v>
      </c>
      <c r="C226">
        <v>110</v>
      </c>
      <c r="D226" t="str">
        <f>IF(inventory[[#This Row],[Current Stock]]&lt;=inventory[[#This Row],[Reorder Level]],"Reorder","Available")</f>
        <v>Reorder</v>
      </c>
    </row>
    <row r="227" spans="1:4" x14ac:dyDescent="0.25">
      <c r="A227" t="s">
        <v>2688</v>
      </c>
      <c r="B227">
        <v>904</v>
      </c>
      <c r="C227">
        <v>173</v>
      </c>
      <c r="D227" t="str">
        <f>IF(inventory[[#This Row],[Current Stock]]&lt;=inventory[[#This Row],[Reorder Level]],"Reorder","Available")</f>
        <v>Available</v>
      </c>
    </row>
    <row r="228" spans="1:4" x14ac:dyDescent="0.25">
      <c r="A228" t="s">
        <v>2689</v>
      </c>
      <c r="B228">
        <v>888</v>
      </c>
      <c r="C228">
        <v>70</v>
      </c>
      <c r="D228" t="str">
        <f>IF(inventory[[#This Row],[Current Stock]]&lt;=inventory[[#This Row],[Reorder Level]],"Reorder","Available")</f>
        <v>Available</v>
      </c>
    </row>
    <row r="229" spans="1:4" x14ac:dyDescent="0.25">
      <c r="A229" t="s">
        <v>2690</v>
      </c>
      <c r="B229">
        <v>184</v>
      </c>
      <c r="C229">
        <v>85</v>
      </c>
      <c r="D229" t="str">
        <f>IF(inventory[[#This Row],[Current Stock]]&lt;=inventory[[#This Row],[Reorder Level]],"Reorder","Available")</f>
        <v>Available</v>
      </c>
    </row>
    <row r="230" spans="1:4" x14ac:dyDescent="0.25">
      <c r="A230" t="s">
        <v>2691</v>
      </c>
      <c r="B230">
        <v>293</v>
      </c>
      <c r="C230">
        <v>41</v>
      </c>
      <c r="D230" t="str">
        <f>IF(inventory[[#This Row],[Current Stock]]&lt;=inventory[[#This Row],[Reorder Level]],"Reorder","Available")</f>
        <v>Available</v>
      </c>
    </row>
    <row r="231" spans="1:4" x14ac:dyDescent="0.25">
      <c r="A231" t="s">
        <v>2692</v>
      </c>
      <c r="B231">
        <v>973</v>
      </c>
      <c r="C231">
        <v>131</v>
      </c>
      <c r="D231" t="str">
        <f>IF(inventory[[#This Row],[Current Stock]]&lt;=inventory[[#This Row],[Reorder Level]],"Reorder","Available")</f>
        <v>Available</v>
      </c>
    </row>
    <row r="232" spans="1:4" x14ac:dyDescent="0.25">
      <c r="A232" t="s">
        <v>2693</v>
      </c>
      <c r="B232">
        <v>321</v>
      </c>
      <c r="C232">
        <v>16</v>
      </c>
      <c r="D232" t="str">
        <f>IF(inventory[[#This Row],[Current Stock]]&lt;=inventory[[#This Row],[Reorder Level]],"Reorder","Available")</f>
        <v>Available</v>
      </c>
    </row>
    <row r="233" spans="1:4" x14ac:dyDescent="0.25">
      <c r="A233" t="s">
        <v>2694</v>
      </c>
      <c r="B233">
        <v>812</v>
      </c>
      <c r="C233">
        <v>57</v>
      </c>
      <c r="D233" t="str">
        <f>IF(inventory[[#This Row],[Current Stock]]&lt;=inventory[[#This Row],[Reorder Level]],"Reorder","Available")</f>
        <v>Available</v>
      </c>
    </row>
    <row r="234" spans="1:4" x14ac:dyDescent="0.25">
      <c r="A234" t="s">
        <v>2695</v>
      </c>
      <c r="B234">
        <v>785</v>
      </c>
      <c r="C234">
        <v>145</v>
      </c>
      <c r="D234" t="str">
        <f>IF(inventory[[#This Row],[Current Stock]]&lt;=inventory[[#This Row],[Reorder Level]],"Reorder","Available")</f>
        <v>Available</v>
      </c>
    </row>
    <row r="235" spans="1:4" x14ac:dyDescent="0.25">
      <c r="A235" t="s">
        <v>2696</v>
      </c>
      <c r="B235">
        <v>860</v>
      </c>
      <c r="C235">
        <v>13</v>
      </c>
      <c r="D235" t="str">
        <f>IF(inventory[[#This Row],[Current Stock]]&lt;=inventory[[#This Row],[Reorder Level]],"Reorder","Available")</f>
        <v>Available</v>
      </c>
    </row>
    <row r="236" spans="1:4" x14ac:dyDescent="0.25">
      <c r="A236" t="s">
        <v>2697</v>
      </c>
      <c r="B236">
        <v>16</v>
      </c>
      <c r="C236">
        <v>197</v>
      </c>
      <c r="D236" t="str">
        <f>IF(inventory[[#This Row],[Current Stock]]&lt;=inventory[[#This Row],[Reorder Level]],"Reorder","Available")</f>
        <v>Reorder</v>
      </c>
    </row>
    <row r="237" spans="1:4" x14ac:dyDescent="0.25">
      <c r="A237" t="s">
        <v>2698</v>
      </c>
      <c r="B237">
        <v>482</v>
      </c>
      <c r="C237">
        <v>86</v>
      </c>
      <c r="D237" t="str">
        <f>IF(inventory[[#This Row],[Current Stock]]&lt;=inventory[[#This Row],[Reorder Level]],"Reorder","Available")</f>
        <v>Available</v>
      </c>
    </row>
    <row r="238" spans="1:4" x14ac:dyDescent="0.25">
      <c r="A238" t="s">
        <v>2699</v>
      </c>
      <c r="B238">
        <v>565</v>
      </c>
      <c r="C238">
        <v>85</v>
      </c>
      <c r="D238" t="str">
        <f>IF(inventory[[#This Row],[Current Stock]]&lt;=inventory[[#This Row],[Reorder Level]],"Reorder","Available")</f>
        <v>Available</v>
      </c>
    </row>
    <row r="239" spans="1:4" x14ac:dyDescent="0.25">
      <c r="A239" t="s">
        <v>2700</v>
      </c>
      <c r="B239">
        <v>837</v>
      </c>
      <c r="C239">
        <v>111</v>
      </c>
      <c r="D239" t="str">
        <f>IF(inventory[[#This Row],[Current Stock]]&lt;=inventory[[#This Row],[Reorder Level]],"Reorder","Available")</f>
        <v>Available</v>
      </c>
    </row>
    <row r="240" spans="1:4" x14ac:dyDescent="0.25">
      <c r="A240" t="s">
        <v>2701</v>
      </c>
      <c r="B240">
        <v>224</v>
      </c>
      <c r="C240">
        <v>131</v>
      </c>
      <c r="D240" t="str">
        <f>IF(inventory[[#This Row],[Current Stock]]&lt;=inventory[[#This Row],[Reorder Level]],"Reorder","Available")</f>
        <v>Available</v>
      </c>
    </row>
    <row r="241" spans="1:4" x14ac:dyDescent="0.25">
      <c r="A241" t="s">
        <v>2702</v>
      </c>
      <c r="B241">
        <v>306</v>
      </c>
      <c r="C241">
        <v>97</v>
      </c>
      <c r="D241" t="str">
        <f>IF(inventory[[#This Row],[Current Stock]]&lt;=inventory[[#This Row],[Reorder Level]],"Reorder","Available")</f>
        <v>Available</v>
      </c>
    </row>
    <row r="242" spans="1:4" x14ac:dyDescent="0.25">
      <c r="A242" t="s">
        <v>2703</v>
      </c>
      <c r="B242">
        <v>179</v>
      </c>
      <c r="C242">
        <v>178</v>
      </c>
      <c r="D242" t="str">
        <f>IF(inventory[[#This Row],[Current Stock]]&lt;=inventory[[#This Row],[Reorder Level]],"Reorder","Available")</f>
        <v>Available</v>
      </c>
    </row>
    <row r="243" spans="1:4" x14ac:dyDescent="0.25">
      <c r="A243" t="s">
        <v>2704</v>
      </c>
      <c r="B243">
        <v>761</v>
      </c>
      <c r="C243">
        <v>192</v>
      </c>
      <c r="D243" t="str">
        <f>IF(inventory[[#This Row],[Current Stock]]&lt;=inventory[[#This Row],[Reorder Level]],"Reorder","Available")</f>
        <v>Available</v>
      </c>
    </row>
    <row r="244" spans="1:4" x14ac:dyDescent="0.25">
      <c r="A244" t="s">
        <v>2705</v>
      </c>
      <c r="B244">
        <v>998</v>
      </c>
      <c r="C244">
        <v>48</v>
      </c>
      <c r="D244" t="str">
        <f>IF(inventory[[#This Row],[Current Stock]]&lt;=inventory[[#This Row],[Reorder Level]],"Reorder","Available")</f>
        <v>Available</v>
      </c>
    </row>
    <row r="245" spans="1:4" x14ac:dyDescent="0.25">
      <c r="A245" t="s">
        <v>2706</v>
      </c>
      <c r="B245">
        <v>140</v>
      </c>
      <c r="C245">
        <v>144</v>
      </c>
      <c r="D245" t="str">
        <f>IF(inventory[[#This Row],[Current Stock]]&lt;=inventory[[#This Row],[Reorder Level]],"Reorder","Available")</f>
        <v>Reorder</v>
      </c>
    </row>
    <row r="246" spans="1:4" x14ac:dyDescent="0.25">
      <c r="A246" t="s">
        <v>2707</v>
      </c>
      <c r="B246">
        <v>233</v>
      </c>
      <c r="C246">
        <v>67</v>
      </c>
      <c r="D246" t="str">
        <f>IF(inventory[[#This Row],[Current Stock]]&lt;=inventory[[#This Row],[Reorder Level]],"Reorder","Available")</f>
        <v>Available</v>
      </c>
    </row>
    <row r="247" spans="1:4" x14ac:dyDescent="0.25">
      <c r="A247" t="s">
        <v>2708</v>
      </c>
      <c r="B247">
        <v>307</v>
      </c>
      <c r="C247">
        <v>199</v>
      </c>
      <c r="D247" t="str">
        <f>IF(inventory[[#This Row],[Current Stock]]&lt;=inventory[[#This Row],[Reorder Level]],"Reorder","Available")</f>
        <v>Available</v>
      </c>
    </row>
    <row r="248" spans="1:4" x14ac:dyDescent="0.25">
      <c r="A248" t="s">
        <v>2709</v>
      </c>
      <c r="B248">
        <v>889</v>
      </c>
      <c r="C248">
        <v>58</v>
      </c>
      <c r="D248" t="str">
        <f>IF(inventory[[#This Row],[Current Stock]]&lt;=inventory[[#This Row],[Reorder Level]],"Reorder","Available")</f>
        <v>Available</v>
      </c>
    </row>
    <row r="249" spans="1:4" x14ac:dyDescent="0.25">
      <c r="A249" t="s">
        <v>2710</v>
      </c>
      <c r="B249">
        <v>445</v>
      </c>
      <c r="C249">
        <v>66</v>
      </c>
      <c r="D249" t="str">
        <f>IF(inventory[[#This Row],[Current Stock]]&lt;=inventory[[#This Row],[Reorder Level]],"Reorder","Available")</f>
        <v>Available</v>
      </c>
    </row>
    <row r="250" spans="1:4" x14ac:dyDescent="0.25">
      <c r="A250" t="s">
        <v>2711</v>
      </c>
      <c r="B250">
        <v>281</v>
      </c>
      <c r="C250">
        <v>145</v>
      </c>
      <c r="D250" t="str">
        <f>IF(inventory[[#This Row],[Current Stock]]&lt;=inventory[[#This Row],[Reorder Level]],"Reorder","Available")</f>
        <v>Available</v>
      </c>
    </row>
    <row r="251" spans="1:4" x14ac:dyDescent="0.25">
      <c r="A251" t="s">
        <v>2712</v>
      </c>
      <c r="B251">
        <v>322</v>
      </c>
      <c r="C251">
        <v>159</v>
      </c>
      <c r="D251" t="str">
        <f>IF(inventory[[#This Row],[Current Stock]]&lt;=inventory[[#This Row],[Reorder Level]],"Reorder","Available")</f>
        <v>Available</v>
      </c>
    </row>
    <row r="252" spans="1:4" x14ac:dyDescent="0.25">
      <c r="A252" t="s">
        <v>2713</v>
      </c>
      <c r="B252">
        <v>598</v>
      </c>
      <c r="C252">
        <v>34</v>
      </c>
      <c r="D252" t="str">
        <f>IF(inventory[[#This Row],[Current Stock]]&lt;=inventory[[#This Row],[Reorder Level]],"Reorder","Available")</f>
        <v>Available</v>
      </c>
    </row>
    <row r="253" spans="1:4" x14ac:dyDescent="0.25">
      <c r="A253" t="s">
        <v>2714</v>
      </c>
      <c r="B253">
        <v>387</v>
      </c>
      <c r="C253">
        <v>115</v>
      </c>
      <c r="D253" t="str">
        <f>IF(inventory[[#This Row],[Current Stock]]&lt;=inventory[[#This Row],[Reorder Level]],"Reorder","Available")</f>
        <v>Available</v>
      </c>
    </row>
    <row r="254" spans="1:4" x14ac:dyDescent="0.25">
      <c r="A254" t="s">
        <v>2715</v>
      </c>
      <c r="B254">
        <v>140</v>
      </c>
      <c r="C254">
        <v>75</v>
      </c>
      <c r="D254" t="str">
        <f>IF(inventory[[#This Row],[Current Stock]]&lt;=inventory[[#This Row],[Reorder Level]],"Reorder","Available")</f>
        <v>Available</v>
      </c>
    </row>
    <row r="255" spans="1:4" x14ac:dyDescent="0.25">
      <c r="A255" t="s">
        <v>2716</v>
      </c>
      <c r="B255">
        <v>820</v>
      </c>
      <c r="C255">
        <v>126</v>
      </c>
      <c r="D255" t="str">
        <f>IF(inventory[[#This Row],[Current Stock]]&lt;=inventory[[#This Row],[Reorder Level]],"Reorder","Available")</f>
        <v>Available</v>
      </c>
    </row>
    <row r="256" spans="1:4" x14ac:dyDescent="0.25">
      <c r="A256" t="s">
        <v>2717</v>
      </c>
      <c r="B256">
        <v>422</v>
      </c>
      <c r="C256">
        <v>115</v>
      </c>
      <c r="D256" t="str">
        <f>IF(inventory[[#This Row],[Current Stock]]&lt;=inventory[[#This Row],[Reorder Level]],"Reorder","Available")</f>
        <v>Available</v>
      </c>
    </row>
    <row r="257" spans="1:4" x14ac:dyDescent="0.25">
      <c r="A257" t="s">
        <v>2718</v>
      </c>
      <c r="B257">
        <v>256</v>
      </c>
      <c r="C257">
        <v>197</v>
      </c>
      <c r="D257" t="str">
        <f>IF(inventory[[#This Row],[Current Stock]]&lt;=inventory[[#This Row],[Reorder Level]],"Reorder","Available")</f>
        <v>Available</v>
      </c>
    </row>
    <row r="258" spans="1:4" x14ac:dyDescent="0.25">
      <c r="A258" t="s">
        <v>2719</v>
      </c>
      <c r="B258">
        <v>728</v>
      </c>
      <c r="C258">
        <v>187</v>
      </c>
      <c r="D258" t="str">
        <f>IF(inventory[[#This Row],[Current Stock]]&lt;=inventory[[#This Row],[Reorder Level]],"Reorder","Available")</f>
        <v>Available</v>
      </c>
    </row>
    <row r="259" spans="1:4" x14ac:dyDescent="0.25">
      <c r="A259" t="s">
        <v>2720</v>
      </c>
      <c r="B259">
        <v>745</v>
      </c>
      <c r="C259">
        <v>134</v>
      </c>
      <c r="D259" t="str">
        <f>IF(inventory[[#This Row],[Current Stock]]&lt;=inventory[[#This Row],[Reorder Level]],"Reorder","Available")</f>
        <v>Available</v>
      </c>
    </row>
    <row r="260" spans="1:4" x14ac:dyDescent="0.25">
      <c r="A260" t="s">
        <v>2721</v>
      </c>
      <c r="B260">
        <v>155</v>
      </c>
      <c r="C260">
        <v>139</v>
      </c>
      <c r="D260" t="str">
        <f>IF(inventory[[#This Row],[Current Stock]]&lt;=inventory[[#This Row],[Reorder Level]],"Reorder","Available")</f>
        <v>Available</v>
      </c>
    </row>
    <row r="261" spans="1:4" x14ac:dyDescent="0.25">
      <c r="A261" t="s">
        <v>2722</v>
      </c>
      <c r="B261">
        <v>73</v>
      </c>
      <c r="C261">
        <v>180</v>
      </c>
      <c r="D261" t="str">
        <f>IF(inventory[[#This Row],[Current Stock]]&lt;=inventory[[#This Row],[Reorder Level]],"Reorder","Available")</f>
        <v>Reorder</v>
      </c>
    </row>
    <row r="262" spans="1:4" x14ac:dyDescent="0.25">
      <c r="A262" t="s">
        <v>2723</v>
      </c>
      <c r="B262">
        <v>45</v>
      </c>
      <c r="C262">
        <v>44</v>
      </c>
      <c r="D262" t="str">
        <f>IF(inventory[[#This Row],[Current Stock]]&lt;=inventory[[#This Row],[Reorder Level]],"Reorder","Available")</f>
        <v>Available</v>
      </c>
    </row>
    <row r="263" spans="1:4" x14ac:dyDescent="0.25">
      <c r="A263" t="s">
        <v>2724</v>
      </c>
      <c r="B263">
        <v>765</v>
      </c>
      <c r="C263">
        <v>147</v>
      </c>
      <c r="D263" t="str">
        <f>IF(inventory[[#This Row],[Current Stock]]&lt;=inventory[[#This Row],[Reorder Level]],"Reorder","Available")</f>
        <v>Available</v>
      </c>
    </row>
    <row r="264" spans="1:4" x14ac:dyDescent="0.25">
      <c r="A264" t="s">
        <v>2725</v>
      </c>
      <c r="B264">
        <v>625</v>
      </c>
      <c r="C264">
        <v>156</v>
      </c>
      <c r="D264" t="str">
        <f>IF(inventory[[#This Row],[Current Stock]]&lt;=inventory[[#This Row],[Reorder Level]],"Reorder","Available")</f>
        <v>Available</v>
      </c>
    </row>
    <row r="265" spans="1:4" x14ac:dyDescent="0.25">
      <c r="A265" t="s">
        <v>2726</v>
      </c>
      <c r="B265">
        <v>792</v>
      </c>
      <c r="C265">
        <v>34</v>
      </c>
      <c r="D265" t="str">
        <f>IF(inventory[[#This Row],[Current Stock]]&lt;=inventory[[#This Row],[Reorder Level]],"Reorder","Available")</f>
        <v>Available</v>
      </c>
    </row>
    <row r="266" spans="1:4" x14ac:dyDescent="0.25">
      <c r="A266" t="s">
        <v>2727</v>
      </c>
      <c r="B266">
        <v>626</v>
      </c>
      <c r="C266">
        <v>177</v>
      </c>
      <c r="D266" t="str">
        <f>IF(inventory[[#This Row],[Current Stock]]&lt;=inventory[[#This Row],[Reorder Level]],"Reorder","Available")</f>
        <v>Available</v>
      </c>
    </row>
    <row r="267" spans="1:4" x14ac:dyDescent="0.25">
      <c r="A267" t="s">
        <v>2728</v>
      </c>
      <c r="B267">
        <v>401</v>
      </c>
      <c r="C267">
        <v>142</v>
      </c>
      <c r="D267" t="str">
        <f>IF(inventory[[#This Row],[Current Stock]]&lt;=inventory[[#This Row],[Reorder Level]],"Reorder","Available")</f>
        <v>Available</v>
      </c>
    </row>
    <row r="268" spans="1:4" x14ac:dyDescent="0.25">
      <c r="A268" t="s">
        <v>2729</v>
      </c>
      <c r="B268">
        <v>589</v>
      </c>
      <c r="C268">
        <v>75</v>
      </c>
      <c r="D268" t="str">
        <f>IF(inventory[[#This Row],[Current Stock]]&lt;=inventory[[#This Row],[Reorder Level]],"Reorder","Available")</f>
        <v>Available</v>
      </c>
    </row>
    <row r="269" spans="1:4" x14ac:dyDescent="0.25">
      <c r="A269" t="s">
        <v>2730</v>
      </c>
      <c r="B269">
        <v>722</v>
      </c>
      <c r="C269">
        <v>102</v>
      </c>
      <c r="D269" t="str">
        <f>IF(inventory[[#This Row],[Current Stock]]&lt;=inventory[[#This Row],[Reorder Level]],"Reorder","Available")</f>
        <v>Available</v>
      </c>
    </row>
    <row r="270" spans="1:4" x14ac:dyDescent="0.25">
      <c r="A270" t="s">
        <v>2731</v>
      </c>
      <c r="B270">
        <v>398</v>
      </c>
      <c r="C270">
        <v>103</v>
      </c>
      <c r="D270" t="str">
        <f>IF(inventory[[#This Row],[Current Stock]]&lt;=inventory[[#This Row],[Reorder Level]],"Reorder","Available")</f>
        <v>Available</v>
      </c>
    </row>
    <row r="271" spans="1:4" x14ac:dyDescent="0.25">
      <c r="A271" t="s">
        <v>2732</v>
      </c>
      <c r="B271">
        <v>915</v>
      </c>
      <c r="C271">
        <v>184</v>
      </c>
      <c r="D271" t="str">
        <f>IF(inventory[[#This Row],[Current Stock]]&lt;=inventory[[#This Row],[Reorder Level]],"Reorder","Available")</f>
        <v>Available</v>
      </c>
    </row>
    <row r="272" spans="1:4" x14ac:dyDescent="0.25">
      <c r="A272" t="s">
        <v>2733</v>
      </c>
      <c r="B272">
        <v>899</v>
      </c>
      <c r="C272">
        <v>194</v>
      </c>
      <c r="D272" t="str">
        <f>IF(inventory[[#This Row],[Current Stock]]&lt;=inventory[[#This Row],[Reorder Level]],"Reorder","Available")</f>
        <v>Available</v>
      </c>
    </row>
    <row r="273" spans="1:4" x14ac:dyDescent="0.25">
      <c r="A273" t="s">
        <v>2734</v>
      </c>
      <c r="B273">
        <v>800</v>
      </c>
      <c r="C273">
        <v>163</v>
      </c>
      <c r="D273" t="str">
        <f>IF(inventory[[#This Row],[Current Stock]]&lt;=inventory[[#This Row],[Reorder Level]],"Reorder","Available")</f>
        <v>Available</v>
      </c>
    </row>
    <row r="274" spans="1:4" x14ac:dyDescent="0.25">
      <c r="A274" t="s">
        <v>2735</v>
      </c>
      <c r="B274">
        <v>992</v>
      </c>
      <c r="C274">
        <v>133</v>
      </c>
      <c r="D274" t="str">
        <f>IF(inventory[[#This Row],[Current Stock]]&lt;=inventory[[#This Row],[Reorder Level]],"Reorder","Available")</f>
        <v>Available</v>
      </c>
    </row>
    <row r="275" spans="1:4" x14ac:dyDescent="0.25">
      <c r="A275" t="s">
        <v>2736</v>
      </c>
      <c r="B275">
        <v>390</v>
      </c>
      <c r="C275">
        <v>29</v>
      </c>
      <c r="D275" t="str">
        <f>IF(inventory[[#This Row],[Current Stock]]&lt;=inventory[[#This Row],[Reorder Level]],"Reorder","Available")</f>
        <v>Available</v>
      </c>
    </row>
    <row r="276" spans="1:4" x14ac:dyDescent="0.25">
      <c r="A276" t="s">
        <v>2737</v>
      </c>
      <c r="B276">
        <v>114</v>
      </c>
      <c r="C276">
        <v>183</v>
      </c>
      <c r="D276" t="str">
        <f>IF(inventory[[#This Row],[Current Stock]]&lt;=inventory[[#This Row],[Reorder Level]],"Reorder","Available")</f>
        <v>Reorder</v>
      </c>
    </row>
    <row r="277" spans="1:4" x14ac:dyDescent="0.25">
      <c r="A277" t="s">
        <v>2738</v>
      </c>
      <c r="B277">
        <v>484</v>
      </c>
      <c r="C277">
        <v>35</v>
      </c>
      <c r="D277" t="str">
        <f>IF(inventory[[#This Row],[Current Stock]]&lt;=inventory[[#This Row],[Reorder Level]],"Reorder","Available")</f>
        <v>Available</v>
      </c>
    </row>
    <row r="278" spans="1:4" x14ac:dyDescent="0.25">
      <c r="A278" t="s">
        <v>2739</v>
      </c>
      <c r="B278">
        <v>745</v>
      </c>
      <c r="C278">
        <v>41</v>
      </c>
      <c r="D278" t="str">
        <f>IF(inventory[[#This Row],[Current Stock]]&lt;=inventory[[#This Row],[Reorder Level]],"Reorder","Available")</f>
        <v>Available</v>
      </c>
    </row>
    <row r="279" spans="1:4" x14ac:dyDescent="0.25">
      <c r="A279" t="s">
        <v>2740</v>
      </c>
      <c r="B279">
        <v>779</v>
      </c>
      <c r="C279">
        <v>23</v>
      </c>
      <c r="D279" t="str">
        <f>IF(inventory[[#This Row],[Current Stock]]&lt;=inventory[[#This Row],[Reorder Level]],"Reorder","Available")</f>
        <v>Available</v>
      </c>
    </row>
    <row r="280" spans="1:4" x14ac:dyDescent="0.25">
      <c r="A280" t="s">
        <v>2741</v>
      </c>
      <c r="B280">
        <v>388</v>
      </c>
      <c r="C280">
        <v>190</v>
      </c>
      <c r="D280" t="str">
        <f>IF(inventory[[#This Row],[Current Stock]]&lt;=inventory[[#This Row],[Reorder Level]],"Reorder","Available")</f>
        <v>Available</v>
      </c>
    </row>
    <row r="281" spans="1:4" x14ac:dyDescent="0.25">
      <c r="A281" t="s">
        <v>2742</v>
      </c>
      <c r="B281">
        <v>292</v>
      </c>
      <c r="C281">
        <v>103</v>
      </c>
      <c r="D281" t="str">
        <f>IF(inventory[[#This Row],[Current Stock]]&lt;=inventory[[#This Row],[Reorder Level]],"Reorder","Available")</f>
        <v>Available</v>
      </c>
    </row>
    <row r="282" spans="1:4" x14ac:dyDescent="0.25">
      <c r="A282" t="s">
        <v>2743</v>
      </c>
      <c r="B282">
        <v>445</v>
      </c>
      <c r="C282">
        <v>54</v>
      </c>
      <c r="D282" t="str">
        <f>IF(inventory[[#This Row],[Current Stock]]&lt;=inventory[[#This Row],[Reorder Level]],"Reorder","Available")</f>
        <v>Available</v>
      </c>
    </row>
    <row r="283" spans="1:4" x14ac:dyDescent="0.25">
      <c r="A283" t="s">
        <v>2744</v>
      </c>
      <c r="B283">
        <v>803</v>
      </c>
      <c r="C283">
        <v>25</v>
      </c>
      <c r="D283" t="str">
        <f>IF(inventory[[#This Row],[Current Stock]]&lt;=inventory[[#This Row],[Reorder Level]],"Reorder","Available")</f>
        <v>Available</v>
      </c>
    </row>
    <row r="284" spans="1:4" x14ac:dyDescent="0.25">
      <c r="A284" t="s">
        <v>2745</v>
      </c>
      <c r="B284">
        <v>60</v>
      </c>
      <c r="C284">
        <v>88</v>
      </c>
      <c r="D284" t="str">
        <f>IF(inventory[[#This Row],[Current Stock]]&lt;=inventory[[#This Row],[Reorder Level]],"Reorder","Available")</f>
        <v>Reorder</v>
      </c>
    </row>
    <row r="285" spans="1:4" x14ac:dyDescent="0.25">
      <c r="A285" t="s">
        <v>2746</v>
      </c>
      <c r="B285">
        <v>328</v>
      </c>
      <c r="C285">
        <v>147</v>
      </c>
      <c r="D285" t="str">
        <f>IF(inventory[[#This Row],[Current Stock]]&lt;=inventory[[#This Row],[Reorder Level]],"Reorder","Available")</f>
        <v>Available</v>
      </c>
    </row>
    <row r="286" spans="1:4" x14ac:dyDescent="0.25">
      <c r="A286" t="s">
        <v>2747</v>
      </c>
      <c r="B286">
        <v>229</v>
      </c>
      <c r="C286">
        <v>198</v>
      </c>
      <c r="D286" t="str">
        <f>IF(inventory[[#This Row],[Current Stock]]&lt;=inventory[[#This Row],[Reorder Level]],"Reorder","Available")</f>
        <v>Available</v>
      </c>
    </row>
    <row r="287" spans="1:4" x14ac:dyDescent="0.25">
      <c r="A287" t="s">
        <v>2748</v>
      </c>
      <c r="B287">
        <v>805</v>
      </c>
      <c r="C287">
        <v>114</v>
      </c>
      <c r="D287" t="str">
        <f>IF(inventory[[#This Row],[Current Stock]]&lt;=inventory[[#This Row],[Reorder Level]],"Reorder","Available")</f>
        <v>Available</v>
      </c>
    </row>
    <row r="288" spans="1:4" x14ac:dyDescent="0.25">
      <c r="A288" t="s">
        <v>2749</v>
      </c>
      <c r="B288">
        <v>469</v>
      </c>
      <c r="C288">
        <v>125</v>
      </c>
      <c r="D288" t="str">
        <f>IF(inventory[[#This Row],[Current Stock]]&lt;=inventory[[#This Row],[Reorder Level]],"Reorder","Available")</f>
        <v>Available</v>
      </c>
    </row>
    <row r="289" spans="1:4" x14ac:dyDescent="0.25">
      <c r="A289" t="s">
        <v>2750</v>
      </c>
      <c r="B289">
        <v>86</v>
      </c>
      <c r="C289">
        <v>168</v>
      </c>
      <c r="D289" t="str">
        <f>IF(inventory[[#This Row],[Current Stock]]&lt;=inventory[[#This Row],[Reorder Level]],"Reorder","Available")</f>
        <v>Reorder</v>
      </c>
    </row>
    <row r="290" spans="1:4" x14ac:dyDescent="0.25">
      <c r="A290" t="s">
        <v>2751</v>
      </c>
      <c r="B290">
        <v>261</v>
      </c>
      <c r="C290">
        <v>181</v>
      </c>
      <c r="D290" t="str">
        <f>IF(inventory[[#This Row],[Current Stock]]&lt;=inventory[[#This Row],[Reorder Level]],"Reorder","Available")</f>
        <v>Available</v>
      </c>
    </row>
    <row r="291" spans="1:4" x14ac:dyDescent="0.25">
      <c r="A291" t="s">
        <v>2752</v>
      </c>
      <c r="B291">
        <v>44</v>
      </c>
      <c r="C291">
        <v>63</v>
      </c>
      <c r="D291" t="str">
        <f>IF(inventory[[#This Row],[Current Stock]]&lt;=inventory[[#This Row],[Reorder Level]],"Reorder","Available")</f>
        <v>Reorder</v>
      </c>
    </row>
    <row r="292" spans="1:4" x14ac:dyDescent="0.25">
      <c r="A292" t="s">
        <v>2753</v>
      </c>
      <c r="B292">
        <v>475</v>
      </c>
      <c r="C292">
        <v>198</v>
      </c>
      <c r="D292" t="str">
        <f>IF(inventory[[#This Row],[Current Stock]]&lt;=inventory[[#This Row],[Reorder Level]],"Reorder","Available")</f>
        <v>Available</v>
      </c>
    </row>
    <row r="293" spans="1:4" x14ac:dyDescent="0.25">
      <c r="A293" t="s">
        <v>2754</v>
      </c>
      <c r="B293">
        <v>997</v>
      </c>
      <c r="C293">
        <v>108</v>
      </c>
      <c r="D293" t="str">
        <f>IF(inventory[[#This Row],[Current Stock]]&lt;=inventory[[#This Row],[Reorder Level]],"Reorder","Available")</f>
        <v>Available</v>
      </c>
    </row>
    <row r="294" spans="1:4" x14ac:dyDescent="0.25">
      <c r="A294" t="s">
        <v>2755</v>
      </c>
      <c r="B294">
        <v>567</v>
      </c>
      <c r="C294">
        <v>186</v>
      </c>
      <c r="D294" t="str">
        <f>IF(inventory[[#This Row],[Current Stock]]&lt;=inventory[[#This Row],[Reorder Level]],"Reorder","Available")</f>
        <v>Available</v>
      </c>
    </row>
    <row r="295" spans="1:4" x14ac:dyDescent="0.25">
      <c r="A295" t="s">
        <v>2756</v>
      </c>
      <c r="B295">
        <v>869</v>
      </c>
      <c r="C295">
        <v>32</v>
      </c>
      <c r="D295" t="str">
        <f>IF(inventory[[#This Row],[Current Stock]]&lt;=inventory[[#This Row],[Reorder Level]],"Reorder","Available")</f>
        <v>Available</v>
      </c>
    </row>
    <row r="296" spans="1:4" x14ac:dyDescent="0.25">
      <c r="A296" t="s">
        <v>2757</v>
      </c>
      <c r="B296">
        <v>742</v>
      </c>
      <c r="C296">
        <v>28</v>
      </c>
      <c r="D296" t="str">
        <f>IF(inventory[[#This Row],[Current Stock]]&lt;=inventory[[#This Row],[Reorder Level]],"Reorder","Available")</f>
        <v>Available</v>
      </c>
    </row>
    <row r="297" spans="1:4" x14ac:dyDescent="0.25">
      <c r="A297" t="s">
        <v>2758</v>
      </c>
      <c r="B297">
        <v>882</v>
      </c>
      <c r="C297">
        <v>178</v>
      </c>
      <c r="D297" t="str">
        <f>IF(inventory[[#This Row],[Current Stock]]&lt;=inventory[[#This Row],[Reorder Level]],"Reorder","Available")</f>
        <v>Available</v>
      </c>
    </row>
    <row r="298" spans="1:4" x14ac:dyDescent="0.25">
      <c r="A298" t="s">
        <v>2759</v>
      </c>
      <c r="B298">
        <v>311</v>
      </c>
      <c r="C298">
        <v>137</v>
      </c>
      <c r="D298" t="str">
        <f>IF(inventory[[#This Row],[Current Stock]]&lt;=inventory[[#This Row],[Reorder Level]],"Reorder","Available")</f>
        <v>Available</v>
      </c>
    </row>
    <row r="299" spans="1:4" x14ac:dyDescent="0.25">
      <c r="A299" t="s">
        <v>2760</v>
      </c>
      <c r="B299">
        <v>951</v>
      </c>
      <c r="C299">
        <v>43</v>
      </c>
      <c r="D299" t="str">
        <f>IF(inventory[[#This Row],[Current Stock]]&lt;=inventory[[#This Row],[Reorder Level]],"Reorder","Available")</f>
        <v>Available</v>
      </c>
    </row>
    <row r="300" spans="1:4" x14ac:dyDescent="0.25">
      <c r="A300" t="s">
        <v>2761</v>
      </c>
      <c r="B300">
        <v>238</v>
      </c>
      <c r="C300">
        <v>180</v>
      </c>
      <c r="D300" t="str">
        <f>IF(inventory[[#This Row],[Current Stock]]&lt;=inventory[[#This Row],[Reorder Level]],"Reorder","Available")</f>
        <v>Available</v>
      </c>
    </row>
    <row r="301" spans="1:4" x14ac:dyDescent="0.25">
      <c r="A301" t="s">
        <v>2762</v>
      </c>
      <c r="B301">
        <v>438</v>
      </c>
      <c r="C301">
        <v>29</v>
      </c>
      <c r="D301" t="str">
        <f>IF(inventory[[#This Row],[Current Stock]]&lt;=inventory[[#This Row],[Reorder Level]],"Reorder","Available")</f>
        <v>Available</v>
      </c>
    </row>
    <row r="302" spans="1:4" x14ac:dyDescent="0.25">
      <c r="A302" t="s">
        <v>2763</v>
      </c>
      <c r="B302">
        <v>681</v>
      </c>
      <c r="C302">
        <v>139</v>
      </c>
      <c r="D302" t="str">
        <f>IF(inventory[[#This Row],[Current Stock]]&lt;=inventory[[#This Row],[Reorder Level]],"Reorder","Available")</f>
        <v>Available</v>
      </c>
    </row>
    <row r="303" spans="1:4" x14ac:dyDescent="0.25">
      <c r="A303" t="s">
        <v>2764</v>
      </c>
      <c r="B303">
        <v>286</v>
      </c>
      <c r="C303">
        <v>48</v>
      </c>
      <c r="D303" t="str">
        <f>IF(inventory[[#This Row],[Current Stock]]&lt;=inventory[[#This Row],[Reorder Level]],"Reorder","Available")</f>
        <v>Available</v>
      </c>
    </row>
    <row r="304" spans="1:4" x14ac:dyDescent="0.25">
      <c r="A304" t="s">
        <v>2765</v>
      </c>
      <c r="B304">
        <v>264</v>
      </c>
      <c r="C304">
        <v>23</v>
      </c>
      <c r="D304" t="str">
        <f>IF(inventory[[#This Row],[Current Stock]]&lt;=inventory[[#This Row],[Reorder Level]],"Reorder","Available")</f>
        <v>Available</v>
      </c>
    </row>
    <row r="305" spans="1:4" x14ac:dyDescent="0.25">
      <c r="A305" t="s">
        <v>2766</v>
      </c>
      <c r="B305">
        <v>130</v>
      </c>
      <c r="C305">
        <v>163</v>
      </c>
      <c r="D305" t="str">
        <f>IF(inventory[[#This Row],[Current Stock]]&lt;=inventory[[#This Row],[Reorder Level]],"Reorder","Available")</f>
        <v>Reorder</v>
      </c>
    </row>
    <row r="306" spans="1:4" x14ac:dyDescent="0.25">
      <c r="A306" t="s">
        <v>2767</v>
      </c>
      <c r="B306">
        <v>4</v>
      </c>
      <c r="C306">
        <v>171</v>
      </c>
      <c r="D306" t="str">
        <f>IF(inventory[[#This Row],[Current Stock]]&lt;=inventory[[#This Row],[Reorder Level]],"Reorder","Available")</f>
        <v>Reorder</v>
      </c>
    </row>
    <row r="307" spans="1:4" x14ac:dyDescent="0.25">
      <c r="A307" t="s">
        <v>2768</v>
      </c>
      <c r="B307">
        <v>501</v>
      </c>
      <c r="C307">
        <v>30</v>
      </c>
      <c r="D307" t="str">
        <f>IF(inventory[[#This Row],[Current Stock]]&lt;=inventory[[#This Row],[Reorder Level]],"Reorder","Available")</f>
        <v>Available</v>
      </c>
    </row>
    <row r="308" spans="1:4" x14ac:dyDescent="0.25">
      <c r="A308" t="s">
        <v>2769</v>
      </c>
      <c r="B308">
        <v>986</v>
      </c>
      <c r="C308">
        <v>27</v>
      </c>
      <c r="D308" t="str">
        <f>IF(inventory[[#This Row],[Current Stock]]&lt;=inventory[[#This Row],[Reorder Level]],"Reorder","Available")</f>
        <v>Available</v>
      </c>
    </row>
    <row r="309" spans="1:4" x14ac:dyDescent="0.25">
      <c r="A309" t="s">
        <v>2770</v>
      </c>
      <c r="B309">
        <v>220</v>
      </c>
      <c r="C309">
        <v>126</v>
      </c>
      <c r="D309" t="str">
        <f>IF(inventory[[#This Row],[Current Stock]]&lt;=inventory[[#This Row],[Reorder Level]],"Reorder","Available")</f>
        <v>Available</v>
      </c>
    </row>
    <row r="310" spans="1:4" x14ac:dyDescent="0.25">
      <c r="A310" t="s">
        <v>2771</v>
      </c>
      <c r="B310">
        <v>440</v>
      </c>
      <c r="C310">
        <v>15</v>
      </c>
      <c r="D310" t="str">
        <f>IF(inventory[[#This Row],[Current Stock]]&lt;=inventory[[#This Row],[Reorder Level]],"Reorder","Available")</f>
        <v>Available</v>
      </c>
    </row>
    <row r="311" spans="1:4" x14ac:dyDescent="0.25">
      <c r="A311" t="s">
        <v>2772</v>
      </c>
      <c r="B311">
        <v>935</v>
      </c>
      <c r="C311">
        <v>151</v>
      </c>
      <c r="D311" t="str">
        <f>IF(inventory[[#This Row],[Current Stock]]&lt;=inventory[[#This Row],[Reorder Level]],"Reorder","Available")</f>
        <v>Available</v>
      </c>
    </row>
    <row r="312" spans="1:4" x14ac:dyDescent="0.25">
      <c r="A312" t="s">
        <v>2773</v>
      </c>
      <c r="B312">
        <v>772</v>
      </c>
      <c r="C312">
        <v>183</v>
      </c>
      <c r="D312" t="str">
        <f>IF(inventory[[#This Row],[Current Stock]]&lt;=inventory[[#This Row],[Reorder Level]],"Reorder","Available")</f>
        <v>Available</v>
      </c>
    </row>
    <row r="313" spans="1:4" x14ac:dyDescent="0.25">
      <c r="A313" t="s">
        <v>2774</v>
      </c>
      <c r="B313">
        <v>4</v>
      </c>
      <c r="C313">
        <v>152</v>
      </c>
      <c r="D313" t="str">
        <f>IF(inventory[[#This Row],[Current Stock]]&lt;=inventory[[#This Row],[Reorder Level]],"Reorder","Available")</f>
        <v>Reorder</v>
      </c>
    </row>
    <row r="314" spans="1:4" x14ac:dyDescent="0.25">
      <c r="A314" t="s">
        <v>2775</v>
      </c>
      <c r="B314">
        <v>500</v>
      </c>
      <c r="C314">
        <v>53</v>
      </c>
      <c r="D314" t="str">
        <f>IF(inventory[[#This Row],[Current Stock]]&lt;=inventory[[#This Row],[Reorder Level]],"Reorder","Available")</f>
        <v>Available</v>
      </c>
    </row>
    <row r="315" spans="1:4" x14ac:dyDescent="0.25">
      <c r="A315" t="s">
        <v>2776</v>
      </c>
      <c r="B315">
        <v>143</v>
      </c>
      <c r="C315">
        <v>46</v>
      </c>
      <c r="D315" t="str">
        <f>IF(inventory[[#This Row],[Current Stock]]&lt;=inventory[[#This Row],[Reorder Level]],"Reorder","Available")</f>
        <v>Available</v>
      </c>
    </row>
    <row r="316" spans="1:4" x14ac:dyDescent="0.25">
      <c r="A316" t="s">
        <v>2777</v>
      </c>
      <c r="B316">
        <v>247</v>
      </c>
      <c r="C316">
        <v>139</v>
      </c>
      <c r="D316" t="str">
        <f>IF(inventory[[#This Row],[Current Stock]]&lt;=inventory[[#This Row],[Reorder Level]],"Reorder","Available")</f>
        <v>Available</v>
      </c>
    </row>
    <row r="317" spans="1:4" x14ac:dyDescent="0.25">
      <c r="A317" t="s">
        <v>2778</v>
      </c>
      <c r="B317">
        <v>246</v>
      </c>
      <c r="C317">
        <v>21</v>
      </c>
      <c r="D317" t="str">
        <f>IF(inventory[[#This Row],[Current Stock]]&lt;=inventory[[#This Row],[Reorder Level]],"Reorder","Available")</f>
        <v>Available</v>
      </c>
    </row>
    <row r="318" spans="1:4" x14ac:dyDescent="0.25">
      <c r="A318" t="s">
        <v>2779</v>
      </c>
      <c r="B318">
        <v>612</v>
      </c>
      <c r="C318">
        <v>112</v>
      </c>
      <c r="D318" t="str">
        <f>IF(inventory[[#This Row],[Current Stock]]&lt;=inventory[[#This Row],[Reorder Level]],"Reorder","Available")</f>
        <v>Available</v>
      </c>
    </row>
    <row r="319" spans="1:4" x14ac:dyDescent="0.25">
      <c r="A319" t="s">
        <v>2780</v>
      </c>
      <c r="B319">
        <v>198</v>
      </c>
      <c r="C319">
        <v>95</v>
      </c>
      <c r="D319" t="str">
        <f>IF(inventory[[#This Row],[Current Stock]]&lt;=inventory[[#This Row],[Reorder Level]],"Reorder","Available")</f>
        <v>Available</v>
      </c>
    </row>
    <row r="320" spans="1:4" x14ac:dyDescent="0.25">
      <c r="A320" t="s">
        <v>2781</v>
      </c>
      <c r="B320">
        <v>251</v>
      </c>
      <c r="C320">
        <v>151</v>
      </c>
      <c r="D320" t="str">
        <f>IF(inventory[[#This Row],[Current Stock]]&lt;=inventory[[#This Row],[Reorder Level]],"Reorder","Available")</f>
        <v>Available</v>
      </c>
    </row>
    <row r="321" spans="1:4" x14ac:dyDescent="0.25">
      <c r="A321" t="s">
        <v>2782</v>
      </c>
      <c r="B321">
        <v>225</v>
      </c>
      <c r="C321">
        <v>48</v>
      </c>
      <c r="D321" t="str">
        <f>IF(inventory[[#This Row],[Current Stock]]&lt;=inventory[[#This Row],[Reorder Level]],"Reorder","Available")</f>
        <v>Available</v>
      </c>
    </row>
    <row r="322" spans="1:4" x14ac:dyDescent="0.25">
      <c r="A322" t="s">
        <v>2783</v>
      </c>
      <c r="B322">
        <v>356</v>
      </c>
      <c r="C322">
        <v>154</v>
      </c>
      <c r="D322" t="str">
        <f>IF(inventory[[#This Row],[Current Stock]]&lt;=inventory[[#This Row],[Reorder Level]],"Reorder","Available")</f>
        <v>Available</v>
      </c>
    </row>
    <row r="323" spans="1:4" x14ac:dyDescent="0.25">
      <c r="A323" t="s">
        <v>2784</v>
      </c>
      <c r="B323">
        <v>656</v>
      </c>
      <c r="C323">
        <v>142</v>
      </c>
      <c r="D323" t="str">
        <f>IF(inventory[[#This Row],[Current Stock]]&lt;=inventory[[#This Row],[Reorder Level]],"Reorder","Available")</f>
        <v>Available</v>
      </c>
    </row>
    <row r="324" spans="1:4" x14ac:dyDescent="0.25">
      <c r="A324" t="s">
        <v>2785</v>
      </c>
      <c r="B324">
        <v>399</v>
      </c>
      <c r="C324">
        <v>55</v>
      </c>
      <c r="D324" t="str">
        <f>IF(inventory[[#This Row],[Current Stock]]&lt;=inventory[[#This Row],[Reorder Level]],"Reorder","Available")</f>
        <v>Available</v>
      </c>
    </row>
    <row r="325" spans="1:4" x14ac:dyDescent="0.25">
      <c r="A325" t="s">
        <v>2786</v>
      </c>
      <c r="B325">
        <v>327</v>
      </c>
      <c r="C325">
        <v>77</v>
      </c>
      <c r="D325" t="str">
        <f>IF(inventory[[#This Row],[Current Stock]]&lt;=inventory[[#This Row],[Reorder Level]],"Reorder","Available")</f>
        <v>Available</v>
      </c>
    </row>
    <row r="326" spans="1:4" x14ac:dyDescent="0.25">
      <c r="A326" t="s">
        <v>2787</v>
      </c>
      <c r="B326">
        <v>517</v>
      </c>
      <c r="C326">
        <v>22</v>
      </c>
      <c r="D326" t="str">
        <f>IF(inventory[[#This Row],[Current Stock]]&lt;=inventory[[#This Row],[Reorder Level]],"Reorder","Available")</f>
        <v>Available</v>
      </c>
    </row>
    <row r="327" spans="1:4" x14ac:dyDescent="0.25">
      <c r="A327" t="s">
        <v>2788</v>
      </c>
      <c r="B327">
        <v>615</v>
      </c>
      <c r="C327">
        <v>95</v>
      </c>
      <c r="D327" t="str">
        <f>IF(inventory[[#This Row],[Current Stock]]&lt;=inventory[[#This Row],[Reorder Level]],"Reorder","Available")</f>
        <v>Available</v>
      </c>
    </row>
    <row r="328" spans="1:4" x14ac:dyDescent="0.25">
      <c r="A328" t="s">
        <v>2789</v>
      </c>
      <c r="B328">
        <v>15</v>
      </c>
      <c r="C328">
        <v>59</v>
      </c>
      <c r="D328" t="str">
        <f>IF(inventory[[#This Row],[Current Stock]]&lt;=inventory[[#This Row],[Reorder Level]],"Reorder","Available")</f>
        <v>Reorder</v>
      </c>
    </row>
    <row r="329" spans="1:4" x14ac:dyDescent="0.25">
      <c r="A329" t="s">
        <v>2790</v>
      </c>
      <c r="B329">
        <v>890</v>
      </c>
      <c r="C329">
        <v>31</v>
      </c>
      <c r="D329" t="str">
        <f>IF(inventory[[#This Row],[Current Stock]]&lt;=inventory[[#This Row],[Reorder Level]],"Reorder","Available")</f>
        <v>Available</v>
      </c>
    </row>
    <row r="330" spans="1:4" x14ac:dyDescent="0.25">
      <c r="A330" t="s">
        <v>2791</v>
      </c>
      <c r="B330">
        <v>916</v>
      </c>
      <c r="C330">
        <v>116</v>
      </c>
      <c r="D330" t="str">
        <f>IF(inventory[[#This Row],[Current Stock]]&lt;=inventory[[#This Row],[Reorder Level]],"Reorder","Available")</f>
        <v>Available</v>
      </c>
    </row>
    <row r="331" spans="1:4" x14ac:dyDescent="0.25">
      <c r="A331" t="s">
        <v>2792</v>
      </c>
      <c r="B331">
        <v>602</v>
      </c>
      <c r="C331">
        <v>117</v>
      </c>
      <c r="D331" t="str">
        <f>IF(inventory[[#This Row],[Current Stock]]&lt;=inventory[[#This Row],[Reorder Level]],"Reorder","Available")</f>
        <v>Available</v>
      </c>
    </row>
    <row r="332" spans="1:4" x14ac:dyDescent="0.25">
      <c r="A332" t="s">
        <v>2793</v>
      </c>
      <c r="B332">
        <v>574</v>
      </c>
      <c r="C332">
        <v>26</v>
      </c>
      <c r="D332" t="str">
        <f>IF(inventory[[#This Row],[Current Stock]]&lt;=inventory[[#This Row],[Reorder Level]],"Reorder","Available")</f>
        <v>Available</v>
      </c>
    </row>
    <row r="333" spans="1:4" x14ac:dyDescent="0.25">
      <c r="A333" t="s">
        <v>2794</v>
      </c>
      <c r="B333">
        <v>694</v>
      </c>
      <c r="C333">
        <v>45</v>
      </c>
      <c r="D333" t="str">
        <f>IF(inventory[[#This Row],[Current Stock]]&lt;=inventory[[#This Row],[Reorder Level]],"Reorder","Available")</f>
        <v>Available</v>
      </c>
    </row>
    <row r="334" spans="1:4" x14ac:dyDescent="0.25">
      <c r="A334" t="s">
        <v>2795</v>
      </c>
      <c r="B334">
        <v>440</v>
      </c>
      <c r="C334">
        <v>25</v>
      </c>
      <c r="D334" t="str">
        <f>IF(inventory[[#This Row],[Current Stock]]&lt;=inventory[[#This Row],[Reorder Level]],"Reorder","Available")</f>
        <v>Available</v>
      </c>
    </row>
    <row r="335" spans="1:4" x14ac:dyDescent="0.25">
      <c r="A335" t="s">
        <v>2796</v>
      </c>
      <c r="B335">
        <v>365</v>
      </c>
      <c r="C335">
        <v>139</v>
      </c>
      <c r="D335" t="str">
        <f>IF(inventory[[#This Row],[Current Stock]]&lt;=inventory[[#This Row],[Reorder Level]],"Reorder","Available")</f>
        <v>Available</v>
      </c>
    </row>
    <row r="336" spans="1:4" x14ac:dyDescent="0.25">
      <c r="A336" t="s">
        <v>2797</v>
      </c>
      <c r="B336">
        <v>352</v>
      </c>
      <c r="C336">
        <v>74</v>
      </c>
      <c r="D336" t="str">
        <f>IF(inventory[[#This Row],[Current Stock]]&lt;=inventory[[#This Row],[Reorder Level]],"Reorder","Available")</f>
        <v>Available</v>
      </c>
    </row>
    <row r="337" spans="1:4" x14ac:dyDescent="0.25">
      <c r="A337" t="s">
        <v>2798</v>
      </c>
      <c r="B337">
        <v>159</v>
      </c>
      <c r="C337">
        <v>23</v>
      </c>
      <c r="D337" t="str">
        <f>IF(inventory[[#This Row],[Current Stock]]&lt;=inventory[[#This Row],[Reorder Level]],"Reorder","Available")</f>
        <v>Available</v>
      </c>
    </row>
    <row r="338" spans="1:4" x14ac:dyDescent="0.25">
      <c r="A338" t="s">
        <v>2799</v>
      </c>
      <c r="B338">
        <v>841</v>
      </c>
      <c r="C338">
        <v>46</v>
      </c>
      <c r="D338" t="str">
        <f>IF(inventory[[#This Row],[Current Stock]]&lt;=inventory[[#This Row],[Reorder Level]],"Reorder","Available")</f>
        <v>Available</v>
      </c>
    </row>
    <row r="339" spans="1:4" x14ac:dyDescent="0.25">
      <c r="A339" t="s">
        <v>2800</v>
      </c>
      <c r="B339">
        <v>320</v>
      </c>
      <c r="C339">
        <v>195</v>
      </c>
      <c r="D339" t="str">
        <f>IF(inventory[[#This Row],[Current Stock]]&lt;=inventory[[#This Row],[Reorder Level]],"Reorder","Available")</f>
        <v>Available</v>
      </c>
    </row>
    <row r="340" spans="1:4" x14ac:dyDescent="0.25">
      <c r="A340" t="s">
        <v>2801</v>
      </c>
      <c r="B340">
        <v>284</v>
      </c>
      <c r="C340">
        <v>58</v>
      </c>
      <c r="D340" t="str">
        <f>IF(inventory[[#This Row],[Current Stock]]&lt;=inventory[[#This Row],[Reorder Level]],"Reorder","Available")</f>
        <v>Available</v>
      </c>
    </row>
    <row r="341" spans="1:4" x14ac:dyDescent="0.25">
      <c r="A341" t="s">
        <v>2802</v>
      </c>
      <c r="B341">
        <v>964</v>
      </c>
      <c r="C341">
        <v>140</v>
      </c>
      <c r="D341" t="str">
        <f>IF(inventory[[#This Row],[Current Stock]]&lt;=inventory[[#This Row],[Reorder Level]],"Reorder","Available")</f>
        <v>Available</v>
      </c>
    </row>
    <row r="342" spans="1:4" x14ac:dyDescent="0.25">
      <c r="A342" t="s">
        <v>2803</v>
      </c>
      <c r="B342">
        <v>506</v>
      </c>
      <c r="C342">
        <v>99</v>
      </c>
      <c r="D342" t="str">
        <f>IF(inventory[[#This Row],[Current Stock]]&lt;=inventory[[#This Row],[Reorder Level]],"Reorder","Available")</f>
        <v>Available</v>
      </c>
    </row>
    <row r="343" spans="1:4" x14ac:dyDescent="0.25">
      <c r="A343" t="s">
        <v>2804</v>
      </c>
      <c r="B343">
        <v>621</v>
      </c>
      <c r="C343">
        <v>44</v>
      </c>
      <c r="D343" t="str">
        <f>IF(inventory[[#This Row],[Current Stock]]&lt;=inventory[[#This Row],[Reorder Level]],"Reorder","Available")</f>
        <v>Available</v>
      </c>
    </row>
    <row r="344" spans="1:4" x14ac:dyDescent="0.25">
      <c r="A344" t="s">
        <v>2805</v>
      </c>
      <c r="B344">
        <v>245</v>
      </c>
      <c r="C344">
        <v>68</v>
      </c>
      <c r="D344" t="str">
        <f>IF(inventory[[#This Row],[Current Stock]]&lt;=inventory[[#This Row],[Reorder Level]],"Reorder","Available")</f>
        <v>Available</v>
      </c>
    </row>
    <row r="345" spans="1:4" x14ac:dyDescent="0.25">
      <c r="A345" t="s">
        <v>2806</v>
      </c>
      <c r="B345">
        <v>277</v>
      </c>
      <c r="C345">
        <v>12</v>
      </c>
      <c r="D345" t="str">
        <f>IF(inventory[[#This Row],[Current Stock]]&lt;=inventory[[#This Row],[Reorder Level]],"Reorder","Available")</f>
        <v>Available</v>
      </c>
    </row>
    <row r="346" spans="1:4" x14ac:dyDescent="0.25">
      <c r="A346" t="s">
        <v>2807</v>
      </c>
      <c r="B346">
        <v>728</v>
      </c>
      <c r="C346">
        <v>151</v>
      </c>
      <c r="D346" t="str">
        <f>IF(inventory[[#This Row],[Current Stock]]&lt;=inventory[[#This Row],[Reorder Level]],"Reorder","Available")</f>
        <v>Available</v>
      </c>
    </row>
    <row r="347" spans="1:4" x14ac:dyDescent="0.25">
      <c r="A347" t="s">
        <v>2808</v>
      </c>
      <c r="B347">
        <v>450</v>
      </c>
      <c r="C347">
        <v>73</v>
      </c>
      <c r="D347" t="str">
        <f>IF(inventory[[#This Row],[Current Stock]]&lt;=inventory[[#This Row],[Reorder Level]],"Reorder","Available")</f>
        <v>Available</v>
      </c>
    </row>
    <row r="348" spans="1:4" x14ac:dyDescent="0.25">
      <c r="A348" t="s">
        <v>2809</v>
      </c>
      <c r="B348">
        <v>147</v>
      </c>
      <c r="C348">
        <v>104</v>
      </c>
      <c r="D348" t="str">
        <f>IF(inventory[[#This Row],[Current Stock]]&lt;=inventory[[#This Row],[Reorder Level]],"Reorder","Available")</f>
        <v>Available</v>
      </c>
    </row>
    <row r="349" spans="1:4" x14ac:dyDescent="0.25">
      <c r="A349" t="s">
        <v>2810</v>
      </c>
      <c r="B349">
        <v>835</v>
      </c>
      <c r="C349">
        <v>39</v>
      </c>
      <c r="D349" t="str">
        <f>IF(inventory[[#This Row],[Current Stock]]&lt;=inventory[[#This Row],[Reorder Level]],"Reorder","Available")</f>
        <v>Available</v>
      </c>
    </row>
    <row r="350" spans="1:4" x14ac:dyDescent="0.25">
      <c r="A350" t="s">
        <v>2811</v>
      </c>
      <c r="B350">
        <v>402</v>
      </c>
      <c r="C350">
        <v>166</v>
      </c>
      <c r="D350" t="str">
        <f>IF(inventory[[#This Row],[Current Stock]]&lt;=inventory[[#This Row],[Reorder Level]],"Reorder","Available")</f>
        <v>Available</v>
      </c>
    </row>
    <row r="351" spans="1:4" x14ac:dyDescent="0.25">
      <c r="A351" t="s">
        <v>2812</v>
      </c>
      <c r="B351">
        <v>668</v>
      </c>
      <c r="C351">
        <v>51</v>
      </c>
      <c r="D351" t="str">
        <f>IF(inventory[[#This Row],[Current Stock]]&lt;=inventory[[#This Row],[Reorder Level]],"Reorder","Available")</f>
        <v>Available</v>
      </c>
    </row>
    <row r="352" spans="1:4" x14ac:dyDescent="0.25">
      <c r="A352" t="s">
        <v>2813</v>
      </c>
      <c r="B352">
        <v>341</v>
      </c>
      <c r="C352">
        <v>117</v>
      </c>
      <c r="D352" t="str">
        <f>IF(inventory[[#This Row],[Current Stock]]&lt;=inventory[[#This Row],[Reorder Level]],"Reorder","Available")</f>
        <v>Available</v>
      </c>
    </row>
    <row r="353" spans="1:4" x14ac:dyDescent="0.25">
      <c r="A353" t="s">
        <v>2814</v>
      </c>
      <c r="B353">
        <v>560</v>
      </c>
      <c r="C353">
        <v>175</v>
      </c>
      <c r="D353" t="str">
        <f>IF(inventory[[#This Row],[Current Stock]]&lt;=inventory[[#This Row],[Reorder Level]],"Reorder","Available")</f>
        <v>Available</v>
      </c>
    </row>
    <row r="354" spans="1:4" x14ac:dyDescent="0.25">
      <c r="A354" t="s">
        <v>2815</v>
      </c>
      <c r="B354">
        <v>775</v>
      </c>
      <c r="C354">
        <v>145</v>
      </c>
      <c r="D354" t="str">
        <f>IF(inventory[[#This Row],[Current Stock]]&lt;=inventory[[#This Row],[Reorder Level]],"Reorder","Available")</f>
        <v>Available</v>
      </c>
    </row>
    <row r="355" spans="1:4" x14ac:dyDescent="0.25">
      <c r="A355" t="s">
        <v>2816</v>
      </c>
      <c r="B355">
        <v>885</v>
      </c>
      <c r="C355">
        <v>124</v>
      </c>
      <c r="D355" t="str">
        <f>IF(inventory[[#This Row],[Current Stock]]&lt;=inventory[[#This Row],[Reorder Level]],"Reorder","Available")</f>
        <v>Available</v>
      </c>
    </row>
    <row r="356" spans="1:4" x14ac:dyDescent="0.25">
      <c r="A356" t="s">
        <v>2817</v>
      </c>
      <c r="B356">
        <v>207</v>
      </c>
      <c r="C356">
        <v>178</v>
      </c>
      <c r="D356" t="str">
        <f>IF(inventory[[#This Row],[Current Stock]]&lt;=inventory[[#This Row],[Reorder Level]],"Reorder","Available")</f>
        <v>Available</v>
      </c>
    </row>
    <row r="357" spans="1:4" x14ac:dyDescent="0.25">
      <c r="A357" t="s">
        <v>2818</v>
      </c>
      <c r="B357">
        <v>672</v>
      </c>
      <c r="C357">
        <v>43</v>
      </c>
      <c r="D357" t="str">
        <f>IF(inventory[[#This Row],[Current Stock]]&lt;=inventory[[#This Row],[Reorder Level]],"Reorder","Available")</f>
        <v>Available</v>
      </c>
    </row>
    <row r="358" spans="1:4" x14ac:dyDescent="0.25">
      <c r="A358" t="s">
        <v>2819</v>
      </c>
      <c r="B358">
        <v>914</v>
      </c>
      <c r="C358">
        <v>193</v>
      </c>
      <c r="D358" t="str">
        <f>IF(inventory[[#This Row],[Current Stock]]&lt;=inventory[[#This Row],[Reorder Level]],"Reorder","Available")</f>
        <v>Available</v>
      </c>
    </row>
    <row r="359" spans="1:4" x14ac:dyDescent="0.25">
      <c r="A359" t="s">
        <v>2820</v>
      </c>
      <c r="B359">
        <v>642</v>
      </c>
      <c r="C359">
        <v>115</v>
      </c>
      <c r="D359" t="str">
        <f>IF(inventory[[#This Row],[Current Stock]]&lt;=inventory[[#This Row],[Reorder Level]],"Reorder","Available")</f>
        <v>Available</v>
      </c>
    </row>
    <row r="360" spans="1:4" x14ac:dyDescent="0.25">
      <c r="A360" t="s">
        <v>2821</v>
      </c>
      <c r="B360">
        <v>143</v>
      </c>
      <c r="C360">
        <v>87</v>
      </c>
      <c r="D360" t="str">
        <f>IF(inventory[[#This Row],[Current Stock]]&lt;=inventory[[#This Row],[Reorder Level]],"Reorder","Available")</f>
        <v>Available</v>
      </c>
    </row>
    <row r="361" spans="1:4" x14ac:dyDescent="0.25">
      <c r="A361" t="s">
        <v>2822</v>
      </c>
      <c r="B361">
        <v>189</v>
      </c>
      <c r="C361">
        <v>58</v>
      </c>
      <c r="D361" t="str">
        <f>IF(inventory[[#This Row],[Current Stock]]&lt;=inventory[[#This Row],[Reorder Level]],"Reorder","Available")</f>
        <v>Available</v>
      </c>
    </row>
    <row r="362" spans="1:4" x14ac:dyDescent="0.25">
      <c r="A362" t="s">
        <v>2823</v>
      </c>
      <c r="B362">
        <v>202</v>
      </c>
      <c r="C362">
        <v>151</v>
      </c>
      <c r="D362" t="str">
        <f>IF(inventory[[#This Row],[Current Stock]]&lt;=inventory[[#This Row],[Reorder Level]],"Reorder","Available")</f>
        <v>Available</v>
      </c>
    </row>
    <row r="363" spans="1:4" x14ac:dyDescent="0.25">
      <c r="A363" t="s">
        <v>2824</v>
      </c>
      <c r="B363">
        <v>106</v>
      </c>
      <c r="C363">
        <v>195</v>
      </c>
      <c r="D363" t="str">
        <f>IF(inventory[[#This Row],[Current Stock]]&lt;=inventory[[#This Row],[Reorder Level]],"Reorder","Available")</f>
        <v>Reorder</v>
      </c>
    </row>
    <row r="364" spans="1:4" x14ac:dyDescent="0.25">
      <c r="A364" t="s">
        <v>2825</v>
      </c>
      <c r="B364">
        <v>753</v>
      </c>
      <c r="C364">
        <v>141</v>
      </c>
      <c r="D364" t="str">
        <f>IF(inventory[[#This Row],[Current Stock]]&lt;=inventory[[#This Row],[Reorder Level]],"Reorder","Available")</f>
        <v>Available</v>
      </c>
    </row>
    <row r="365" spans="1:4" x14ac:dyDescent="0.25">
      <c r="A365" t="s">
        <v>2826</v>
      </c>
      <c r="B365">
        <v>965</v>
      </c>
      <c r="C365">
        <v>16</v>
      </c>
      <c r="D365" t="str">
        <f>IF(inventory[[#This Row],[Current Stock]]&lt;=inventory[[#This Row],[Reorder Level]],"Reorder","Available")</f>
        <v>Available</v>
      </c>
    </row>
    <row r="366" spans="1:4" x14ac:dyDescent="0.25">
      <c r="A366" t="s">
        <v>2827</v>
      </c>
      <c r="B366">
        <v>516</v>
      </c>
      <c r="C366">
        <v>99</v>
      </c>
      <c r="D366" t="str">
        <f>IF(inventory[[#This Row],[Current Stock]]&lt;=inventory[[#This Row],[Reorder Level]],"Reorder","Available")</f>
        <v>Available</v>
      </c>
    </row>
    <row r="367" spans="1:4" x14ac:dyDescent="0.25">
      <c r="A367" t="s">
        <v>2828</v>
      </c>
      <c r="B367">
        <v>598</v>
      </c>
      <c r="C367">
        <v>149</v>
      </c>
      <c r="D367" t="str">
        <f>IF(inventory[[#This Row],[Current Stock]]&lt;=inventory[[#This Row],[Reorder Level]],"Reorder","Available")</f>
        <v>Available</v>
      </c>
    </row>
    <row r="368" spans="1:4" x14ac:dyDescent="0.25">
      <c r="A368" t="s">
        <v>2829</v>
      </c>
      <c r="B368">
        <v>773</v>
      </c>
      <c r="C368">
        <v>85</v>
      </c>
      <c r="D368" t="str">
        <f>IF(inventory[[#This Row],[Current Stock]]&lt;=inventory[[#This Row],[Reorder Level]],"Reorder","Available")</f>
        <v>Available</v>
      </c>
    </row>
    <row r="369" spans="1:4" x14ac:dyDescent="0.25">
      <c r="A369" t="s">
        <v>2830</v>
      </c>
      <c r="B369">
        <v>415</v>
      </c>
      <c r="C369">
        <v>156</v>
      </c>
      <c r="D369" t="str">
        <f>IF(inventory[[#This Row],[Current Stock]]&lt;=inventory[[#This Row],[Reorder Level]],"Reorder","Available")</f>
        <v>Available</v>
      </c>
    </row>
    <row r="370" spans="1:4" x14ac:dyDescent="0.25">
      <c r="A370" t="s">
        <v>2831</v>
      </c>
      <c r="B370">
        <v>472</v>
      </c>
      <c r="C370">
        <v>144</v>
      </c>
      <c r="D370" t="str">
        <f>IF(inventory[[#This Row],[Current Stock]]&lt;=inventory[[#This Row],[Reorder Level]],"Reorder","Available")</f>
        <v>Available</v>
      </c>
    </row>
    <row r="371" spans="1:4" x14ac:dyDescent="0.25">
      <c r="A371" t="s">
        <v>2832</v>
      </c>
      <c r="B371">
        <v>589</v>
      </c>
      <c r="C371">
        <v>22</v>
      </c>
      <c r="D371" t="str">
        <f>IF(inventory[[#This Row],[Current Stock]]&lt;=inventory[[#This Row],[Reorder Level]],"Reorder","Available")</f>
        <v>Available</v>
      </c>
    </row>
    <row r="372" spans="1:4" x14ac:dyDescent="0.25">
      <c r="A372" t="s">
        <v>2833</v>
      </c>
      <c r="B372">
        <v>304</v>
      </c>
      <c r="C372">
        <v>116</v>
      </c>
      <c r="D372" t="str">
        <f>IF(inventory[[#This Row],[Current Stock]]&lt;=inventory[[#This Row],[Reorder Level]],"Reorder","Available")</f>
        <v>Available</v>
      </c>
    </row>
    <row r="373" spans="1:4" x14ac:dyDescent="0.25">
      <c r="A373" t="s">
        <v>2834</v>
      </c>
      <c r="B373">
        <v>61</v>
      </c>
      <c r="C373">
        <v>42</v>
      </c>
      <c r="D373" t="str">
        <f>IF(inventory[[#This Row],[Current Stock]]&lt;=inventory[[#This Row],[Reorder Level]],"Reorder","Available")</f>
        <v>Available</v>
      </c>
    </row>
    <row r="374" spans="1:4" x14ac:dyDescent="0.25">
      <c r="A374" t="s">
        <v>2835</v>
      </c>
      <c r="B374">
        <v>567</v>
      </c>
      <c r="C374">
        <v>102</v>
      </c>
      <c r="D374" t="str">
        <f>IF(inventory[[#This Row],[Current Stock]]&lt;=inventory[[#This Row],[Reorder Level]],"Reorder","Available")</f>
        <v>Available</v>
      </c>
    </row>
    <row r="375" spans="1:4" x14ac:dyDescent="0.25">
      <c r="A375" t="s">
        <v>2836</v>
      </c>
      <c r="B375">
        <v>822</v>
      </c>
      <c r="C375">
        <v>83</v>
      </c>
      <c r="D375" t="str">
        <f>IF(inventory[[#This Row],[Current Stock]]&lt;=inventory[[#This Row],[Reorder Level]],"Reorder","Available")</f>
        <v>Available</v>
      </c>
    </row>
    <row r="376" spans="1:4" x14ac:dyDescent="0.25">
      <c r="A376" t="s">
        <v>2837</v>
      </c>
      <c r="B376">
        <v>73</v>
      </c>
      <c r="C376">
        <v>163</v>
      </c>
      <c r="D376" t="str">
        <f>IF(inventory[[#This Row],[Current Stock]]&lt;=inventory[[#This Row],[Reorder Level]],"Reorder","Available")</f>
        <v>Reorder</v>
      </c>
    </row>
    <row r="377" spans="1:4" x14ac:dyDescent="0.25">
      <c r="A377" t="s">
        <v>2838</v>
      </c>
      <c r="B377">
        <v>216</v>
      </c>
      <c r="C377">
        <v>174</v>
      </c>
      <c r="D377" t="str">
        <f>IF(inventory[[#This Row],[Current Stock]]&lt;=inventory[[#This Row],[Reorder Level]],"Reorder","Available")</f>
        <v>Available</v>
      </c>
    </row>
    <row r="378" spans="1:4" x14ac:dyDescent="0.25">
      <c r="A378" t="s">
        <v>2839</v>
      </c>
      <c r="B378">
        <v>262</v>
      </c>
      <c r="C378">
        <v>97</v>
      </c>
      <c r="D378" t="str">
        <f>IF(inventory[[#This Row],[Current Stock]]&lt;=inventory[[#This Row],[Reorder Level]],"Reorder","Available")</f>
        <v>Available</v>
      </c>
    </row>
    <row r="379" spans="1:4" x14ac:dyDescent="0.25">
      <c r="A379" t="s">
        <v>2840</v>
      </c>
      <c r="B379">
        <v>804</v>
      </c>
      <c r="C379">
        <v>112</v>
      </c>
      <c r="D379" t="str">
        <f>IF(inventory[[#This Row],[Current Stock]]&lt;=inventory[[#This Row],[Reorder Level]],"Reorder","Available")</f>
        <v>Available</v>
      </c>
    </row>
    <row r="380" spans="1:4" x14ac:dyDescent="0.25">
      <c r="A380" t="s">
        <v>2841</v>
      </c>
      <c r="B380">
        <v>504</v>
      </c>
      <c r="C380">
        <v>128</v>
      </c>
      <c r="D380" t="str">
        <f>IF(inventory[[#This Row],[Current Stock]]&lt;=inventory[[#This Row],[Reorder Level]],"Reorder","Available")</f>
        <v>Available</v>
      </c>
    </row>
    <row r="381" spans="1:4" x14ac:dyDescent="0.25">
      <c r="A381" t="s">
        <v>2842</v>
      </c>
      <c r="B381">
        <v>534</v>
      </c>
      <c r="C381">
        <v>134</v>
      </c>
      <c r="D381" t="str">
        <f>IF(inventory[[#This Row],[Current Stock]]&lt;=inventory[[#This Row],[Reorder Level]],"Reorder","Available")</f>
        <v>Available</v>
      </c>
    </row>
    <row r="382" spans="1:4" x14ac:dyDescent="0.25">
      <c r="A382" t="s">
        <v>2843</v>
      </c>
      <c r="B382">
        <v>645</v>
      </c>
      <c r="C382">
        <v>130</v>
      </c>
      <c r="D382" t="str">
        <f>IF(inventory[[#This Row],[Current Stock]]&lt;=inventory[[#This Row],[Reorder Level]],"Reorder","Available")</f>
        <v>Available</v>
      </c>
    </row>
    <row r="383" spans="1:4" x14ac:dyDescent="0.25">
      <c r="A383" t="s">
        <v>2844</v>
      </c>
      <c r="B383">
        <v>276</v>
      </c>
      <c r="C383">
        <v>158</v>
      </c>
      <c r="D383" t="str">
        <f>IF(inventory[[#This Row],[Current Stock]]&lt;=inventory[[#This Row],[Reorder Level]],"Reorder","Available")</f>
        <v>Available</v>
      </c>
    </row>
    <row r="384" spans="1:4" x14ac:dyDescent="0.25">
      <c r="A384" t="s">
        <v>2845</v>
      </c>
      <c r="B384">
        <v>713</v>
      </c>
      <c r="C384">
        <v>196</v>
      </c>
      <c r="D384" t="str">
        <f>IF(inventory[[#This Row],[Current Stock]]&lt;=inventory[[#This Row],[Reorder Level]],"Reorder","Available")</f>
        <v>Available</v>
      </c>
    </row>
    <row r="385" spans="1:4" x14ac:dyDescent="0.25">
      <c r="A385" t="s">
        <v>2846</v>
      </c>
      <c r="B385">
        <v>30</v>
      </c>
      <c r="C385">
        <v>167</v>
      </c>
      <c r="D385" t="str">
        <f>IF(inventory[[#This Row],[Current Stock]]&lt;=inventory[[#This Row],[Reorder Level]],"Reorder","Available")</f>
        <v>Reorder</v>
      </c>
    </row>
    <row r="386" spans="1:4" x14ac:dyDescent="0.25">
      <c r="A386" t="s">
        <v>2847</v>
      </c>
      <c r="B386">
        <v>113</v>
      </c>
      <c r="C386">
        <v>35</v>
      </c>
      <c r="D386" t="str">
        <f>IF(inventory[[#This Row],[Current Stock]]&lt;=inventory[[#This Row],[Reorder Level]],"Reorder","Available")</f>
        <v>Available</v>
      </c>
    </row>
    <row r="387" spans="1:4" x14ac:dyDescent="0.25">
      <c r="A387" t="s">
        <v>2848</v>
      </c>
      <c r="B387">
        <v>815</v>
      </c>
      <c r="C387">
        <v>100</v>
      </c>
      <c r="D387" t="str">
        <f>IF(inventory[[#This Row],[Current Stock]]&lt;=inventory[[#This Row],[Reorder Level]],"Reorder","Available")</f>
        <v>Available</v>
      </c>
    </row>
    <row r="388" spans="1:4" x14ac:dyDescent="0.25">
      <c r="A388" t="s">
        <v>2849</v>
      </c>
      <c r="B388">
        <v>658</v>
      </c>
      <c r="C388">
        <v>97</v>
      </c>
      <c r="D388" t="str">
        <f>IF(inventory[[#This Row],[Current Stock]]&lt;=inventory[[#This Row],[Reorder Level]],"Reorder","Available")</f>
        <v>Available</v>
      </c>
    </row>
    <row r="389" spans="1:4" x14ac:dyDescent="0.25">
      <c r="A389" t="s">
        <v>2850</v>
      </c>
      <c r="B389">
        <v>176</v>
      </c>
      <c r="C389">
        <v>106</v>
      </c>
      <c r="D389" t="str">
        <f>IF(inventory[[#This Row],[Current Stock]]&lt;=inventory[[#This Row],[Reorder Level]],"Reorder","Available")</f>
        <v>Available</v>
      </c>
    </row>
    <row r="390" spans="1:4" x14ac:dyDescent="0.25">
      <c r="A390" t="s">
        <v>2851</v>
      </c>
      <c r="B390">
        <v>438</v>
      </c>
      <c r="C390">
        <v>110</v>
      </c>
      <c r="D390" t="str">
        <f>IF(inventory[[#This Row],[Current Stock]]&lt;=inventory[[#This Row],[Reorder Level]],"Reorder","Available")</f>
        <v>Available</v>
      </c>
    </row>
    <row r="391" spans="1:4" x14ac:dyDescent="0.25">
      <c r="A391" t="s">
        <v>2852</v>
      </c>
      <c r="B391">
        <v>51</v>
      </c>
      <c r="C391">
        <v>146</v>
      </c>
      <c r="D391" t="str">
        <f>IF(inventory[[#This Row],[Current Stock]]&lt;=inventory[[#This Row],[Reorder Level]],"Reorder","Available")</f>
        <v>Reorder</v>
      </c>
    </row>
    <row r="392" spans="1:4" x14ac:dyDescent="0.25">
      <c r="A392" t="s">
        <v>2853</v>
      </c>
      <c r="B392">
        <v>671</v>
      </c>
      <c r="C392">
        <v>89</v>
      </c>
      <c r="D392" t="str">
        <f>IF(inventory[[#This Row],[Current Stock]]&lt;=inventory[[#This Row],[Reorder Level]],"Reorder","Available")</f>
        <v>Available</v>
      </c>
    </row>
    <row r="393" spans="1:4" x14ac:dyDescent="0.25">
      <c r="A393" t="s">
        <v>2854</v>
      </c>
      <c r="B393">
        <v>755</v>
      </c>
      <c r="C393">
        <v>60</v>
      </c>
      <c r="D393" t="str">
        <f>IF(inventory[[#This Row],[Current Stock]]&lt;=inventory[[#This Row],[Reorder Level]],"Reorder","Available")</f>
        <v>Available</v>
      </c>
    </row>
    <row r="394" spans="1:4" x14ac:dyDescent="0.25">
      <c r="A394" t="s">
        <v>2855</v>
      </c>
      <c r="B394">
        <v>278</v>
      </c>
      <c r="C394">
        <v>96</v>
      </c>
      <c r="D394" t="str">
        <f>IF(inventory[[#This Row],[Current Stock]]&lt;=inventory[[#This Row],[Reorder Level]],"Reorder","Available")</f>
        <v>Available</v>
      </c>
    </row>
    <row r="395" spans="1:4" x14ac:dyDescent="0.25">
      <c r="A395" t="s">
        <v>2856</v>
      </c>
      <c r="B395">
        <v>350</v>
      </c>
      <c r="C395">
        <v>172</v>
      </c>
      <c r="D395" t="str">
        <f>IF(inventory[[#This Row],[Current Stock]]&lt;=inventory[[#This Row],[Reorder Level]],"Reorder","Available")</f>
        <v>Available</v>
      </c>
    </row>
    <row r="396" spans="1:4" x14ac:dyDescent="0.25">
      <c r="A396" t="s">
        <v>2857</v>
      </c>
      <c r="B396">
        <v>236</v>
      </c>
      <c r="C396">
        <v>69</v>
      </c>
      <c r="D396" t="str">
        <f>IF(inventory[[#This Row],[Current Stock]]&lt;=inventory[[#This Row],[Reorder Level]],"Reorder","Available")</f>
        <v>Available</v>
      </c>
    </row>
    <row r="397" spans="1:4" x14ac:dyDescent="0.25">
      <c r="A397" t="s">
        <v>2858</v>
      </c>
      <c r="B397">
        <v>389</v>
      </c>
      <c r="C397">
        <v>13</v>
      </c>
      <c r="D397" t="str">
        <f>IF(inventory[[#This Row],[Current Stock]]&lt;=inventory[[#This Row],[Reorder Level]],"Reorder","Available")</f>
        <v>Available</v>
      </c>
    </row>
    <row r="398" spans="1:4" x14ac:dyDescent="0.25">
      <c r="A398" t="s">
        <v>2859</v>
      </c>
      <c r="B398">
        <v>272</v>
      </c>
      <c r="C398">
        <v>195</v>
      </c>
      <c r="D398" t="str">
        <f>IF(inventory[[#This Row],[Current Stock]]&lt;=inventory[[#This Row],[Reorder Level]],"Reorder","Available")</f>
        <v>Available</v>
      </c>
    </row>
    <row r="399" spans="1:4" x14ac:dyDescent="0.25">
      <c r="A399" t="s">
        <v>2860</v>
      </c>
      <c r="B399">
        <v>247</v>
      </c>
      <c r="C399">
        <v>47</v>
      </c>
      <c r="D399" t="str">
        <f>IF(inventory[[#This Row],[Current Stock]]&lt;=inventory[[#This Row],[Reorder Level]],"Reorder","Available")</f>
        <v>Available</v>
      </c>
    </row>
    <row r="400" spans="1:4" x14ac:dyDescent="0.25">
      <c r="A400" t="s">
        <v>2861</v>
      </c>
      <c r="B400">
        <v>430</v>
      </c>
      <c r="C400">
        <v>124</v>
      </c>
      <c r="D400" t="str">
        <f>IF(inventory[[#This Row],[Current Stock]]&lt;=inventory[[#This Row],[Reorder Level]],"Reorder","Available")</f>
        <v>Available</v>
      </c>
    </row>
    <row r="401" spans="1:4" x14ac:dyDescent="0.25">
      <c r="A401" t="s">
        <v>2862</v>
      </c>
      <c r="B401">
        <v>859</v>
      </c>
      <c r="C401">
        <v>162</v>
      </c>
      <c r="D401" t="str">
        <f>IF(inventory[[#This Row],[Current Stock]]&lt;=inventory[[#This Row],[Reorder Level]],"Reorder","Available")</f>
        <v>Available</v>
      </c>
    </row>
    <row r="402" spans="1:4" x14ac:dyDescent="0.25">
      <c r="A402" t="s">
        <v>2863</v>
      </c>
      <c r="B402">
        <v>762</v>
      </c>
      <c r="C402">
        <v>62</v>
      </c>
      <c r="D402" t="str">
        <f>IF(inventory[[#This Row],[Current Stock]]&lt;=inventory[[#This Row],[Reorder Level]],"Reorder","Available")</f>
        <v>Available</v>
      </c>
    </row>
    <row r="403" spans="1:4" x14ac:dyDescent="0.25">
      <c r="A403" t="s">
        <v>2864</v>
      </c>
      <c r="B403">
        <v>297</v>
      </c>
      <c r="C403">
        <v>74</v>
      </c>
      <c r="D403" t="str">
        <f>IF(inventory[[#This Row],[Current Stock]]&lt;=inventory[[#This Row],[Reorder Level]],"Reorder","Available")</f>
        <v>Available</v>
      </c>
    </row>
    <row r="404" spans="1:4" x14ac:dyDescent="0.25">
      <c r="A404" t="s">
        <v>2865</v>
      </c>
      <c r="B404">
        <v>942</v>
      </c>
      <c r="C404">
        <v>63</v>
      </c>
      <c r="D404" t="str">
        <f>IF(inventory[[#This Row],[Current Stock]]&lt;=inventory[[#This Row],[Reorder Level]],"Reorder","Available")</f>
        <v>Available</v>
      </c>
    </row>
    <row r="405" spans="1:4" x14ac:dyDescent="0.25">
      <c r="A405" t="s">
        <v>2866</v>
      </c>
      <c r="B405">
        <v>210</v>
      </c>
      <c r="C405">
        <v>38</v>
      </c>
      <c r="D405" t="str">
        <f>IF(inventory[[#This Row],[Current Stock]]&lt;=inventory[[#This Row],[Reorder Level]],"Reorder","Available")</f>
        <v>Available</v>
      </c>
    </row>
    <row r="406" spans="1:4" x14ac:dyDescent="0.25">
      <c r="A406" t="s">
        <v>2867</v>
      </c>
      <c r="B406">
        <v>910</v>
      </c>
      <c r="C406">
        <v>39</v>
      </c>
      <c r="D406" t="str">
        <f>IF(inventory[[#This Row],[Current Stock]]&lt;=inventory[[#This Row],[Reorder Level]],"Reorder","Available")</f>
        <v>Available</v>
      </c>
    </row>
    <row r="407" spans="1:4" x14ac:dyDescent="0.25">
      <c r="A407" t="s">
        <v>2868</v>
      </c>
      <c r="B407">
        <v>309</v>
      </c>
      <c r="C407">
        <v>45</v>
      </c>
      <c r="D407" t="str">
        <f>IF(inventory[[#This Row],[Current Stock]]&lt;=inventory[[#This Row],[Reorder Level]],"Reorder","Available")</f>
        <v>Available</v>
      </c>
    </row>
    <row r="408" spans="1:4" x14ac:dyDescent="0.25">
      <c r="A408" t="s">
        <v>2869</v>
      </c>
      <c r="B408">
        <v>540</v>
      </c>
      <c r="C408">
        <v>97</v>
      </c>
      <c r="D408" t="str">
        <f>IF(inventory[[#This Row],[Current Stock]]&lt;=inventory[[#This Row],[Reorder Level]],"Reorder","Available")</f>
        <v>Available</v>
      </c>
    </row>
    <row r="409" spans="1:4" x14ac:dyDescent="0.25">
      <c r="A409" t="s">
        <v>2870</v>
      </c>
      <c r="B409">
        <v>203</v>
      </c>
      <c r="C409">
        <v>110</v>
      </c>
      <c r="D409" t="str">
        <f>IF(inventory[[#This Row],[Current Stock]]&lt;=inventory[[#This Row],[Reorder Level]],"Reorder","Available")</f>
        <v>Available</v>
      </c>
    </row>
    <row r="410" spans="1:4" x14ac:dyDescent="0.25">
      <c r="A410" t="s">
        <v>2871</v>
      </c>
      <c r="B410">
        <v>762</v>
      </c>
      <c r="C410">
        <v>13</v>
      </c>
      <c r="D410" t="str">
        <f>IF(inventory[[#This Row],[Current Stock]]&lt;=inventory[[#This Row],[Reorder Level]],"Reorder","Available")</f>
        <v>Available</v>
      </c>
    </row>
    <row r="411" spans="1:4" x14ac:dyDescent="0.25">
      <c r="A411" t="s">
        <v>2872</v>
      </c>
      <c r="B411">
        <v>317</v>
      </c>
      <c r="C411">
        <v>170</v>
      </c>
      <c r="D411" t="str">
        <f>IF(inventory[[#This Row],[Current Stock]]&lt;=inventory[[#This Row],[Reorder Level]],"Reorder","Available")</f>
        <v>Available</v>
      </c>
    </row>
    <row r="412" spans="1:4" x14ac:dyDescent="0.25">
      <c r="A412" t="s">
        <v>2873</v>
      </c>
      <c r="B412">
        <v>872</v>
      </c>
      <c r="C412">
        <v>138</v>
      </c>
      <c r="D412" t="str">
        <f>IF(inventory[[#This Row],[Current Stock]]&lt;=inventory[[#This Row],[Reorder Level]],"Reorder","Available")</f>
        <v>Available</v>
      </c>
    </row>
    <row r="413" spans="1:4" x14ac:dyDescent="0.25">
      <c r="A413" t="s">
        <v>2874</v>
      </c>
      <c r="B413">
        <v>82</v>
      </c>
      <c r="C413">
        <v>23</v>
      </c>
      <c r="D413" t="str">
        <f>IF(inventory[[#This Row],[Current Stock]]&lt;=inventory[[#This Row],[Reorder Level]],"Reorder","Available")</f>
        <v>Available</v>
      </c>
    </row>
    <row r="414" spans="1:4" x14ac:dyDescent="0.25">
      <c r="A414" t="s">
        <v>2875</v>
      </c>
      <c r="B414">
        <v>502</v>
      </c>
      <c r="C414">
        <v>170</v>
      </c>
      <c r="D414" t="str">
        <f>IF(inventory[[#This Row],[Current Stock]]&lt;=inventory[[#This Row],[Reorder Level]],"Reorder","Available")</f>
        <v>Available</v>
      </c>
    </row>
    <row r="415" spans="1:4" x14ac:dyDescent="0.25">
      <c r="A415" t="s">
        <v>2876</v>
      </c>
      <c r="B415">
        <v>158</v>
      </c>
      <c r="C415">
        <v>15</v>
      </c>
      <c r="D415" t="str">
        <f>IF(inventory[[#This Row],[Current Stock]]&lt;=inventory[[#This Row],[Reorder Level]],"Reorder","Available")</f>
        <v>Available</v>
      </c>
    </row>
    <row r="416" spans="1:4" x14ac:dyDescent="0.25">
      <c r="A416" t="s">
        <v>2877</v>
      </c>
      <c r="B416">
        <v>888</v>
      </c>
      <c r="C416">
        <v>116</v>
      </c>
      <c r="D416" t="str">
        <f>IF(inventory[[#This Row],[Current Stock]]&lt;=inventory[[#This Row],[Reorder Level]],"Reorder","Available")</f>
        <v>Available</v>
      </c>
    </row>
    <row r="417" spans="1:4" x14ac:dyDescent="0.25">
      <c r="A417" t="s">
        <v>2878</v>
      </c>
      <c r="B417">
        <v>417</v>
      </c>
      <c r="C417">
        <v>98</v>
      </c>
      <c r="D417" t="str">
        <f>IF(inventory[[#This Row],[Current Stock]]&lt;=inventory[[#This Row],[Reorder Level]],"Reorder","Available")</f>
        <v>Available</v>
      </c>
    </row>
    <row r="418" spans="1:4" x14ac:dyDescent="0.25">
      <c r="A418" t="s">
        <v>2879</v>
      </c>
      <c r="B418">
        <v>674</v>
      </c>
      <c r="C418">
        <v>105</v>
      </c>
      <c r="D418" t="str">
        <f>IF(inventory[[#This Row],[Current Stock]]&lt;=inventory[[#This Row],[Reorder Level]],"Reorder","Available")</f>
        <v>Available</v>
      </c>
    </row>
    <row r="419" spans="1:4" x14ac:dyDescent="0.25">
      <c r="A419" t="s">
        <v>2880</v>
      </c>
      <c r="B419">
        <v>879</v>
      </c>
      <c r="C419">
        <v>191</v>
      </c>
      <c r="D419" t="str">
        <f>IF(inventory[[#This Row],[Current Stock]]&lt;=inventory[[#This Row],[Reorder Level]],"Reorder","Available")</f>
        <v>Available</v>
      </c>
    </row>
    <row r="420" spans="1:4" x14ac:dyDescent="0.25">
      <c r="A420" t="s">
        <v>2881</v>
      </c>
      <c r="B420">
        <v>535</v>
      </c>
      <c r="C420">
        <v>186</v>
      </c>
      <c r="D420" t="str">
        <f>IF(inventory[[#This Row],[Current Stock]]&lt;=inventory[[#This Row],[Reorder Level]],"Reorder","Available")</f>
        <v>Available</v>
      </c>
    </row>
    <row r="421" spans="1:4" x14ac:dyDescent="0.25">
      <c r="A421" t="s">
        <v>2882</v>
      </c>
      <c r="B421">
        <v>57</v>
      </c>
      <c r="C421">
        <v>63</v>
      </c>
      <c r="D421" t="str">
        <f>IF(inventory[[#This Row],[Current Stock]]&lt;=inventory[[#This Row],[Reorder Level]],"Reorder","Available")</f>
        <v>Reorder</v>
      </c>
    </row>
    <row r="422" spans="1:4" x14ac:dyDescent="0.25">
      <c r="A422" t="s">
        <v>2883</v>
      </c>
      <c r="B422">
        <v>220</v>
      </c>
      <c r="C422">
        <v>120</v>
      </c>
      <c r="D422" t="str">
        <f>IF(inventory[[#This Row],[Current Stock]]&lt;=inventory[[#This Row],[Reorder Level]],"Reorder","Available")</f>
        <v>Available</v>
      </c>
    </row>
    <row r="423" spans="1:4" x14ac:dyDescent="0.25">
      <c r="A423" t="s">
        <v>2884</v>
      </c>
      <c r="B423">
        <v>212</v>
      </c>
      <c r="C423">
        <v>192</v>
      </c>
      <c r="D423" t="str">
        <f>IF(inventory[[#This Row],[Current Stock]]&lt;=inventory[[#This Row],[Reorder Level]],"Reorder","Available")</f>
        <v>Available</v>
      </c>
    </row>
    <row r="424" spans="1:4" x14ac:dyDescent="0.25">
      <c r="A424" t="s">
        <v>2885</v>
      </c>
      <c r="B424">
        <v>914</v>
      </c>
      <c r="C424">
        <v>148</v>
      </c>
      <c r="D424" t="str">
        <f>IF(inventory[[#This Row],[Current Stock]]&lt;=inventory[[#This Row],[Reorder Level]],"Reorder","Available")</f>
        <v>Available</v>
      </c>
    </row>
    <row r="425" spans="1:4" x14ac:dyDescent="0.25">
      <c r="A425" t="s">
        <v>2886</v>
      </c>
      <c r="B425">
        <v>908</v>
      </c>
      <c r="C425">
        <v>178</v>
      </c>
      <c r="D425" t="str">
        <f>IF(inventory[[#This Row],[Current Stock]]&lt;=inventory[[#This Row],[Reorder Level]],"Reorder","Available")</f>
        <v>Available</v>
      </c>
    </row>
    <row r="426" spans="1:4" x14ac:dyDescent="0.25">
      <c r="A426" t="s">
        <v>2887</v>
      </c>
      <c r="B426">
        <v>476</v>
      </c>
      <c r="C426">
        <v>92</v>
      </c>
      <c r="D426" t="str">
        <f>IF(inventory[[#This Row],[Current Stock]]&lt;=inventory[[#This Row],[Reorder Level]],"Reorder","Available")</f>
        <v>Available</v>
      </c>
    </row>
    <row r="427" spans="1:4" x14ac:dyDescent="0.25">
      <c r="A427" t="s">
        <v>2888</v>
      </c>
      <c r="B427">
        <v>890</v>
      </c>
      <c r="C427">
        <v>63</v>
      </c>
      <c r="D427" t="str">
        <f>IF(inventory[[#This Row],[Current Stock]]&lt;=inventory[[#This Row],[Reorder Level]],"Reorder","Available")</f>
        <v>Available</v>
      </c>
    </row>
    <row r="428" spans="1:4" x14ac:dyDescent="0.25">
      <c r="A428" t="s">
        <v>2889</v>
      </c>
      <c r="B428">
        <v>246</v>
      </c>
      <c r="C428">
        <v>107</v>
      </c>
      <c r="D428" t="str">
        <f>IF(inventory[[#This Row],[Current Stock]]&lt;=inventory[[#This Row],[Reorder Level]],"Reorder","Available")</f>
        <v>Available</v>
      </c>
    </row>
    <row r="429" spans="1:4" x14ac:dyDescent="0.25">
      <c r="A429" t="s">
        <v>2890</v>
      </c>
      <c r="B429">
        <v>679</v>
      </c>
      <c r="C429">
        <v>165</v>
      </c>
      <c r="D429" t="str">
        <f>IF(inventory[[#This Row],[Current Stock]]&lt;=inventory[[#This Row],[Reorder Level]],"Reorder","Available")</f>
        <v>Available</v>
      </c>
    </row>
    <row r="430" spans="1:4" x14ac:dyDescent="0.25">
      <c r="A430" t="s">
        <v>2891</v>
      </c>
      <c r="B430">
        <v>391</v>
      </c>
      <c r="C430">
        <v>186</v>
      </c>
      <c r="D430" t="str">
        <f>IF(inventory[[#This Row],[Current Stock]]&lt;=inventory[[#This Row],[Reorder Level]],"Reorder","Available")</f>
        <v>Available</v>
      </c>
    </row>
    <row r="431" spans="1:4" x14ac:dyDescent="0.25">
      <c r="A431" t="s">
        <v>2892</v>
      </c>
      <c r="B431">
        <v>240</v>
      </c>
      <c r="C431">
        <v>140</v>
      </c>
      <c r="D431" t="str">
        <f>IF(inventory[[#This Row],[Current Stock]]&lt;=inventory[[#This Row],[Reorder Level]],"Reorder","Available")</f>
        <v>Available</v>
      </c>
    </row>
    <row r="432" spans="1:4" x14ac:dyDescent="0.25">
      <c r="A432" t="s">
        <v>2893</v>
      </c>
      <c r="B432">
        <v>250</v>
      </c>
      <c r="C432">
        <v>144</v>
      </c>
      <c r="D432" t="str">
        <f>IF(inventory[[#This Row],[Current Stock]]&lt;=inventory[[#This Row],[Reorder Level]],"Reorder","Available")</f>
        <v>Available</v>
      </c>
    </row>
    <row r="433" spans="1:4" x14ac:dyDescent="0.25">
      <c r="A433" t="s">
        <v>2894</v>
      </c>
      <c r="B433">
        <v>419</v>
      </c>
      <c r="C433">
        <v>107</v>
      </c>
      <c r="D433" t="str">
        <f>IF(inventory[[#This Row],[Current Stock]]&lt;=inventory[[#This Row],[Reorder Level]],"Reorder","Available")</f>
        <v>Available</v>
      </c>
    </row>
    <row r="434" spans="1:4" x14ac:dyDescent="0.25">
      <c r="A434" t="s">
        <v>2895</v>
      </c>
      <c r="B434">
        <v>339</v>
      </c>
      <c r="C434">
        <v>70</v>
      </c>
      <c r="D434" t="str">
        <f>IF(inventory[[#This Row],[Current Stock]]&lt;=inventory[[#This Row],[Reorder Level]],"Reorder","Available")</f>
        <v>Available</v>
      </c>
    </row>
    <row r="435" spans="1:4" x14ac:dyDescent="0.25">
      <c r="A435" t="s">
        <v>2896</v>
      </c>
      <c r="B435">
        <v>211</v>
      </c>
      <c r="C435">
        <v>90</v>
      </c>
      <c r="D435" t="str">
        <f>IF(inventory[[#This Row],[Current Stock]]&lt;=inventory[[#This Row],[Reorder Level]],"Reorder","Available")</f>
        <v>Available</v>
      </c>
    </row>
    <row r="436" spans="1:4" x14ac:dyDescent="0.25">
      <c r="A436" t="s">
        <v>2897</v>
      </c>
      <c r="B436">
        <v>334</v>
      </c>
      <c r="C436">
        <v>104</v>
      </c>
      <c r="D436" t="str">
        <f>IF(inventory[[#This Row],[Current Stock]]&lt;=inventory[[#This Row],[Reorder Level]],"Reorder","Available")</f>
        <v>Available</v>
      </c>
    </row>
    <row r="437" spans="1:4" x14ac:dyDescent="0.25">
      <c r="A437" t="s">
        <v>2898</v>
      </c>
      <c r="B437">
        <v>128</v>
      </c>
      <c r="C437">
        <v>164</v>
      </c>
      <c r="D437" t="str">
        <f>IF(inventory[[#This Row],[Current Stock]]&lt;=inventory[[#This Row],[Reorder Level]],"Reorder","Available")</f>
        <v>Reorder</v>
      </c>
    </row>
    <row r="438" spans="1:4" x14ac:dyDescent="0.25">
      <c r="A438" t="s">
        <v>2899</v>
      </c>
      <c r="B438">
        <v>969</v>
      </c>
      <c r="C438">
        <v>115</v>
      </c>
      <c r="D438" t="str">
        <f>IF(inventory[[#This Row],[Current Stock]]&lt;=inventory[[#This Row],[Reorder Level]],"Reorder","Available")</f>
        <v>Available</v>
      </c>
    </row>
    <row r="439" spans="1:4" x14ac:dyDescent="0.25">
      <c r="A439" t="s">
        <v>2900</v>
      </c>
      <c r="B439">
        <v>379</v>
      </c>
      <c r="C439">
        <v>160</v>
      </c>
      <c r="D439" t="str">
        <f>IF(inventory[[#This Row],[Current Stock]]&lt;=inventory[[#This Row],[Reorder Level]],"Reorder","Available")</f>
        <v>Available</v>
      </c>
    </row>
    <row r="440" spans="1:4" x14ac:dyDescent="0.25">
      <c r="A440" t="s">
        <v>2901</v>
      </c>
      <c r="B440">
        <v>107</v>
      </c>
      <c r="C440">
        <v>15</v>
      </c>
      <c r="D440" t="str">
        <f>IF(inventory[[#This Row],[Current Stock]]&lt;=inventory[[#This Row],[Reorder Level]],"Reorder","Available")</f>
        <v>Available</v>
      </c>
    </row>
    <row r="441" spans="1:4" x14ac:dyDescent="0.25">
      <c r="A441" t="s">
        <v>2902</v>
      </c>
      <c r="B441">
        <v>575</v>
      </c>
      <c r="C441">
        <v>153</v>
      </c>
      <c r="D441" t="str">
        <f>IF(inventory[[#This Row],[Current Stock]]&lt;=inventory[[#This Row],[Reorder Level]],"Reorder","Available")</f>
        <v>Available</v>
      </c>
    </row>
    <row r="442" spans="1:4" x14ac:dyDescent="0.25">
      <c r="A442" t="s">
        <v>2903</v>
      </c>
      <c r="B442">
        <v>883</v>
      </c>
      <c r="C442">
        <v>106</v>
      </c>
      <c r="D442" t="str">
        <f>IF(inventory[[#This Row],[Current Stock]]&lt;=inventory[[#This Row],[Reorder Level]],"Reorder","Available")</f>
        <v>Available</v>
      </c>
    </row>
    <row r="443" spans="1:4" x14ac:dyDescent="0.25">
      <c r="A443" t="s">
        <v>2904</v>
      </c>
      <c r="B443">
        <v>359</v>
      </c>
      <c r="C443">
        <v>199</v>
      </c>
      <c r="D443" t="str">
        <f>IF(inventory[[#This Row],[Current Stock]]&lt;=inventory[[#This Row],[Reorder Level]],"Reorder","Available")</f>
        <v>Available</v>
      </c>
    </row>
    <row r="444" spans="1:4" x14ac:dyDescent="0.25">
      <c r="A444" t="s">
        <v>2905</v>
      </c>
      <c r="B444">
        <v>845</v>
      </c>
      <c r="C444">
        <v>99</v>
      </c>
      <c r="D444" t="str">
        <f>IF(inventory[[#This Row],[Current Stock]]&lt;=inventory[[#This Row],[Reorder Level]],"Reorder","Available")</f>
        <v>Available</v>
      </c>
    </row>
    <row r="445" spans="1:4" x14ac:dyDescent="0.25">
      <c r="A445" t="s">
        <v>2906</v>
      </c>
      <c r="B445">
        <v>610</v>
      </c>
      <c r="C445">
        <v>100</v>
      </c>
      <c r="D445" t="str">
        <f>IF(inventory[[#This Row],[Current Stock]]&lt;=inventory[[#This Row],[Reorder Level]],"Reorder","Available")</f>
        <v>Available</v>
      </c>
    </row>
    <row r="446" spans="1:4" x14ac:dyDescent="0.25">
      <c r="A446" t="s">
        <v>2907</v>
      </c>
      <c r="B446">
        <v>739</v>
      </c>
      <c r="C446">
        <v>34</v>
      </c>
      <c r="D446" t="str">
        <f>IF(inventory[[#This Row],[Current Stock]]&lt;=inventory[[#This Row],[Reorder Level]],"Reorder","Available")</f>
        <v>Available</v>
      </c>
    </row>
    <row r="447" spans="1:4" x14ac:dyDescent="0.25">
      <c r="A447" t="s">
        <v>2908</v>
      </c>
      <c r="B447">
        <v>296</v>
      </c>
      <c r="C447">
        <v>163</v>
      </c>
      <c r="D447" t="str">
        <f>IF(inventory[[#This Row],[Current Stock]]&lt;=inventory[[#This Row],[Reorder Level]],"Reorder","Available")</f>
        <v>Available</v>
      </c>
    </row>
    <row r="448" spans="1:4" x14ac:dyDescent="0.25">
      <c r="A448" t="s">
        <v>2909</v>
      </c>
      <c r="B448">
        <v>36</v>
      </c>
      <c r="C448">
        <v>143</v>
      </c>
      <c r="D448" t="str">
        <f>IF(inventory[[#This Row],[Current Stock]]&lt;=inventory[[#This Row],[Reorder Level]],"Reorder","Available")</f>
        <v>Reorder</v>
      </c>
    </row>
    <row r="449" spans="1:4" x14ac:dyDescent="0.25">
      <c r="A449" t="s">
        <v>2910</v>
      </c>
      <c r="B449">
        <v>345</v>
      </c>
      <c r="C449">
        <v>173</v>
      </c>
      <c r="D449" t="str">
        <f>IF(inventory[[#This Row],[Current Stock]]&lt;=inventory[[#This Row],[Reorder Level]],"Reorder","Available")</f>
        <v>Available</v>
      </c>
    </row>
    <row r="450" spans="1:4" x14ac:dyDescent="0.25">
      <c r="A450" t="s">
        <v>2911</v>
      </c>
      <c r="B450">
        <v>924</v>
      </c>
      <c r="C450">
        <v>27</v>
      </c>
      <c r="D450" t="str">
        <f>IF(inventory[[#This Row],[Current Stock]]&lt;=inventory[[#This Row],[Reorder Level]],"Reorder","Available")</f>
        <v>Available</v>
      </c>
    </row>
    <row r="451" spans="1:4" x14ac:dyDescent="0.25">
      <c r="A451" t="s">
        <v>2912</v>
      </c>
      <c r="B451">
        <v>790</v>
      </c>
      <c r="C451">
        <v>50</v>
      </c>
      <c r="D451" t="str">
        <f>IF(inventory[[#This Row],[Current Stock]]&lt;=inventory[[#This Row],[Reorder Level]],"Reorder","Available")</f>
        <v>Available</v>
      </c>
    </row>
    <row r="452" spans="1:4" x14ac:dyDescent="0.25">
      <c r="A452" t="s">
        <v>2913</v>
      </c>
      <c r="B452">
        <v>784</v>
      </c>
      <c r="C452">
        <v>176</v>
      </c>
      <c r="D452" t="str">
        <f>IF(inventory[[#This Row],[Current Stock]]&lt;=inventory[[#This Row],[Reorder Level]],"Reorder","Available")</f>
        <v>Available</v>
      </c>
    </row>
    <row r="453" spans="1:4" x14ac:dyDescent="0.25">
      <c r="A453" t="s">
        <v>2914</v>
      </c>
      <c r="B453">
        <v>878</v>
      </c>
      <c r="C453">
        <v>17</v>
      </c>
      <c r="D453" t="str">
        <f>IF(inventory[[#This Row],[Current Stock]]&lt;=inventory[[#This Row],[Reorder Level]],"Reorder","Available")</f>
        <v>Available</v>
      </c>
    </row>
    <row r="454" spans="1:4" x14ac:dyDescent="0.25">
      <c r="A454" t="s">
        <v>2915</v>
      </c>
      <c r="B454">
        <v>373</v>
      </c>
      <c r="C454">
        <v>106</v>
      </c>
      <c r="D454" t="str">
        <f>IF(inventory[[#This Row],[Current Stock]]&lt;=inventory[[#This Row],[Reorder Level]],"Reorder","Available")</f>
        <v>Available</v>
      </c>
    </row>
    <row r="455" spans="1:4" x14ac:dyDescent="0.25">
      <c r="A455" t="s">
        <v>2916</v>
      </c>
      <c r="B455">
        <v>322</v>
      </c>
      <c r="C455">
        <v>86</v>
      </c>
      <c r="D455" t="str">
        <f>IF(inventory[[#This Row],[Current Stock]]&lt;=inventory[[#This Row],[Reorder Level]],"Reorder","Available")</f>
        <v>Available</v>
      </c>
    </row>
    <row r="456" spans="1:4" x14ac:dyDescent="0.25">
      <c r="A456" t="s">
        <v>2917</v>
      </c>
      <c r="B456">
        <v>925</v>
      </c>
      <c r="C456">
        <v>188</v>
      </c>
      <c r="D456" t="str">
        <f>IF(inventory[[#This Row],[Current Stock]]&lt;=inventory[[#This Row],[Reorder Level]],"Reorder","Available")</f>
        <v>Available</v>
      </c>
    </row>
    <row r="457" spans="1:4" x14ac:dyDescent="0.25">
      <c r="A457" t="s">
        <v>2918</v>
      </c>
      <c r="B457">
        <v>571</v>
      </c>
      <c r="C457">
        <v>172</v>
      </c>
      <c r="D457" t="str">
        <f>IF(inventory[[#This Row],[Current Stock]]&lt;=inventory[[#This Row],[Reorder Level]],"Reorder","Available")</f>
        <v>Available</v>
      </c>
    </row>
    <row r="458" spans="1:4" x14ac:dyDescent="0.25">
      <c r="A458" t="s">
        <v>2919</v>
      </c>
      <c r="B458">
        <v>297</v>
      </c>
      <c r="C458">
        <v>180</v>
      </c>
      <c r="D458" t="str">
        <f>IF(inventory[[#This Row],[Current Stock]]&lt;=inventory[[#This Row],[Reorder Level]],"Reorder","Available")</f>
        <v>Available</v>
      </c>
    </row>
    <row r="459" spans="1:4" x14ac:dyDescent="0.25">
      <c r="A459" t="s">
        <v>2920</v>
      </c>
      <c r="B459">
        <v>278</v>
      </c>
      <c r="C459">
        <v>64</v>
      </c>
      <c r="D459" t="str">
        <f>IF(inventory[[#This Row],[Current Stock]]&lt;=inventory[[#This Row],[Reorder Level]],"Reorder","Available")</f>
        <v>Available</v>
      </c>
    </row>
    <row r="460" spans="1:4" x14ac:dyDescent="0.25">
      <c r="A460" t="s">
        <v>2921</v>
      </c>
      <c r="B460">
        <v>877</v>
      </c>
      <c r="C460">
        <v>121</v>
      </c>
      <c r="D460" t="str">
        <f>IF(inventory[[#This Row],[Current Stock]]&lt;=inventory[[#This Row],[Reorder Level]],"Reorder","Available")</f>
        <v>Available</v>
      </c>
    </row>
    <row r="461" spans="1:4" x14ac:dyDescent="0.25">
      <c r="A461" t="s">
        <v>2922</v>
      </c>
      <c r="B461">
        <v>53</v>
      </c>
      <c r="C461">
        <v>143</v>
      </c>
      <c r="D461" t="str">
        <f>IF(inventory[[#This Row],[Current Stock]]&lt;=inventory[[#This Row],[Reorder Level]],"Reorder","Available")</f>
        <v>Reorder</v>
      </c>
    </row>
    <row r="462" spans="1:4" x14ac:dyDescent="0.25">
      <c r="A462" t="s">
        <v>2923</v>
      </c>
      <c r="B462">
        <v>61</v>
      </c>
      <c r="C462">
        <v>193</v>
      </c>
      <c r="D462" t="str">
        <f>IF(inventory[[#This Row],[Current Stock]]&lt;=inventory[[#This Row],[Reorder Level]],"Reorder","Available")</f>
        <v>Reorder</v>
      </c>
    </row>
    <row r="463" spans="1:4" x14ac:dyDescent="0.25">
      <c r="A463" t="s">
        <v>2924</v>
      </c>
      <c r="B463">
        <v>737</v>
      </c>
      <c r="C463">
        <v>11</v>
      </c>
      <c r="D463" t="str">
        <f>IF(inventory[[#This Row],[Current Stock]]&lt;=inventory[[#This Row],[Reorder Level]],"Reorder","Available")</f>
        <v>Available</v>
      </c>
    </row>
    <row r="464" spans="1:4" x14ac:dyDescent="0.25">
      <c r="A464" t="s">
        <v>2925</v>
      </c>
      <c r="B464">
        <v>1</v>
      </c>
      <c r="C464">
        <v>195</v>
      </c>
      <c r="D464" t="str">
        <f>IF(inventory[[#This Row],[Current Stock]]&lt;=inventory[[#This Row],[Reorder Level]],"Reorder","Available")</f>
        <v>Reorder</v>
      </c>
    </row>
    <row r="465" spans="1:4" x14ac:dyDescent="0.25">
      <c r="A465" t="s">
        <v>2926</v>
      </c>
      <c r="B465">
        <v>171</v>
      </c>
      <c r="C465">
        <v>77</v>
      </c>
      <c r="D465" t="str">
        <f>IF(inventory[[#This Row],[Current Stock]]&lt;=inventory[[#This Row],[Reorder Level]],"Reorder","Available")</f>
        <v>Available</v>
      </c>
    </row>
    <row r="466" spans="1:4" x14ac:dyDescent="0.25">
      <c r="A466" t="s">
        <v>2927</v>
      </c>
      <c r="B466">
        <v>990</v>
      </c>
      <c r="C466">
        <v>34</v>
      </c>
      <c r="D466" t="str">
        <f>IF(inventory[[#This Row],[Current Stock]]&lt;=inventory[[#This Row],[Reorder Level]],"Reorder","Available")</f>
        <v>Available</v>
      </c>
    </row>
    <row r="467" spans="1:4" x14ac:dyDescent="0.25">
      <c r="A467" t="s">
        <v>2928</v>
      </c>
      <c r="B467">
        <v>425</v>
      </c>
      <c r="C467">
        <v>126</v>
      </c>
      <c r="D467" t="str">
        <f>IF(inventory[[#This Row],[Current Stock]]&lt;=inventory[[#This Row],[Reorder Level]],"Reorder","Available")</f>
        <v>Available</v>
      </c>
    </row>
    <row r="468" spans="1:4" x14ac:dyDescent="0.25">
      <c r="A468" t="s">
        <v>2929</v>
      </c>
      <c r="B468">
        <v>727</v>
      </c>
      <c r="C468">
        <v>158</v>
      </c>
      <c r="D468" t="str">
        <f>IF(inventory[[#This Row],[Current Stock]]&lt;=inventory[[#This Row],[Reorder Level]],"Reorder","Available")</f>
        <v>Available</v>
      </c>
    </row>
    <row r="469" spans="1:4" x14ac:dyDescent="0.25">
      <c r="A469" t="s">
        <v>2930</v>
      </c>
      <c r="B469">
        <v>487</v>
      </c>
      <c r="C469">
        <v>34</v>
      </c>
      <c r="D469" t="str">
        <f>IF(inventory[[#This Row],[Current Stock]]&lt;=inventory[[#This Row],[Reorder Level]],"Reorder","Available")</f>
        <v>Available</v>
      </c>
    </row>
    <row r="470" spans="1:4" x14ac:dyDescent="0.25">
      <c r="A470" t="s">
        <v>2931</v>
      </c>
      <c r="B470">
        <v>90</v>
      </c>
      <c r="C470">
        <v>17</v>
      </c>
      <c r="D470" t="str">
        <f>IF(inventory[[#This Row],[Current Stock]]&lt;=inventory[[#This Row],[Reorder Level]],"Reorder","Available")</f>
        <v>Available</v>
      </c>
    </row>
    <row r="471" spans="1:4" x14ac:dyDescent="0.25">
      <c r="A471" t="s">
        <v>2932</v>
      </c>
      <c r="B471">
        <v>184</v>
      </c>
      <c r="C471">
        <v>180</v>
      </c>
      <c r="D471" t="str">
        <f>IF(inventory[[#This Row],[Current Stock]]&lt;=inventory[[#This Row],[Reorder Level]],"Reorder","Available")</f>
        <v>Available</v>
      </c>
    </row>
    <row r="472" spans="1:4" x14ac:dyDescent="0.25">
      <c r="A472" t="s">
        <v>2933</v>
      </c>
      <c r="B472">
        <v>761</v>
      </c>
      <c r="C472">
        <v>187</v>
      </c>
      <c r="D472" t="str">
        <f>IF(inventory[[#This Row],[Current Stock]]&lt;=inventory[[#This Row],[Reorder Level]],"Reorder","Available")</f>
        <v>Available</v>
      </c>
    </row>
    <row r="473" spans="1:4" x14ac:dyDescent="0.25">
      <c r="A473" t="s">
        <v>2934</v>
      </c>
      <c r="B473">
        <v>94</v>
      </c>
      <c r="C473">
        <v>39</v>
      </c>
      <c r="D473" t="str">
        <f>IF(inventory[[#This Row],[Current Stock]]&lt;=inventory[[#This Row],[Reorder Level]],"Reorder","Available")</f>
        <v>Available</v>
      </c>
    </row>
    <row r="474" spans="1:4" x14ac:dyDescent="0.25">
      <c r="A474" t="s">
        <v>2935</v>
      </c>
      <c r="B474">
        <v>594</v>
      </c>
      <c r="C474">
        <v>181</v>
      </c>
      <c r="D474" t="str">
        <f>IF(inventory[[#This Row],[Current Stock]]&lt;=inventory[[#This Row],[Reorder Level]],"Reorder","Available")</f>
        <v>Available</v>
      </c>
    </row>
    <row r="475" spans="1:4" x14ac:dyDescent="0.25">
      <c r="A475" t="s">
        <v>2936</v>
      </c>
      <c r="B475">
        <v>348</v>
      </c>
      <c r="C475">
        <v>182</v>
      </c>
      <c r="D475" t="str">
        <f>IF(inventory[[#This Row],[Current Stock]]&lt;=inventory[[#This Row],[Reorder Level]],"Reorder","Available")</f>
        <v>Available</v>
      </c>
    </row>
    <row r="476" spans="1:4" x14ac:dyDescent="0.25">
      <c r="A476" t="s">
        <v>2937</v>
      </c>
      <c r="B476">
        <v>370</v>
      </c>
      <c r="C476">
        <v>199</v>
      </c>
      <c r="D476" t="str">
        <f>IF(inventory[[#This Row],[Current Stock]]&lt;=inventory[[#This Row],[Reorder Level]],"Reorder","Available")</f>
        <v>Available</v>
      </c>
    </row>
    <row r="477" spans="1:4" x14ac:dyDescent="0.25">
      <c r="A477" t="s">
        <v>2938</v>
      </c>
      <c r="B477">
        <v>952</v>
      </c>
      <c r="C477">
        <v>51</v>
      </c>
      <c r="D477" t="str">
        <f>IF(inventory[[#This Row],[Current Stock]]&lt;=inventory[[#This Row],[Reorder Level]],"Reorder","Available")</f>
        <v>Available</v>
      </c>
    </row>
    <row r="478" spans="1:4" x14ac:dyDescent="0.25">
      <c r="A478" t="s">
        <v>2939</v>
      </c>
      <c r="B478">
        <v>605</v>
      </c>
      <c r="C478">
        <v>119</v>
      </c>
      <c r="D478" t="str">
        <f>IF(inventory[[#This Row],[Current Stock]]&lt;=inventory[[#This Row],[Reorder Level]],"Reorder","Available")</f>
        <v>Available</v>
      </c>
    </row>
    <row r="479" spans="1:4" x14ac:dyDescent="0.25">
      <c r="A479" t="s">
        <v>2940</v>
      </c>
      <c r="B479">
        <v>615</v>
      </c>
      <c r="C479">
        <v>198</v>
      </c>
      <c r="D479" t="str">
        <f>IF(inventory[[#This Row],[Current Stock]]&lt;=inventory[[#This Row],[Reorder Level]],"Reorder","Available")</f>
        <v>Available</v>
      </c>
    </row>
    <row r="480" spans="1:4" x14ac:dyDescent="0.25">
      <c r="A480" t="s">
        <v>2941</v>
      </c>
      <c r="B480">
        <v>350</v>
      </c>
      <c r="C480">
        <v>181</v>
      </c>
      <c r="D480" t="str">
        <f>IF(inventory[[#This Row],[Current Stock]]&lt;=inventory[[#This Row],[Reorder Level]],"Reorder","Available")</f>
        <v>Available</v>
      </c>
    </row>
    <row r="481" spans="1:4" x14ac:dyDescent="0.25">
      <c r="A481" t="s">
        <v>2942</v>
      </c>
      <c r="B481">
        <v>381</v>
      </c>
      <c r="C481">
        <v>124</v>
      </c>
      <c r="D481" t="str">
        <f>IF(inventory[[#This Row],[Current Stock]]&lt;=inventory[[#This Row],[Reorder Level]],"Reorder","Available")</f>
        <v>Available</v>
      </c>
    </row>
    <row r="482" spans="1:4" x14ac:dyDescent="0.25">
      <c r="A482" t="s">
        <v>2943</v>
      </c>
      <c r="B482">
        <v>685</v>
      </c>
      <c r="C482">
        <v>47</v>
      </c>
      <c r="D482" t="str">
        <f>IF(inventory[[#This Row],[Current Stock]]&lt;=inventory[[#This Row],[Reorder Level]],"Reorder","Available")</f>
        <v>Available</v>
      </c>
    </row>
    <row r="483" spans="1:4" x14ac:dyDescent="0.25">
      <c r="A483" t="s">
        <v>2944</v>
      </c>
      <c r="B483">
        <v>38</v>
      </c>
      <c r="C483">
        <v>26</v>
      </c>
      <c r="D483" t="str">
        <f>IF(inventory[[#This Row],[Current Stock]]&lt;=inventory[[#This Row],[Reorder Level]],"Reorder","Available")</f>
        <v>Available</v>
      </c>
    </row>
    <row r="484" spans="1:4" x14ac:dyDescent="0.25">
      <c r="A484" t="s">
        <v>2945</v>
      </c>
      <c r="B484">
        <v>237</v>
      </c>
      <c r="C484">
        <v>59</v>
      </c>
      <c r="D484" t="str">
        <f>IF(inventory[[#This Row],[Current Stock]]&lt;=inventory[[#This Row],[Reorder Level]],"Reorder","Available")</f>
        <v>Available</v>
      </c>
    </row>
    <row r="485" spans="1:4" x14ac:dyDescent="0.25">
      <c r="A485" t="s">
        <v>2946</v>
      </c>
      <c r="B485">
        <v>600</v>
      </c>
      <c r="C485">
        <v>22</v>
      </c>
      <c r="D485" t="str">
        <f>IF(inventory[[#This Row],[Current Stock]]&lt;=inventory[[#This Row],[Reorder Level]],"Reorder","Available")</f>
        <v>Available</v>
      </c>
    </row>
    <row r="486" spans="1:4" x14ac:dyDescent="0.25">
      <c r="A486" t="s">
        <v>2947</v>
      </c>
      <c r="B486">
        <v>623</v>
      </c>
      <c r="C486">
        <v>47</v>
      </c>
      <c r="D486" t="str">
        <f>IF(inventory[[#This Row],[Current Stock]]&lt;=inventory[[#This Row],[Reorder Level]],"Reorder","Available")</f>
        <v>Available</v>
      </c>
    </row>
    <row r="487" spans="1:4" x14ac:dyDescent="0.25">
      <c r="A487" t="s">
        <v>2948</v>
      </c>
      <c r="B487">
        <v>92</v>
      </c>
      <c r="C487">
        <v>24</v>
      </c>
      <c r="D487" t="str">
        <f>IF(inventory[[#This Row],[Current Stock]]&lt;=inventory[[#This Row],[Reorder Level]],"Reorder","Available")</f>
        <v>Available</v>
      </c>
    </row>
    <row r="488" spans="1:4" x14ac:dyDescent="0.25">
      <c r="A488" t="s">
        <v>2949</v>
      </c>
      <c r="B488">
        <v>787</v>
      </c>
      <c r="C488">
        <v>154</v>
      </c>
      <c r="D488" t="str">
        <f>IF(inventory[[#This Row],[Current Stock]]&lt;=inventory[[#This Row],[Reorder Level]],"Reorder","Available")</f>
        <v>Available</v>
      </c>
    </row>
    <row r="489" spans="1:4" x14ac:dyDescent="0.25">
      <c r="A489" t="s">
        <v>2950</v>
      </c>
      <c r="B489">
        <v>542</v>
      </c>
      <c r="C489">
        <v>122</v>
      </c>
      <c r="D489" t="str">
        <f>IF(inventory[[#This Row],[Current Stock]]&lt;=inventory[[#This Row],[Reorder Level]],"Reorder","Available")</f>
        <v>Available</v>
      </c>
    </row>
    <row r="490" spans="1:4" x14ac:dyDescent="0.25">
      <c r="A490" t="s">
        <v>2951</v>
      </c>
      <c r="B490">
        <v>237</v>
      </c>
      <c r="C490">
        <v>108</v>
      </c>
      <c r="D490" t="str">
        <f>IF(inventory[[#This Row],[Current Stock]]&lt;=inventory[[#This Row],[Reorder Level]],"Reorder","Available")</f>
        <v>Available</v>
      </c>
    </row>
    <row r="491" spans="1:4" x14ac:dyDescent="0.25">
      <c r="A491" t="s">
        <v>2952</v>
      </c>
      <c r="B491">
        <v>751</v>
      </c>
      <c r="C491">
        <v>163</v>
      </c>
      <c r="D491" t="str">
        <f>IF(inventory[[#This Row],[Current Stock]]&lt;=inventory[[#This Row],[Reorder Level]],"Reorder","Available")</f>
        <v>Available</v>
      </c>
    </row>
    <row r="492" spans="1:4" x14ac:dyDescent="0.25">
      <c r="A492" t="s">
        <v>2953</v>
      </c>
      <c r="B492">
        <v>990</v>
      </c>
      <c r="C492">
        <v>88</v>
      </c>
      <c r="D492" t="str">
        <f>IF(inventory[[#This Row],[Current Stock]]&lt;=inventory[[#This Row],[Reorder Level]],"Reorder","Available")</f>
        <v>Available</v>
      </c>
    </row>
    <row r="493" spans="1:4" x14ac:dyDescent="0.25">
      <c r="A493" t="s">
        <v>2954</v>
      </c>
      <c r="B493">
        <v>423</v>
      </c>
      <c r="C493">
        <v>86</v>
      </c>
      <c r="D493" t="str">
        <f>IF(inventory[[#This Row],[Current Stock]]&lt;=inventory[[#This Row],[Reorder Level]],"Reorder","Available")</f>
        <v>Available</v>
      </c>
    </row>
    <row r="494" spans="1:4" x14ac:dyDescent="0.25">
      <c r="A494" t="s">
        <v>2955</v>
      </c>
      <c r="B494">
        <v>283</v>
      </c>
      <c r="C494">
        <v>49</v>
      </c>
      <c r="D494" t="str">
        <f>IF(inventory[[#This Row],[Current Stock]]&lt;=inventory[[#This Row],[Reorder Level]],"Reorder","Available")</f>
        <v>Available</v>
      </c>
    </row>
    <row r="495" spans="1:4" x14ac:dyDescent="0.25">
      <c r="A495" t="s">
        <v>2956</v>
      </c>
      <c r="B495">
        <v>299</v>
      </c>
      <c r="C495">
        <v>94</v>
      </c>
      <c r="D495" t="str">
        <f>IF(inventory[[#This Row],[Current Stock]]&lt;=inventory[[#This Row],[Reorder Level]],"Reorder","Available")</f>
        <v>Available</v>
      </c>
    </row>
    <row r="496" spans="1:4" x14ac:dyDescent="0.25">
      <c r="A496" t="s">
        <v>2957</v>
      </c>
      <c r="B496">
        <v>592</v>
      </c>
      <c r="C496">
        <v>43</v>
      </c>
      <c r="D496" t="str">
        <f>IF(inventory[[#This Row],[Current Stock]]&lt;=inventory[[#This Row],[Reorder Level]],"Reorder","Available")</f>
        <v>Available</v>
      </c>
    </row>
    <row r="497" spans="1:4" x14ac:dyDescent="0.25">
      <c r="A497" t="s">
        <v>2958</v>
      </c>
      <c r="B497">
        <v>47</v>
      </c>
      <c r="C497">
        <v>121</v>
      </c>
      <c r="D497" t="str">
        <f>IF(inventory[[#This Row],[Current Stock]]&lt;=inventory[[#This Row],[Reorder Level]],"Reorder","Available")</f>
        <v>Reorder</v>
      </c>
    </row>
    <row r="498" spans="1:4" x14ac:dyDescent="0.25">
      <c r="A498" t="s">
        <v>2959</v>
      </c>
      <c r="B498">
        <v>483</v>
      </c>
      <c r="C498">
        <v>199</v>
      </c>
      <c r="D498" t="str">
        <f>IF(inventory[[#This Row],[Current Stock]]&lt;=inventory[[#This Row],[Reorder Level]],"Reorder","Available")</f>
        <v>Available</v>
      </c>
    </row>
    <row r="499" spans="1:4" x14ac:dyDescent="0.25">
      <c r="A499" t="s">
        <v>2960</v>
      </c>
      <c r="B499">
        <v>24</v>
      </c>
      <c r="C499">
        <v>111</v>
      </c>
      <c r="D499" t="str">
        <f>IF(inventory[[#This Row],[Current Stock]]&lt;=inventory[[#This Row],[Reorder Level]],"Reorder","Available")</f>
        <v>Reorder</v>
      </c>
    </row>
    <row r="500" spans="1:4" x14ac:dyDescent="0.25">
      <c r="A500" t="s">
        <v>2961</v>
      </c>
      <c r="B500">
        <v>38</v>
      </c>
      <c r="C500">
        <v>66</v>
      </c>
      <c r="D500" t="str">
        <f>IF(inventory[[#This Row],[Current Stock]]&lt;=inventory[[#This Row],[Reorder Level]],"Reorder","Available")</f>
        <v>Reorder</v>
      </c>
    </row>
    <row r="501" spans="1:4" x14ac:dyDescent="0.25">
      <c r="A501" t="s">
        <v>2962</v>
      </c>
      <c r="B501">
        <v>430</v>
      </c>
      <c r="C501">
        <v>140</v>
      </c>
      <c r="D501" t="str">
        <f>IF(inventory[[#This Row],[Current Stock]]&lt;=inventory[[#This Row],[Reorder Level]],"Reorder","Available")</f>
        <v>Available</v>
      </c>
    </row>
    <row r="502" spans="1:4" x14ac:dyDescent="0.25">
      <c r="A502" t="s">
        <v>2963</v>
      </c>
      <c r="B502">
        <v>745</v>
      </c>
      <c r="C502">
        <v>165</v>
      </c>
      <c r="D502" t="str">
        <f>IF(inventory[[#This Row],[Current Stock]]&lt;=inventory[[#This Row],[Reorder Level]],"Reorder","Available")</f>
        <v>Available</v>
      </c>
    </row>
    <row r="503" spans="1:4" x14ac:dyDescent="0.25">
      <c r="A503" t="s">
        <v>2964</v>
      </c>
      <c r="B503">
        <v>883</v>
      </c>
      <c r="C503">
        <v>99</v>
      </c>
      <c r="D503" t="str">
        <f>IF(inventory[[#This Row],[Current Stock]]&lt;=inventory[[#This Row],[Reorder Level]],"Reorder","Available")</f>
        <v>Available</v>
      </c>
    </row>
    <row r="504" spans="1:4" x14ac:dyDescent="0.25">
      <c r="A504" t="s">
        <v>2965</v>
      </c>
      <c r="B504">
        <v>87</v>
      </c>
      <c r="C504">
        <v>57</v>
      </c>
      <c r="D504" t="str">
        <f>IF(inventory[[#This Row],[Current Stock]]&lt;=inventory[[#This Row],[Reorder Level]],"Reorder","Available")</f>
        <v>Available</v>
      </c>
    </row>
    <row r="505" spans="1:4" x14ac:dyDescent="0.25">
      <c r="A505" t="s">
        <v>2966</v>
      </c>
      <c r="B505">
        <v>244</v>
      </c>
      <c r="C505">
        <v>145</v>
      </c>
      <c r="D505" t="str">
        <f>IF(inventory[[#This Row],[Current Stock]]&lt;=inventory[[#This Row],[Reorder Level]],"Reorder","Available")</f>
        <v>Available</v>
      </c>
    </row>
    <row r="506" spans="1:4" x14ac:dyDescent="0.25">
      <c r="A506" t="s">
        <v>2967</v>
      </c>
      <c r="B506">
        <v>421</v>
      </c>
      <c r="C506">
        <v>45</v>
      </c>
      <c r="D506" t="str">
        <f>IF(inventory[[#This Row],[Current Stock]]&lt;=inventory[[#This Row],[Reorder Level]],"Reorder","Available")</f>
        <v>Available</v>
      </c>
    </row>
    <row r="507" spans="1:4" x14ac:dyDescent="0.25">
      <c r="A507" t="s">
        <v>2968</v>
      </c>
      <c r="B507">
        <v>574</v>
      </c>
      <c r="C507">
        <v>199</v>
      </c>
      <c r="D507" t="str">
        <f>IF(inventory[[#This Row],[Current Stock]]&lt;=inventory[[#This Row],[Reorder Level]],"Reorder","Available")</f>
        <v>Available</v>
      </c>
    </row>
    <row r="508" spans="1:4" x14ac:dyDescent="0.25">
      <c r="A508" t="s">
        <v>2969</v>
      </c>
      <c r="B508">
        <v>987</v>
      </c>
      <c r="C508">
        <v>70</v>
      </c>
      <c r="D508" t="str">
        <f>IF(inventory[[#This Row],[Current Stock]]&lt;=inventory[[#This Row],[Reorder Level]],"Reorder","Available")</f>
        <v>Available</v>
      </c>
    </row>
    <row r="509" spans="1:4" x14ac:dyDescent="0.25">
      <c r="A509" t="s">
        <v>2970</v>
      </c>
      <c r="B509">
        <v>684</v>
      </c>
      <c r="C509">
        <v>76</v>
      </c>
      <c r="D509" t="str">
        <f>IF(inventory[[#This Row],[Current Stock]]&lt;=inventory[[#This Row],[Reorder Level]],"Reorder","Available")</f>
        <v>Available</v>
      </c>
    </row>
    <row r="510" spans="1:4" x14ac:dyDescent="0.25">
      <c r="A510" t="s">
        <v>2971</v>
      </c>
      <c r="B510">
        <v>538</v>
      </c>
      <c r="C510">
        <v>148</v>
      </c>
      <c r="D510" t="str">
        <f>IF(inventory[[#This Row],[Current Stock]]&lt;=inventory[[#This Row],[Reorder Level]],"Reorder","Available")</f>
        <v>Available</v>
      </c>
    </row>
    <row r="511" spans="1:4" x14ac:dyDescent="0.25">
      <c r="A511" t="s">
        <v>2972</v>
      </c>
      <c r="B511">
        <v>60</v>
      </c>
      <c r="C511">
        <v>12</v>
      </c>
      <c r="D511" t="str">
        <f>IF(inventory[[#This Row],[Current Stock]]&lt;=inventory[[#This Row],[Reorder Level]],"Reorder","Available")</f>
        <v>Available</v>
      </c>
    </row>
    <row r="512" spans="1:4" x14ac:dyDescent="0.25">
      <c r="A512" t="s">
        <v>2973</v>
      </c>
      <c r="B512">
        <v>80</v>
      </c>
      <c r="C512">
        <v>48</v>
      </c>
      <c r="D512" t="str">
        <f>IF(inventory[[#This Row],[Current Stock]]&lt;=inventory[[#This Row],[Reorder Level]],"Reorder","Available")</f>
        <v>Available</v>
      </c>
    </row>
    <row r="513" spans="1:4" x14ac:dyDescent="0.25">
      <c r="A513" t="s">
        <v>2974</v>
      </c>
      <c r="B513">
        <v>153</v>
      </c>
      <c r="C513">
        <v>33</v>
      </c>
      <c r="D513" t="str">
        <f>IF(inventory[[#This Row],[Current Stock]]&lt;=inventory[[#This Row],[Reorder Level]],"Reorder","Available")</f>
        <v>Available</v>
      </c>
    </row>
    <row r="514" spans="1:4" x14ac:dyDescent="0.25">
      <c r="A514" t="s">
        <v>2975</v>
      </c>
      <c r="B514">
        <v>660</v>
      </c>
      <c r="C514">
        <v>84</v>
      </c>
      <c r="D514" t="str">
        <f>IF(inventory[[#This Row],[Current Stock]]&lt;=inventory[[#This Row],[Reorder Level]],"Reorder","Available")</f>
        <v>Available</v>
      </c>
    </row>
    <row r="515" spans="1:4" x14ac:dyDescent="0.25">
      <c r="A515" t="s">
        <v>2976</v>
      </c>
      <c r="B515">
        <v>331</v>
      </c>
      <c r="C515">
        <v>115</v>
      </c>
      <c r="D515" t="str">
        <f>IF(inventory[[#This Row],[Current Stock]]&lt;=inventory[[#This Row],[Reorder Level]],"Reorder","Available")</f>
        <v>Available</v>
      </c>
    </row>
    <row r="516" spans="1:4" x14ac:dyDescent="0.25">
      <c r="A516" t="s">
        <v>2977</v>
      </c>
      <c r="B516">
        <v>240</v>
      </c>
      <c r="C516">
        <v>44</v>
      </c>
      <c r="D516" t="str">
        <f>IF(inventory[[#This Row],[Current Stock]]&lt;=inventory[[#This Row],[Reorder Level]],"Reorder","Available")</f>
        <v>Available</v>
      </c>
    </row>
    <row r="517" spans="1:4" x14ac:dyDescent="0.25">
      <c r="A517" t="s">
        <v>2978</v>
      </c>
      <c r="B517">
        <v>670</v>
      </c>
      <c r="C517">
        <v>75</v>
      </c>
      <c r="D517" t="str">
        <f>IF(inventory[[#This Row],[Current Stock]]&lt;=inventory[[#This Row],[Reorder Level]],"Reorder","Available")</f>
        <v>Available</v>
      </c>
    </row>
    <row r="518" spans="1:4" x14ac:dyDescent="0.25">
      <c r="A518" t="s">
        <v>2979</v>
      </c>
      <c r="B518">
        <v>815</v>
      </c>
      <c r="C518">
        <v>156</v>
      </c>
      <c r="D518" t="str">
        <f>IF(inventory[[#This Row],[Current Stock]]&lt;=inventory[[#This Row],[Reorder Level]],"Reorder","Available")</f>
        <v>Available</v>
      </c>
    </row>
    <row r="519" spans="1:4" x14ac:dyDescent="0.25">
      <c r="A519" t="s">
        <v>2980</v>
      </c>
      <c r="B519">
        <v>439</v>
      </c>
      <c r="C519">
        <v>188</v>
      </c>
      <c r="D519" t="str">
        <f>IF(inventory[[#This Row],[Current Stock]]&lt;=inventory[[#This Row],[Reorder Level]],"Reorder","Available")</f>
        <v>Available</v>
      </c>
    </row>
    <row r="520" spans="1:4" x14ac:dyDescent="0.25">
      <c r="A520" t="s">
        <v>2981</v>
      </c>
      <c r="B520">
        <v>881</v>
      </c>
      <c r="C520">
        <v>12</v>
      </c>
      <c r="D520" t="str">
        <f>IF(inventory[[#This Row],[Current Stock]]&lt;=inventory[[#This Row],[Reorder Level]],"Reorder","Available")</f>
        <v>Available</v>
      </c>
    </row>
    <row r="521" spans="1:4" x14ac:dyDescent="0.25">
      <c r="A521" t="s">
        <v>2982</v>
      </c>
      <c r="B521">
        <v>734</v>
      </c>
      <c r="C521">
        <v>129</v>
      </c>
      <c r="D521" t="str">
        <f>IF(inventory[[#This Row],[Current Stock]]&lt;=inventory[[#This Row],[Reorder Level]],"Reorder","Available")</f>
        <v>Available</v>
      </c>
    </row>
    <row r="522" spans="1:4" x14ac:dyDescent="0.25">
      <c r="A522" t="s">
        <v>2983</v>
      </c>
      <c r="B522">
        <v>716</v>
      </c>
      <c r="C522">
        <v>14</v>
      </c>
      <c r="D522" t="str">
        <f>IF(inventory[[#This Row],[Current Stock]]&lt;=inventory[[#This Row],[Reorder Level]],"Reorder","Available")</f>
        <v>Available</v>
      </c>
    </row>
    <row r="523" spans="1:4" x14ac:dyDescent="0.25">
      <c r="A523" t="s">
        <v>2984</v>
      </c>
      <c r="B523">
        <v>867</v>
      </c>
      <c r="C523">
        <v>108</v>
      </c>
      <c r="D523" t="str">
        <f>IF(inventory[[#This Row],[Current Stock]]&lt;=inventory[[#This Row],[Reorder Level]],"Reorder","Available")</f>
        <v>Available</v>
      </c>
    </row>
    <row r="524" spans="1:4" x14ac:dyDescent="0.25">
      <c r="A524" t="s">
        <v>2985</v>
      </c>
      <c r="B524">
        <v>183</v>
      </c>
      <c r="C524">
        <v>177</v>
      </c>
      <c r="D524" t="str">
        <f>IF(inventory[[#This Row],[Current Stock]]&lt;=inventory[[#This Row],[Reorder Level]],"Reorder","Available")</f>
        <v>Available</v>
      </c>
    </row>
    <row r="525" spans="1:4" x14ac:dyDescent="0.25">
      <c r="A525" t="s">
        <v>2986</v>
      </c>
      <c r="B525">
        <v>758</v>
      </c>
      <c r="C525">
        <v>161</v>
      </c>
      <c r="D525" t="str">
        <f>IF(inventory[[#This Row],[Current Stock]]&lt;=inventory[[#This Row],[Reorder Level]],"Reorder","Available")</f>
        <v>Available</v>
      </c>
    </row>
    <row r="526" spans="1:4" x14ac:dyDescent="0.25">
      <c r="A526" t="s">
        <v>2987</v>
      </c>
      <c r="B526">
        <v>957</v>
      </c>
      <c r="C526">
        <v>54</v>
      </c>
      <c r="D526" t="str">
        <f>IF(inventory[[#This Row],[Current Stock]]&lt;=inventory[[#This Row],[Reorder Level]],"Reorder","Available")</f>
        <v>Available</v>
      </c>
    </row>
    <row r="527" spans="1:4" x14ac:dyDescent="0.25">
      <c r="A527" t="s">
        <v>2988</v>
      </c>
      <c r="B527">
        <v>992</v>
      </c>
      <c r="C527">
        <v>59</v>
      </c>
      <c r="D527" t="str">
        <f>IF(inventory[[#This Row],[Current Stock]]&lt;=inventory[[#This Row],[Reorder Level]],"Reorder","Available")</f>
        <v>Available</v>
      </c>
    </row>
    <row r="528" spans="1:4" x14ac:dyDescent="0.25">
      <c r="A528" t="s">
        <v>2989</v>
      </c>
      <c r="B528">
        <v>578</v>
      </c>
      <c r="C528">
        <v>158</v>
      </c>
      <c r="D528" t="str">
        <f>IF(inventory[[#This Row],[Current Stock]]&lt;=inventory[[#This Row],[Reorder Level]],"Reorder","Available")</f>
        <v>Available</v>
      </c>
    </row>
    <row r="529" spans="1:4" x14ac:dyDescent="0.25">
      <c r="A529" t="s">
        <v>2990</v>
      </c>
      <c r="B529">
        <v>754</v>
      </c>
      <c r="C529">
        <v>165</v>
      </c>
      <c r="D529" t="str">
        <f>IF(inventory[[#This Row],[Current Stock]]&lt;=inventory[[#This Row],[Reorder Level]],"Reorder","Available")</f>
        <v>Available</v>
      </c>
    </row>
    <row r="530" spans="1:4" x14ac:dyDescent="0.25">
      <c r="A530" t="s">
        <v>2991</v>
      </c>
      <c r="B530">
        <v>888</v>
      </c>
      <c r="C530">
        <v>63</v>
      </c>
      <c r="D530" t="str">
        <f>IF(inventory[[#This Row],[Current Stock]]&lt;=inventory[[#This Row],[Reorder Level]],"Reorder","Available")</f>
        <v>Available</v>
      </c>
    </row>
    <row r="531" spans="1:4" x14ac:dyDescent="0.25">
      <c r="A531" t="s">
        <v>2992</v>
      </c>
      <c r="B531">
        <v>852</v>
      </c>
      <c r="C531">
        <v>10</v>
      </c>
      <c r="D531" t="str">
        <f>IF(inventory[[#This Row],[Current Stock]]&lt;=inventory[[#This Row],[Reorder Level]],"Reorder","Available")</f>
        <v>Available</v>
      </c>
    </row>
    <row r="532" spans="1:4" x14ac:dyDescent="0.25">
      <c r="A532" t="s">
        <v>2993</v>
      </c>
      <c r="B532">
        <v>897</v>
      </c>
      <c r="C532">
        <v>94</v>
      </c>
      <c r="D532" t="str">
        <f>IF(inventory[[#This Row],[Current Stock]]&lt;=inventory[[#This Row],[Reorder Level]],"Reorder","Available")</f>
        <v>Available</v>
      </c>
    </row>
    <row r="533" spans="1:4" x14ac:dyDescent="0.25">
      <c r="A533" t="s">
        <v>2994</v>
      </c>
      <c r="B533">
        <v>832</v>
      </c>
      <c r="C533">
        <v>127</v>
      </c>
      <c r="D533" t="str">
        <f>IF(inventory[[#This Row],[Current Stock]]&lt;=inventory[[#This Row],[Reorder Level]],"Reorder","Available")</f>
        <v>Available</v>
      </c>
    </row>
    <row r="534" spans="1:4" x14ac:dyDescent="0.25">
      <c r="A534" t="s">
        <v>2995</v>
      </c>
      <c r="B534">
        <v>381</v>
      </c>
      <c r="C534">
        <v>94</v>
      </c>
      <c r="D534" t="str">
        <f>IF(inventory[[#This Row],[Current Stock]]&lt;=inventory[[#This Row],[Reorder Level]],"Reorder","Available")</f>
        <v>Available</v>
      </c>
    </row>
    <row r="535" spans="1:4" x14ac:dyDescent="0.25">
      <c r="A535" t="s">
        <v>2996</v>
      </c>
      <c r="B535">
        <v>730</v>
      </c>
      <c r="C535">
        <v>187</v>
      </c>
      <c r="D535" t="str">
        <f>IF(inventory[[#This Row],[Current Stock]]&lt;=inventory[[#This Row],[Reorder Level]],"Reorder","Available")</f>
        <v>Available</v>
      </c>
    </row>
    <row r="536" spans="1:4" x14ac:dyDescent="0.25">
      <c r="A536" t="s">
        <v>2997</v>
      </c>
      <c r="B536">
        <v>410</v>
      </c>
      <c r="C536">
        <v>164</v>
      </c>
      <c r="D536" t="str">
        <f>IF(inventory[[#This Row],[Current Stock]]&lt;=inventory[[#This Row],[Reorder Level]],"Reorder","Available")</f>
        <v>Available</v>
      </c>
    </row>
    <row r="537" spans="1:4" x14ac:dyDescent="0.25">
      <c r="A537" t="s">
        <v>2998</v>
      </c>
      <c r="B537">
        <v>801</v>
      </c>
      <c r="C537">
        <v>159</v>
      </c>
      <c r="D537" t="str">
        <f>IF(inventory[[#This Row],[Current Stock]]&lt;=inventory[[#This Row],[Reorder Level]],"Reorder","Available")</f>
        <v>Available</v>
      </c>
    </row>
    <row r="538" spans="1:4" x14ac:dyDescent="0.25">
      <c r="A538" t="s">
        <v>2999</v>
      </c>
      <c r="B538">
        <v>810</v>
      </c>
      <c r="C538">
        <v>13</v>
      </c>
      <c r="D538" t="str">
        <f>IF(inventory[[#This Row],[Current Stock]]&lt;=inventory[[#This Row],[Reorder Level]],"Reorder","Available")</f>
        <v>Available</v>
      </c>
    </row>
    <row r="539" spans="1:4" x14ac:dyDescent="0.25">
      <c r="A539" t="s">
        <v>3000</v>
      </c>
      <c r="B539">
        <v>934</v>
      </c>
      <c r="C539">
        <v>172</v>
      </c>
      <c r="D539" t="str">
        <f>IF(inventory[[#This Row],[Current Stock]]&lt;=inventory[[#This Row],[Reorder Level]],"Reorder","Available")</f>
        <v>Available</v>
      </c>
    </row>
    <row r="540" spans="1:4" x14ac:dyDescent="0.25">
      <c r="A540" t="s">
        <v>3001</v>
      </c>
      <c r="B540">
        <v>588</v>
      </c>
      <c r="C540">
        <v>153</v>
      </c>
      <c r="D540" t="str">
        <f>IF(inventory[[#This Row],[Current Stock]]&lt;=inventory[[#This Row],[Reorder Level]],"Reorder","Available")</f>
        <v>Available</v>
      </c>
    </row>
    <row r="541" spans="1:4" x14ac:dyDescent="0.25">
      <c r="A541" t="s">
        <v>3002</v>
      </c>
      <c r="B541">
        <v>475</v>
      </c>
      <c r="C541">
        <v>85</v>
      </c>
      <c r="D541" t="str">
        <f>IF(inventory[[#This Row],[Current Stock]]&lt;=inventory[[#This Row],[Reorder Level]],"Reorder","Available")</f>
        <v>Available</v>
      </c>
    </row>
    <row r="542" spans="1:4" x14ac:dyDescent="0.25">
      <c r="A542" t="s">
        <v>3003</v>
      </c>
      <c r="B542">
        <v>165</v>
      </c>
      <c r="C542">
        <v>122</v>
      </c>
      <c r="D542" t="str">
        <f>IF(inventory[[#This Row],[Current Stock]]&lt;=inventory[[#This Row],[Reorder Level]],"Reorder","Available")</f>
        <v>Available</v>
      </c>
    </row>
    <row r="543" spans="1:4" x14ac:dyDescent="0.25">
      <c r="A543" t="s">
        <v>3004</v>
      </c>
      <c r="B543">
        <v>638</v>
      </c>
      <c r="C543">
        <v>166</v>
      </c>
      <c r="D543" t="str">
        <f>IF(inventory[[#This Row],[Current Stock]]&lt;=inventory[[#This Row],[Reorder Level]],"Reorder","Available")</f>
        <v>Available</v>
      </c>
    </row>
    <row r="544" spans="1:4" x14ac:dyDescent="0.25">
      <c r="A544" t="s">
        <v>3005</v>
      </c>
      <c r="B544">
        <v>566</v>
      </c>
      <c r="C544">
        <v>182</v>
      </c>
      <c r="D544" t="str">
        <f>IF(inventory[[#This Row],[Current Stock]]&lt;=inventory[[#This Row],[Reorder Level]],"Reorder","Available")</f>
        <v>Available</v>
      </c>
    </row>
    <row r="545" spans="1:4" x14ac:dyDescent="0.25">
      <c r="A545" t="s">
        <v>3006</v>
      </c>
      <c r="B545">
        <v>514</v>
      </c>
      <c r="C545">
        <v>114</v>
      </c>
      <c r="D545" t="str">
        <f>IF(inventory[[#This Row],[Current Stock]]&lt;=inventory[[#This Row],[Reorder Level]],"Reorder","Available")</f>
        <v>Available</v>
      </c>
    </row>
    <row r="546" spans="1:4" x14ac:dyDescent="0.25">
      <c r="A546" t="s">
        <v>3007</v>
      </c>
      <c r="B546">
        <v>676</v>
      </c>
      <c r="C546">
        <v>17</v>
      </c>
      <c r="D546" t="str">
        <f>IF(inventory[[#This Row],[Current Stock]]&lt;=inventory[[#This Row],[Reorder Level]],"Reorder","Available")</f>
        <v>Available</v>
      </c>
    </row>
    <row r="547" spans="1:4" x14ac:dyDescent="0.25">
      <c r="A547" t="s">
        <v>3008</v>
      </c>
      <c r="B547">
        <v>851</v>
      </c>
      <c r="C547">
        <v>127</v>
      </c>
      <c r="D547" t="str">
        <f>IF(inventory[[#This Row],[Current Stock]]&lt;=inventory[[#This Row],[Reorder Level]],"Reorder","Available")</f>
        <v>Available</v>
      </c>
    </row>
    <row r="548" spans="1:4" x14ac:dyDescent="0.25">
      <c r="A548" t="s">
        <v>3009</v>
      </c>
      <c r="B548">
        <v>148</v>
      </c>
      <c r="C548">
        <v>139</v>
      </c>
      <c r="D548" t="str">
        <f>IF(inventory[[#This Row],[Current Stock]]&lt;=inventory[[#This Row],[Reorder Level]],"Reorder","Available")</f>
        <v>Available</v>
      </c>
    </row>
    <row r="549" spans="1:4" x14ac:dyDescent="0.25">
      <c r="A549" t="s">
        <v>3010</v>
      </c>
      <c r="B549">
        <v>431</v>
      </c>
      <c r="C549">
        <v>21</v>
      </c>
      <c r="D549" t="str">
        <f>IF(inventory[[#This Row],[Current Stock]]&lt;=inventory[[#This Row],[Reorder Level]],"Reorder","Available")</f>
        <v>Available</v>
      </c>
    </row>
    <row r="550" spans="1:4" x14ac:dyDescent="0.25">
      <c r="A550" t="s">
        <v>3011</v>
      </c>
      <c r="B550">
        <v>722</v>
      </c>
      <c r="C550">
        <v>165</v>
      </c>
      <c r="D550" t="str">
        <f>IF(inventory[[#This Row],[Current Stock]]&lt;=inventory[[#This Row],[Reorder Level]],"Reorder","Available")</f>
        <v>Available</v>
      </c>
    </row>
    <row r="551" spans="1:4" x14ac:dyDescent="0.25">
      <c r="A551" t="s">
        <v>3012</v>
      </c>
      <c r="B551">
        <v>819</v>
      </c>
      <c r="C551">
        <v>48</v>
      </c>
      <c r="D551" t="str">
        <f>IF(inventory[[#This Row],[Current Stock]]&lt;=inventory[[#This Row],[Reorder Level]],"Reorder","Available")</f>
        <v>Available</v>
      </c>
    </row>
    <row r="552" spans="1:4" x14ac:dyDescent="0.25">
      <c r="A552" t="s">
        <v>3013</v>
      </c>
      <c r="B552">
        <v>778</v>
      </c>
      <c r="C552">
        <v>179</v>
      </c>
      <c r="D552" t="str">
        <f>IF(inventory[[#This Row],[Current Stock]]&lt;=inventory[[#This Row],[Reorder Level]],"Reorder","Available")</f>
        <v>Available</v>
      </c>
    </row>
    <row r="553" spans="1:4" x14ac:dyDescent="0.25">
      <c r="A553" t="s">
        <v>3014</v>
      </c>
      <c r="B553">
        <v>799</v>
      </c>
      <c r="C553">
        <v>114</v>
      </c>
      <c r="D553" t="str">
        <f>IF(inventory[[#This Row],[Current Stock]]&lt;=inventory[[#This Row],[Reorder Level]],"Reorder","Available")</f>
        <v>Available</v>
      </c>
    </row>
    <row r="554" spans="1:4" x14ac:dyDescent="0.25">
      <c r="A554" t="s">
        <v>3015</v>
      </c>
      <c r="B554">
        <v>855</v>
      </c>
      <c r="C554">
        <v>71</v>
      </c>
      <c r="D554" t="str">
        <f>IF(inventory[[#This Row],[Current Stock]]&lt;=inventory[[#This Row],[Reorder Level]],"Reorder","Available")</f>
        <v>Available</v>
      </c>
    </row>
    <row r="555" spans="1:4" x14ac:dyDescent="0.25">
      <c r="A555" t="s">
        <v>3016</v>
      </c>
      <c r="B555">
        <v>961</v>
      </c>
      <c r="C555">
        <v>21</v>
      </c>
      <c r="D555" t="str">
        <f>IF(inventory[[#This Row],[Current Stock]]&lt;=inventory[[#This Row],[Reorder Level]],"Reorder","Available")</f>
        <v>Available</v>
      </c>
    </row>
    <row r="556" spans="1:4" x14ac:dyDescent="0.25">
      <c r="A556" t="s">
        <v>3017</v>
      </c>
      <c r="B556">
        <v>608</v>
      </c>
      <c r="C556">
        <v>13</v>
      </c>
      <c r="D556" t="str">
        <f>IF(inventory[[#This Row],[Current Stock]]&lt;=inventory[[#This Row],[Reorder Level]],"Reorder","Available")</f>
        <v>Available</v>
      </c>
    </row>
    <row r="557" spans="1:4" x14ac:dyDescent="0.25">
      <c r="A557" t="s">
        <v>3018</v>
      </c>
      <c r="B557">
        <v>248</v>
      </c>
      <c r="C557">
        <v>150</v>
      </c>
      <c r="D557" t="str">
        <f>IF(inventory[[#This Row],[Current Stock]]&lt;=inventory[[#This Row],[Reorder Level]],"Reorder","Available")</f>
        <v>Available</v>
      </c>
    </row>
    <row r="558" spans="1:4" x14ac:dyDescent="0.25">
      <c r="A558" t="s">
        <v>3019</v>
      </c>
      <c r="B558">
        <v>563</v>
      </c>
      <c r="C558">
        <v>81</v>
      </c>
      <c r="D558" t="str">
        <f>IF(inventory[[#This Row],[Current Stock]]&lt;=inventory[[#This Row],[Reorder Level]],"Reorder","Available")</f>
        <v>Available</v>
      </c>
    </row>
    <row r="559" spans="1:4" x14ac:dyDescent="0.25">
      <c r="A559" t="s">
        <v>3020</v>
      </c>
      <c r="B559">
        <v>709</v>
      </c>
      <c r="C559">
        <v>169</v>
      </c>
      <c r="D559" t="str">
        <f>IF(inventory[[#This Row],[Current Stock]]&lt;=inventory[[#This Row],[Reorder Level]],"Reorder","Available")</f>
        <v>Available</v>
      </c>
    </row>
    <row r="560" spans="1:4" x14ac:dyDescent="0.25">
      <c r="A560" t="s">
        <v>3021</v>
      </c>
      <c r="B560">
        <v>100</v>
      </c>
      <c r="C560">
        <v>53</v>
      </c>
      <c r="D560" t="str">
        <f>IF(inventory[[#This Row],[Current Stock]]&lt;=inventory[[#This Row],[Reorder Level]],"Reorder","Available")</f>
        <v>Available</v>
      </c>
    </row>
    <row r="561" spans="1:4" x14ac:dyDescent="0.25">
      <c r="A561" t="s">
        <v>3022</v>
      </c>
      <c r="B561">
        <v>756</v>
      </c>
      <c r="C561">
        <v>184</v>
      </c>
      <c r="D561" t="str">
        <f>IF(inventory[[#This Row],[Current Stock]]&lt;=inventory[[#This Row],[Reorder Level]],"Reorder","Available")</f>
        <v>Available</v>
      </c>
    </row>
    <row r="562" spans="1:4" x14ac:dyDescent="0.25">
      <c r="A562" t="s">
        <v>3023</v>
      </c>
      <c r="B562">
        <v>544</v>
      </c>
      <c r="C562">
        <v>188</v>
      </c>
      <c r="D562" t="str">
        <f>IF(inventory[[#This Row],[Current Stock]]&lt;=inventory[[#This Row],[Reorder Level]],"Reorder","Available")</f>
        <v>Available</v>
      </c>
    </row>
    <row r="563" spans="1:4" x14ac:dyDescent="0.25">
      <c r="A563" t="s">
        <v>3024</v>
      </c>
      <c r="B563">
        <v>936</v>
      </c>
      <c r="C563">
        <v>29</v>
      </c>
      <c r="D563" t="str">
        <f>IF(inventory[[#This Row],[Current Stock]]&lt;=inventory[[#This Row],[Reorder Level]],"Reorder","Available")</f>
        <v>Available</v>
      </c>
    </row>
    <row r="564" spans="1:4" x14ac:dyDescent="0.25">
      <c r="A564" t="s">
        <v>3025</v>
      </c>
      <c r="B564">
        <v>211</v>
      </c>
      <c r="C564">
        <v>132</v>
      </c>
      <c r="D564" t="str">
        <f>IF(inventory[[#This Row],[Current Stock]]&lt;=inventory[[#This Row],[Reorder Level]],"Reorder","Available")</f>
        <v>Available</v>
      </c>
    </row>
    <row r="565" spans="1:4" x14ac:dyDescent="0.25">
      <c r="A565" t="s">
        <v>3026</v>
      </c>
      <c r="B565">
        <v>906</v>
      </c>
      <c r="C565">
        <v>188</v>
      </c>
      <c r="D565" t="str">
        <f>IF(inventory[[#This Row],[Current Stock]]&lt;=inventory[[#This Row],[Reorder Level]],"Reorder","Available")</f>
        <v>Available</v>
      </c>
    </row>
    <row r="566" spans="1:4" x14ac:dyDescent="0.25">
      <c r="A566" t="s">
        <v>3027</v>
      </c>
      <c r="B566">
        <v>448</v>
      </c>
      <c r="C566">
        <v>71</v>
      </c>
      <c r="D566" t="str">
        <f>IF(inventory[[#This Row],[Current Stock]]&lt;=inventory[[#This Row],[Reorder Level]],"Reorder","Available")</f>
        <v>Available</v>
      </c>
    </row>
    <row r="567" spans="1:4" x14ac:dyDescent="0.25">
      <c r="A567" t="s">
        <v>3028</v>
      </c>
      <c r="B567">
        <v>573</v>
      </c>
      <c r="C567">
        <v>22</v>
      </c>
      <c r="D567" t="str">
        <f>IF(inventory[[#This Row],[Current Stock]]&lt;=inventory[[#This Row],[Reorder Level]],"Reorder","Available")</f>
        <v>Available</v>
      </c>
    </row>
    <row r="568" spans="1:4" x14ac:dyDescent="0.25">
      <c r="A568" t="s">
        <v>3029</v>
      </c>
      <c r="B568">
        <v>660</v>
      </c>
      <c r="C568">
        <v>176</v>
      </c>
      <c r="D568" t="str">
        <f>IF(inventory[[#This Row],[Current Stock]]&lt;=inventory[[#This Row],[Reorder Level]],"Reorder","Available")</f>
        <v>Available</v>
      </c>
    </row>
    <row r="569" spans="1:4" x14ac:dyDescent="0.25">
      <c r="A569" t="s">
        <v>3030</v>
      </c>
      <c r="B569">
        <v>579</v>
      </c>
      <c r="C569">
        <v>100</v>
      </c>
      <c r="D569" t="str">
        <f>IF(inventory[[#This Row],[Current Stock]]&lt;=inventory[[#This Row],[Reorder Level]],"Reorder","Available")</f>
        <v>Available</v>
      </c>
    </row>
    <row r="570" spans="1:4" x14ac:dyDescent="0.25">
      <c r="A570" t="s">
        <v>3031</v>
      </c>
      <c r="B570">
        <v>903</v>
      </c>
      <c r="C570">
        <v>15</v>
      </c>
      <c r="D570" t="str">
        <f>IF(inventory[[#This Row],[Current Stock]]&lt;=inventory[[#This Row],[Reorder Level]],"Reorder","Available")</f>
        <v>Available</v>
      </c>
    </row>
    <row r="571" spans="1:4" x14ac:dyDescent="0.25">
      <c r="A571" t="s">
        <v>3032</v>
      </c>
      <c r="B571">
        <v>167</v>
      </c>
      <c r="C571">
        <v>169</v>
      </c>
      <c r="D571" t="str">
        <f>IF(inventory[[#This Row],[Current Stock]]&lt;=inventory[[#This Row],[Reorder Level]],"Reorder","Available")</f>
        <v>Reorder</v>
      </c>
    </row>
    <row r="572" spans="1:4" x14ac:dyDescent="0.25">
      <c r="A572" t="s">
        <v>3033</v>
      </c>
      <c r="B572">
        <v>729</v>
      </c>
      <c r="C572">
        <v>138</v>
      </c>
      <c r="D572" t="str">
        <f>IF(inventory[[#This Row],[Current Stock]]&lt;=inventory[[#This Row],[Reorder Level]],"Reorder","Available")</f>
        <v>Available</v>
      </c>
    </row>
    <row r="573" spans="1:4" x14ac:dyDescent="0.25">
      <c r="A573" t="s">
        <v>3034</v>
      </c>
      <c r="B573">
        <v>974</v>
      </c>
      <c r="C573">
        <v>23</v>
      </c>
      <c r="D573" t="str">
        <f>IF(inventory[[#This Row],[Current Stock]]&lt;=inventory[[#This Row],[Reorder Level]],"Reorder","Available")</f>
        <v>Available</v>
      </c>
    </row>
    <row r="574" spans="1:4" x14ac:dyDescent="0.25">
      <c r="A574" t="s">
        <v>3035</v>
      </c>
      <c r="B574">
        <v>220</v>
      </c>
      <c r="C574">
        <v>59</v>
      </c>
      <c r="D574" t="str">
        <f>IF(inventory[[#This Row],[Current Stock]]&lt;=inventory[[#This Row],[Reorder Level]],"Reorder","Available")</f>
        <v>Available</v>
      </c>
    </row>
    <row r="575" spans="1:4" x14ac:dyDescent="0.25">
      <c r="A575" t="s">
        <v>3036</v>
      </c>
      <c r="B575">
        <v>255</v>
      </c>
      <c r="C575">
        <v>13</v>
      </c>
      <c r="D575" t="str">
        <f>IF(inventory[[#This Row],[Current Stock]]&lt;=inventory[[#This Row],[Reorder Level]],"Reorder","Available")</f>
        <v>Available</v>
      </c>
    </row>
    <row r="576" spans="1:4" x14ac:dyDescent="0.25">
      <c r="A576" t="s">
        <v>3037</v>
      </c>
      <c r="B576">
        <v>475</v>
      </c>
      <c r="C576">
        <v>191</v>
      </c>
      <c r="D576" t="str">
        <f>IF(inventory[[#This Row],[Current Stock]]&lt;=inventory[[#This Row],[Reorder Level]],"Reorder","Available")</f>
        <v>Available</v>
      </c>
    </row>
    <row r="577" spans="1:4" x14ac:dyDescent="0.25">
      <c r="A577" t="s">
        <v>3038</v>
      </c>
      <c r="B577">
        <v>724</v>
      </c>
      <c r="C577">
        <v>14</v>
      </c>
      <c r="D577" t="str">
        <f>IF(inventory[[#This Row],[Current Stock]]&lt;=inventory[[#This Row],[Reorder Level]],"Reorder","Available")</f>
        <v>Available</v>
      </c>
    </row>
    <row r="578" spans="1:4" x14ac:dyDescent="0.25">
      <c r="A578" t="s">
        <v>3039</v>
      </c>
      <c r="B578">
        <v>958</v>
      </c>
      <c r="C578">
        <v>161</v>
      </c>
      <c r="D578" t="str">
        <f>IF(inventory[[#This Row],[Current Stock]]&lt;=inventory[[#This Row],[Reorder Level]],"Reorder","Available")</f>
        <v>Available</v>
      </c>
    </row>
    <row r="579" spans="1:4" x14ac:dyDescent="0.25">
      <c r="A579" t="s">
        <v>3040</v>
      </c>
      <c r="B579">
        <v>795</v>
      </c>
      <c r="C579">
        <v>107</v>
      </c>
      <c r="D579" t="str">
        <f>IF(inventory[[#This Row],[Current Stock]]&lt;=inventory[[#This Row],[Reorder Level]],"Reorder","Available")</f>
        <v>Available</v>
      </c>
    </row>
    <row r="580" spans="1:4" x14ac:dyDescent="0.25">
      <c r="A580" t="s">
        <v>3041</v>
      </c>
      <c r="B580">
        <v>794</v>
      </c>
      <c r="C580">
        <v>120</v>
      </c>
      <c r="D580" t="str">
        <f>IF(inventory[[#This Row],[Current Stock]]&lt;=inventory[[#This Row],[Reorder Level]],"Reorder","Available")</f>
        <v>Available</v>
      </c>
    </row>
    <row r="581" spans="1:4" x14ac:dyDescent="0.25">
      <c r="A581" t="s">
        <v>3042</v>
      </c>
      <c r="B581">
        <v>441</v>
      </c>
      <c r="C581">
        <v>164</v>
      </c>
      <c r="D581" t="str">
        <f>IF(inventory[[#This Row],[Current Stock]]&lt;=inventory[[#This Row],[Reorder Level]],"Reorder","Available")</f>
        <v>Available</v>
      </c>
    </row>
    <row r="582" spans="1:4" x14ac:dyDescent="0.25">
      <c r="A582" t="s">
        <v>3043</v>
      </c>
      <c r="B582">
        <v>645</v>
      </c>
      <c r="C582">
        <v>180</v>
      </c>
      <c r="D582" t="str">
        <f>IF(inventory[[#This Row],[Current Stock]]&lt;=inventory[[#This Row],[Reorder Level]],"Reorder","Available")</f>
        <v>Available</v>
      </c>
    </row>
    <row r="583" spans="1:4" x14ac:dyDescent="0.25">
      <c r="A583" t="s">
        <v>3044</v>
      </c>
      <c r="B583">
        <v>211</v>
      </c>
      <c r="C583">
        <v>34</v>
      </c>
      <c r="D583" t="str">
        <f>IF(inventory[[#This Row],[Current Stock]]&lt;=inventory[[#This Row],[Reorder Level]],"Reorder","Available")</f>
        <v>Available</v>
      </c>
    </row>
    <row r="584" spans="1:4" x14ac:dyDescent="0.25">
      <c r="A584" t="s">
        <v>3045</v>
      </c>
      <c r="B584">
        <v>463</v>
      </c>
      <c r="C584">
        <v>13</v>
      </c>
      <c r="D584" t="str">
        <f>IF(inventory[[#This Row],[Current Stock]]&lt;=inventory[[#This Row],[Reorder Level]],"Reorder","Available")</f>
        <v>Available</v>
      </c>
    </row>
    <row r="585" spans="1:4" x14ac:dyDescent="0.25">
      <c r="A585" t="s">
        <v>3046</v>
      </c>
      <c r="B585">
        <v>188</v>
      </c>
      <c r="C585">
        <v>33</v>
      </c>
      <c r="D585" t="str">
        <f>IF(inventory[[#This Row],[Current Stock]]&lt;=inventory[[#This Row],[Reorder Level]],"Reorder","Available")</f>
        <v>Available</v>
      </c>
    </row>
    <row r="586" spans="1:4" x14ac:dyDescent="0.25">
      <c r="A586" t="s">
        <v>3047</v>
      </c>
      <c r="B586">
        <v>27</v>
      </c>
      <c r="C586">
        <v>139</v>
      </c>
      <c r="D586" t="str">
        <f>IF(inventory[[#This Row],[Current Stock]]&lt;=inventory[[#This Row],[Reorder Level]],"Reorder","Available")</f>
        <v>Reorder</v>
      </c>
    </row>
    <row r="587" spans="1:4" x14ac:dyDescent="0.25">
      <c r="A587" t="s">
        <v>3048</v>
      </c>
      <c r="B587">
        <v>856</v>
      </c>
      <c r="C587">
        <v>118</v>
      </c>
      <c r="D587" t="str">
        <f>IF(inventory[[#This Row],[Current Stock]]&lt;=inventory[[#This Row],[Reorder Level]],"Reorder","Available")</f>
        <v>Available</v>
      </c>
    </row>
    <row r="588" spans="1:4" x14ac:dyDescent="0.25">
      <c r="A588" t="s">
        <v>3049</v>
      </c>
      <c r="B588">
        <v>804</v>
      </c>
      <c r="C588">
        <v>25</v>
      </c>
      <c r="D588" t="str">
        <f>IF(inventory[[#This Row],[Current Stock]]&lt;=inventory[[#This Row],[Reorder Level]],"Reorder","Available")</f>
        <v>Available</v>
      </c>
    </row>
    <row r="589" spans="1:4" x14ac:dyDescent="0.25">
      <c r="A589" t="s">
        <v>3050</v>
      </c>
      <c r="B589">
        <v>510</v>
      </c>
      <c r="C589">
        <v>54</v>
      </c>
      <c r="D589" t="str">
        <f>IF(inventory[[#This Row],[Current Stock]]&lt;=inventory[[#This Row],[Reorder Level]],"Reorder","Available")</f>
        <v>Available</v>
      </c>
    </row>
    <row r="590" spans="1:4" x14ac:dyDescent="0.25">
      <c r="A590" t="s">
        <v>3051</v>
      </c>
      <c r="B590">
        <v>14</v>
      </c>
      <c r="C590">
        <v>112</v>
      </c>
      <c r="D590" t="str">
        <f>IF(inventory[[#This Row],[Current Stock]]&lt;=inventory[[#This Row],[Reorder Level]],"Reorder","Available")</f>
        <v>Reorder</v>
      </c>
    </row>
    <row r="591" spans="1:4" x14ac:dyDescent="0.25">
      <c r="A591" t="s">
        <v>3052</v>
      </c>
      <c r="B591">
        <v>90</v>
      </c>
      <c r="C591">
        <v>148</v>
      </c>
      <c r="D591" t="str">
        <f>IF(inventory[[#This Row],[Current Stock]]&lt;=inventory[[#This Row],[Reorder Level]],"Reorder","Available")</f>
        <v>Reorder</v>
      </c>
    </row>
    <row r="592" spans="1:4" x14ac:dyDescent="0.25">
      <c r="A592" t="s">
        <v>3053</v>
      </c>
      <c r="B592">
        <v>111</v>
      </c>
      <c r="C592">
        <v>75</v>
      </c>
      <c r="D592" t="str">
        <f>IF(inventory[[#This Row],[Current Stock]]&lt;=inventory[[#This Row],[Reorder Level]],"Reorder","Available")</f>
        <v>Available</v>
      </c>
    </row>
    <row r="593" spans="1:4" x14ac:dyDescent="0.25">
      <c r="A593" t="s">
        <v>3054</v>
      </c>
      <c r="B593">
        <v>717</v>
      </c>
      <c r="C593">
        <v>190</v>
      </c>
      <c r="D593" t="str">
        <f>IF(inventory[[#This Row],[Current Stock]]&lt;=inventory[[#This Row],[Reorder Level]],"Reorder","Available")</f>
        <v>Available</v>
      </c>
    </row>
    <row r="594" spans="1:4" x14ac:dyDescent="0.25">
      <c r="A594" t="s">
        <v>3055</v>
      </c>
      <c r="B594">
        <v>203</v>
      </c>
      <c r="C594">
        <v>198</v>
      </c>
      <c r="D594" t="str">
        <f>IF(inventory[[#This Row],[Current Stock]]&lt;=inventory[[#This Row],[Reorder Level]],"Reorder","Available")</f>
        <v>Available</v>
      </c>
    </row>
    <row r="595" spans="1:4" x14ac:dyDescent="0.25">
      <c r="A595" t="s">
        <v>3056</v>
      </c>
      <c r="B595">
        <v>250</v>
      </c>
      <c r="C595">
        <v>155</v>
      </c>
      <c r="D595" t="str">
        <f>IF(inventory[[#This Row],[Current Stock]]&lt;=inventory[[#This Row],[Reorder Level]],"Reorder","Available")</f>
        <v>Available</v>
      </c>
    </row>
    <row r="596" spans="1:4" x14ac:dyDescent="0.25">
      <c r="A596" t="s">
        <v>3057</v>
      </c>
      <c r="B596">
        <v>861</v>
      </c>
      <c r="C596">
        <v>96</v>
      </c>
      <c r="D596" t="str">
        <f>IF(inventory[[#This Row],[Current Stock]]&lt;=inventory[[#This Row],[Reorder Level]],"Reorder","Available")</f>
        <v>Available</v>
      </c>
    </row>
    <row r="597" spans="1:4" x14ac:dyDescent="0.25">
      <c r="A597" t="s">
        <v>3058</v>
      </c>
      <c r="B597">
        <v>876</v>
      </c>
      <c r="C597">
        <v>176</v>
      </c>
      <c r="D597" t="str">
        <f>IF(inventory[[#This Row],[Current Stock]]&lt;=inventory[[#This Row],[Reorder Level]],"Reorder","Available")</f>
        <v>Available</v>
      </c>
    </row>
    <row r="598" spans="1:4" x14ac:dyDescent="0.25">
      <c r="A598" t="s">
        <v>3059</v>
      </c>
      <c r="B598">
        <v>763</v>
      </c>
      <c r="C598">
        <v>148</v>
      </c>
      <c r="D598" t="str">
        <f>IF(inventory[[#This Row],[Current Stock]]&lt;=inventory[[#This Row],[Reorder Level]],"Reorder","Available")</f>
        <v>Available</v>
      </c>
    </row>
    <row r="599" spans="1:4" x14ac:dyDescent="0.25">
      <c r="A599" t="s">
        <v>3060</v>
      </c>
      <c r="B599">
        <v>309</v>
      </c>
      <c r="C599">
        <v>108</v>
      </c>
      <c r="D599" t="str">
        <f>IF(inventory[[#This Row],[Current Stock]]&lt;=inventory[[#This Row],[Reorder Level]],"Reorder","Available")</f>
        <v>Available</v>
      </c>
    </row>
    <row r="600" spans="1:4" x14ac:dyDescent="0.25">
      <c r="A600" t="s">
        <v>3061</v>
      </c>
      <c r="B600">
        <v>579</v>
      </c>
      <c r="C600">
        <v>94</v>
      </c>
      <c r="D600" t="str">
        <f>IF(inventory[[#This Row],[Current Stock]]&lt;=inventory[[#This Row],[Reorder Level]],"Reorder","Available")</f>
        <v>Available</v>
      </c>
    </row>
    <row r="601" spans="1:4" x14ac:dyDescent="0.25">
      <c r="A601" t="s">
        <v>3062</v>
      </c>
      <c r="B601">
        <v>200</v>
      </c>
      <c r="C601">
        <v>168</v>
      </c>
      <c r="D601" t="str">
        <f>IF(inventory[[#This Row],[Current Stock]]&lt;=inventory[[#This Row],[Reorder Level]],"Reorder","Available")</f>
        <v>Available</v>
      </c>
    </row>
    <row r="602" spans="1:4" x14ac:dyDescent="0.25">
      <c r="A602" t="s">
        <v>3063</v>
      </c>
      <c r="B602">
        <v>857</v>
      </c>
      <c r="C602">
        <v>115</v>
      </c>
      <c r="D602" t="str">
        <f>IF(inventory[[#This Row],[Current Stock]]&lt;=inventory[[#This Row],[Reorder Level]],"Reorder","Available")</f>
        <v>Available</v>
      </c>
    </row>
    <row r="603" spans="1:4" x14ac:dyDescent="0.25">
      <c r="A603" t="s">
        <v>3064</v>
      </c>
      <c r="B603">
        <v>84</v>
      </c>
      <c r="C603">
        <v>44</v>
      </c>
      <c r="D603" t="str">
        <f>IF(inventory[[#This Row],[Current Stock]]&lt;=inventory[[#This Row],[Reorder Level]],"Reorder","Available")</f>
        <v>Available</v>
      </c>
    </row>
    <row r="604" spans="1:4" x14ac:dyDescent="0.25">
      <c r="A604" t="s">
        <v>3065</v>
      </c>
      <c r="B604">
        <v>744</v>
      </c>
      <c r="C604">
        <v>199</v>
      </c>
      <c r="D604" t="str">
        <f>IF(inventory[[#This Row],[Current Stock]]&lt;=inventory[[#This Row],[Reorder Level]],"Reorder","Available")</f>
        <v>Available</v>
      </c>
    </row>
    <row r="605" spans="1:4" x14ac:dyDescent="0.25">
      <c r="A605" t="s">
        <v>3066</v>
      </c>
      <c r="B605">
        <v>511</v>
      </c>
      <c r="C605">
        <v>22</v>
      </c>
      <c r="D605" t="str">
        <f>IF(inventory[[#This Row],[Current Stock]]&lt;=inventory[[#This Row],[Reorder Level]],"Reorder","Available")</f>
        <v>Available</v>
      </c>
    </row>
    <row r="606" spans="1:4" x14ac:dyDescent="0.25">
      <c r="A606" t="s">
        <v>3067</v>
      </c>
      <c r="B606">
        <v>757</v>
      </c>
      <c r="C606">
        <v>142</v>
      </c>
      <c r="D606" t="str">
        <f>IF(inventory[[#This Row],[Current Stock]]&lt;=inventory[[#This Row],[Reorder Level]],"Reorder","Available")</f>
        <v>Available</v>
      </c>
    </row>
    <row r="607" spans="1:4" x14ac:dyDescent="0.25">
      <c r="A607" t="s">
        <v>3068</v>
      </c>
      <c r="B607">
        <v>450</v>
      </c>
      <c r="C607">
        <v>134</v>
      </c>
      <c r="D607" t="str">
        <f>IF(inventory[[#This Row],[Current Stock]]&lt;=inventory[[#This Row],[Reorder Level]],"Reorder","Available")</f>
        <v>Available</v>
      </c>
    </row>
    <row r="608" spans="1:4" x14ac:dyDescent="0.25">
      <c r="A608" t="s">
        <v>3069</v>
      </c>
      <c r="B608">
        <v>158</v>
      </c>
      <c r="C608">
        <v>121</v>
      </c>
      <c r="D608" t="str">
        <f>IF(inventory[[#This Row],[Current Stock]]&lt;=inventory[[#This Row],[Reorder Level]],"Reorder","Available")</f>
        <v>Available</v>
      </c>
    </row>
    <row r="609" spans="1:4" x14ac:dyDescent="0.25">
      <c r="A609" t="s">
        <v>3070</v>
      </c>
      <c r="B609">
        <v>751</v>
      </c>
      <c r="C609">
        <v>19</v>
      </c>
      <c r="D609" t="str">
        <f>IF(inventory[[#This Row],[Current Stock]]&lt;=inventory[[#This Row],[Reorder Level]],"Reorder","Available")</f>
        <v>Available</v>
      </c>
    </row>
    <row r="610" spans="1:4" x14ac:dyDescent="0.25">
      <c r="A610" t="s">
        <v>3071</v>
      </c>
      <c r="B610">
        <v>631</v>
      </c>
      <c r="C610">
        <v>103</v>
      </c>
      <c r="D610" t="str">
        <f>IF(inventory[[#This Row],[Current Stock]]&lt;=inventory[[#This Row],[Reorder Level]],"Reorder","Available")</f>
        <v>Available</v>
      </c>
    </row>
    <row r="611" spans="1:4" x14ac:dyDescent="0.25">
      <c r="A611" t="s">
        <v>3072</v>
      </c>
      <c r="B611">
        <v>464</v>
      </c>
      <c r="C611">
        <v>179</v>
      </c>
      <c r="D611" t="str">
        <f>IF(inventory[[#This Row],[Current Stock]]&lt;=inventory[[#This Row],[Reorder Level]],"Reorder","Available")</f>
        <v>Available</v>
      </c>
    </row>
    <row r="612" spans="1:4" x14ac:dyDescent="0.25">
      <c r="A612" t="s">
        <v>3073</v>
      </c>
      <c r="B612">
        <v>372</v>
      </c>
      <c r="C612">
        <v>55</v>
      </c>
      <c r="D612" t="str">
        <f>IF(inventory[[#This Row],[Current Stock]]&lt;=inventory[[#This Row],[Reorder Level]],"Reorder","Available")</f>
        <v>Available</v>
      </c>
    </row>
    <row r="613" spans="1:4" x14ac:dyDescent="0.25">
      <c r="A613" t="s">
        <v>3074</v>
      </c>
      <c r="B613">
        <v>343</v>
      </c>
      <c r="C613">
        <v>141</v>
      </c>
      <c r="D613" t="str">
        <f>IF(inventory[[#This Row],[Current Stock]]&lt;=inventory[[#This Row],[Reorder Level]],"Reorder","Available")</f>
        <v>Available</v>
      </c>
    </row>
    <row r="614" spans="1:4" x14ac:dyDescent="0.25">
      <c r="A614" t="s">
        <v>3075</v>
      </c>
      <c r="B614">
        <v>481</v>
      </c>
      <c r="C614">
        <v>173</v>
      </c>
      <c r="D614" t="str">
        <f>IF(inventory[[#This Row],[Current Stock]]&lt;=inventory[[#This Row],[Reorder Level]],"Reorder","Available")</f>
        <v>Available</v>
      </c>
    </row>
    <row r="615" spans="1:4" x14ac:dyDescent="0.25">
      <c r="A615" t="s">
        <v>3076</v>
      </c>
      <c r="B615">
        <v>261</v>
      </c>
      <c r="C615">
        <v>190</v>
      </c>
      <c r="D615" t="str">
        <f>IF(inventory[[#This Row],[Current Stock]]&lt;=inventory[[#This Row],[Reorder Level]],"Reorder","Available")</f>
        <v>Available</v>
      </c>
    </row>
    <row r="616" spans="1:4" x14ac:dyDescent="0.25">
      <c r="A616" t="s">
        <v>3077</v>
      </c>
      <c r="B616">
        <v>282</v>
      </c>
      <c r="C616">
        <v>108</v>
      </c>
      <c r="D616" t="str">
        <f>IF(inventory[[#This Row],[Current Stock]]&lt;=inventory[[#This Row],[Reorder Level]],"Reorder","Available")</f>
        <v>Available</v>
      </c>
    </row>
    <row r="617" spans="1:4" x14ac:dyDescent="0.25">
      <c r="A617" t="s">
        <v>3078</v>
      </c>
      <c r="B617">
        <v>278</v>
      </c>
      <c r="C617">
        <v>69</v>
      </c>
      <c r="D617" t="str">
        <f>IF(inventory[[#This Row],[Current Stock]]&lt;=inventory[[#This Row],[Reorder Level]],"Reorder","Available")</f>
        <v>Available</v>
      </c>
    </row>
    <row r="618" spans="1:4" x14ac:dyDescent="0.25">
      <c r="A618" t="s">
        <v>3079</v>
      </c>
      <c r="B618">
        <v>12</v>
      </c>
      <c r="C618">
        <v>142</v>
      </c>
      <c r="D618" t="str">
        <f>IF(inventory[[#This Row],[Current Stock]]&lt;=inventory[[#This Row],[Reorder Level]],"Reorder","Available")</f>
        <v>Reorder</v>
      </c>
    </row>
    <row r="619" spans="1:4" x14ac:dyDescent="0.25">
      <c r="A619" t="s">
        <v>3080</v>
      </c>
      <c r="B619">
        <v>927</v>
      </c>
      <c r="C619">
        <v>102</v>
      </c>
      <c r="D619" t="str">
        <f>IF(inventory[[#This Row],[Current Stock]]&lt;=inventory[[#This Row],[Reorder Level]],"Reorder","Available")</f>
        <v>Available</v>
      </c>
    </row>
    <row r="620" spans="1:4" x14ac:dyDescent="0.25">
      <c r="A620" t="s">
        <v>3081</v>
      </c>
      <c r="B620">
        <v>236</v>
      </c>
      <c r="C620">
        <v>129</v>
      </c>
      <c r="D620" t="str">
        <f>IF(inventory[[#This Row],[Current Stock]]&lt;=inventory[[#This Row],[Reorder Level]],"Reorder","Available")</f>
        <v>Available</v>
      </c>
    </row>
    <row r="621" spans="1:4" x14ac:dyDescent="0.25">
      <c r="A621" t="s">
        <v>3082</v>
      </c>
      <c r="B621">
        <v>165</v>
      </c>
      <c r="C621">
        <v>150</v>
      </c>
      <c r="D621" t="str">
        <f>IF(inventory[[#This Row],[Current Stock]]&lt;=inventory[[#This Row],[Reorder Level]],"Reorder","Available")</f>
        <v>Available</v>
      </c>
    </row>
    <row r="622" spans="1:4" x14ac:dyDescent="0.25">
      <c r="A622" t="s">
        <v>3083</v>
      </c>
      <c r="B622">
        <v>151</v>
      </c>
      <c r="C622">
        <v>144</v>
      </c>
      <c r="D622" t="str">
        <f>IF(inventory[[#This Row],[Current Stock]]&lt;=inventory[[#This Row],[Reorder Level]],"Reorder","Available")</f>
        <v>Available</v>
      </c>
    </row>
    <row r="623" spans="1:4" x14ac:dyDescent="0.25">
      <c r="A623" t="s">
        <v>3084</v>
      </c>
      <c r="B623">
        <v>988</v>
      </c>
      <c r="C623">
        <v>56</v>
      </c>
      <c r="D623" t="str">
        <f>IF(inventory[[#This Row],[Current Stock]]&lt;=inventory[[#This Row],[Reorder Level]],"Reorder","Available")</f>
        <v>Available</v>
      </c>
    </row>
    <row r="624" spans="1:4" x14ac:dyDescent="0.25">
      <c r="A624" t="s">
        <v>3085</v>
      </c>
      <c r="B624">
        <v>476</v>
      </c>
      <c r="C624">
        <v>153</v>
      </c>
      <c r="D624" t="str">
        <f>IF(inventory[[#This Row],[Current Stock]]&lt;=inventory[[#This Row],[Reorder Level]],"Reorder","Available")</f>
        <v>Available</v>
      </c>
    </row>
    <row r="625" spans="1:4" x14ac:dyDescent="0.25">
      <c r="A625" t="s">
        <v>3086</v>
      </c>
      <c r="B625">
        <v>326</v>
      </c>
      <c r="C625">
        <v>112</v>
      </c>
      <c r="D625" t="str">
        <f>IF(inventory[[#This Row],[Current Stock]]&lt;=inventory[[#This Row],[Reorder Level]],"Reorder","Available")</f>
        <v>Available</v>
      </c>
    </row>
    <row r="626" spans="1:4" x14ac:dyDescent="0.25">
      <c r="A626" t="s">
        <v>3087</v>
      </c>
      <c r="B626">
        <v>403</v>
      </c>
      <c r="C626">
        <v>186</v>
      </c>
      <c r="D626" t="str">
        <f>IF(inventory[[#This Row],[Current Stock]]&lt;=inventory[[#This Row],[Reorder Level]],"Reorder","Available")</f>
        <v>Available</v>
      </c>
    </row>
    <row r="627" spans="1:4" x14ac:dyDescent="0.25">
      <c r="A627" t="s">
        <v>3088</v>
      </c>
      <c r="B627">
        <v>88</v>
      </c>
      <c r="C627">
        <v>135</v>
      </c>
      <c r="D627" t="str">
        <f>IF(inventory[[#This Row],[Current Stock]]&lt;=inventory[[#This Row],[Reorder Level]],"Reorder","Available")</f>
        <v>Reorder</v>
      </c>
    </row>
    <row r="628" spans="1:4" x14ac:dyDescent="0.25">
      <c r="A628" t="s">
        <v>3089</v>
      </c>
      <c r="B628">
        <v>313</v>
      </c>
      <c r="C628">
        <v>179</v>
      </c>
      <c r="D628" t="str">
        <f>IF(inventory[[#This Row],[Current Stock]]&lt;=inventory[[#This Row],[Reorder Level]],"Reorder","Available")</f>
        <v>Available</v>
      </c>
    </row>
    <row r="629" spans="1:4" x14ac:dyDescent="0.25">
      <c r="A629" t="s">
        <v>3090</v>
      </c>
      <c r="B629">
        <v>248</v>
      </c>
      <c r="C629">
        <v>195</v>
      </c>
      <c r="D629" t="str">
        <f>IF(inventory[[#This Row],[Current Stock]]&lt;=inventory[[#This Row],[Reorder Level]],"Reorder","Available")</f>
        <v>Available</v>
      </c>
    </row>
    <row r="630" spans="1:4" x14ac:dyDescent="0.25">
      <c r="A630" t="s">
        <v>3091</v>
      </c>
      <c r="B630">
        <v>803</v>
      </c>
      <c r="C630">
        <v>198</v>
      </c>
      <c r="D630" t="str">
        <f>IF(inventory[[#This Row],[Current Stock]]&lt;=inventory[[#This Row],[Reorder Level]],"Reorder","Available")</f>
        <v>Available</v>
      </c>
    </row>
    <row r="631" spans="1:4" x14ac:dyDescent="0.25">
      <c r="A631" t="s">
        <v>3092</v>
      </c>
      <c r="B631">
        <v>58</v>
      </c>
      <c r="C631">
        <v>151</v>
      </c>
      <c r="D631" t="str">
        <f>IF(inventory[[#This Row],[Current Stock]]&lt;=inventory[[#This Row],[Reorder Level]],"Reorder","Available")</f>
        <v>Reorder</v>
      </c>
    </row>
    <row r="632" spans="1:4" x14ac:dyDescent="0.25">
      <c r="A632" t="s">
        <v>3093</v>
      </c>
      <c r="B632">
        <v>425</v>
      </c>
      <c r="C632">
        <v>123</v>
      </c>
      <c r="D632" t="str">
        <f>IF(inventory[[#This Row],[Current Stock]]&lt;=inventory[[#This Row],[Reorder Level]],"Reorder","Available")</f>
        <v>Available</v>
      </c>
    </row>
    <row r="633" spans="1:4" x14ac:dyDescent="0.25">
      <c r="A633" t="s">
        <v>3094</v>
      </c>
      <c r="B633">
        <v>790</v>
      </c>
      <c r="C633">
        <v>32</v>
      </c>
      <c r="D633" t="str">
        <f>IF(inventory[[#This Row],[Current Stock]]&lt;=inventory[[#This Row],[Reorder Level]],"Reorder","Available")</f>
        <v>Available</v>
      </c>
    </row>
    <row r="634" spans="1:4" x14ac:dyDescent="0.25">
      <c r="A634" t="s">
        <v>3095</v>
      </c>
      <c r="B634">
        <v>833</v>
      </c>
      <c r="C634">
        <v>83</v>
      </c>
      <c r="D634" t="str">
        <f>IF(inventory[[#This Row],[Current Stock]]&lt;=inventory[[#This Row],[Reorder Level]],"Reorder","Available")</f>
        <v>Available</v>
      </c>
    </row>
    <row r="635" spans="1:4" x14ac:dyDescent="0.25">
      <c r="A635" t="s">
        <v>3096</v>
      </c>
      <c r="B635">
        <v>512</v>
      </c>
      <c r="C635">
        <v>100</v>
      </c>
      <c r="D635" t="str">
        <f>IF(inventory[[#This Row],[Current Stock]]&lt;=inventory[[#This Row],[Reorder Level]],"Reorder","Available")</f>
        <v>Available</v>
      </c>
    </row>
    <row r="636" spans="1:4" x14ac:dyDescent="0.25">
      <c r="A636" t="s">
        <v>3097</v>
      </c>
      <c r="B636">
        <v>222</v>
      </c>
      <c r="C636">
        <v>158</v>
      </c>
      <c r="D636" t="str">
        <f>IF(inventory[[#This Row],[Current Stock]]&lt;=inventory[[#This Row],[Reorder Level]],"Reorder","Available")</f>
        <v>Available</v>
      </c>
    </row>
    <row r="637" spans="1:4" x14ac:dyDescent="0.25">
      <c r="A637" t="s">
        <v>3098</v>
      </c>
      <c r="B637">
        <v>336</v>
      </c>
      <c r="C637">
        <v>121</v>
      </c>
      <c r="D637" t="str">
        <f>IF(inventory[[#This Row],[Current Stock]]&lt;=inventory[[#This Row],[Reorder Level]],"Reorder","Available")</f>
        <v>Available</v>
      </c>
    </row>
    <row r="638" spans="1:4" x14ac:dyDescent="0.25">
      <c r="A638" t="s">
        <v>3099</v>
      </c>
      <c r="B638">
        <v>222</v>
      </c>
      <c r="C638">
        <v>93</v>
      </c>
      <c r="D638" t="str">
        <f>IF(inventory[[#This Row],[Current Stock]]&lt;=inventory[[#This Row],[Reorder Level]],"Reorder","Available")</f>
        <v>Available</v>
      </c>
    </row>
    <row r="639" spans="1:4" x14ac:dyDescent="0.25">
      <c r="A639" t="s">
        <v>3100</v>
      </c>
      <c r="B639">
        <v>662</v>
      </c>
      <c r="C639">
        <v>37</v>
      </c>
      <c r="D639" t="str">
        <f>IF(inventory[[#This Row],[Current Stock]]&lt;=inventory[[#This Row],[Reorder Level]],"Reorder","Available")</f>
        <v>Available</v>
      </c>
    </row>
    <row r="640" spans="1:4" x14ac:dyDescent="0.25">
      <c r="A640" t="s">
        <v>3101</v>
      </c>
      <c r="B640">
        <v>292</v>
      </c>
      <c r="C640">
        <v>146</v>
      </c>
      <c r="D640" t="str">
        <f>IF(inventory[[#This Row],[Current Stock]]&lt;=inventory[[#This Row],[Reorder Level]],"Reorder","Available")</f>
        <v>Available</v>
      </c>
    </row>
    <row r="641" spans="1:4" x14ac:dyDescent="0.25">
      <c r="A641" t="s">
        <v>3102</v>
      </c>
      <c r="B641">
        <v>630</v>
      </c>
      <c r="C641">
        <v>92</v>
      </c>
      <c r="D641" t="str">
        <f>IF(inventory[[#This Row],[Current Stock]]&lt;=inventory[[#This Row],[Reorder Level]],"Reorder","Available")</f>
        <v>Available</v>
      </c>
    </row>
    <row r="642" spans="1:4" x14ac:dyDescent="0.25">
      <c r="A642" t="s">
        <v>3103</v>
      </c>
      <c r="B642">
        <v>655</v>
      </c>
      <c r="C642">
        <v>16</v>
      </c>
      <c r="D642" t="str">
        <f>IF(inventory[[#This Row],[Current Stock]]&lt;=inventory[[#This Row],[Reorder Level]],"Reorder","Available")</f>
        <v>Available</v>
      </c>
    </row>
    <row r="643" spans="1:4" x14ac:dyDescent="0.25">
      <c r="A643" t="s">
        <v>3104</v>
      </c>
      <c r="B643">
        <v>939</v>
      </c>
      <c r="C643">
        <v>63</v>
      </c>
      <c r="D643" t="str">
        <f>IF(inventory[[#This Row],[Current Stock]]&lt;=inventory[[#This Row],[Reorder Level]],"Reorder","Available")</f>
        <v>Available</v>
      </c>
    </row>
    <row r="644" spans="1:4" x14ac:dyDescent="0.25">
      <c r="A644" t="s">
        <v>3105</v>
      </c>
      <c r="B644">
        <v>370</v>
      </c>
      <c r="C644">
        <v>177</v>
      </c>
      <c r="D644" t="str">
        <f>IF(inventory[[#This Row],[Current Stock]]&lt;=inventory[[#This Row],[Reorder Level]],"Reorder","Available")</f>
        <v>Available</v>
      </c>
    </row>
    <row r="645" spans="1:4" x14ac:dyDescent="0.25">
      <c r="A645" t="s">
        <v>3106</v>
      </c>
      <c r="B645">
        <v>961</v>
      </c>
      <c r="C645">
        <v>32</v>
      </c>
      <c r="D645" t="str">
        <f>IF(inventory[[#This Row],[Current Stock]]&lt;=inventory[[#This Row],[Reorder Level]],"Reorder","Available")</f>
        <v>Available</v>
      </c>
    </row>
    <row r="646" spans="1:4" x14ac:dyDescent="0.25">
      <c r="A646" t="s">
        <v>3107</v>
      </c>
      <c r="B646">
        <v>400</v>
      </c>
      <c r="C646">
        <v>87</v>
      </c>
      <c r="D646" t="str">
        <f>IF(inventory[[#This Row],[Current Stock]]&lt;=inventory[[#This Row],[Reorder Level]],"Reorder","Available")</f>
        <v>Available</v>
      </c>
    </row>
    <row r="647" spans="1:4" x14ac:dyDescent="0.25">
      <c r="A647" t="s">
        <v>3108</v>
      </c>
      <c r="B647">
        <v>680</v>
      </c>
      <c r="C647">
        <v>107</v>
      </c>
      <c r="D647" t="str">
        <f>IF(inventory[[#This Row],[Current Stock]]&lt;=inventory[[#This Row],[Reorder Level]],"Reorder","Available")</f>
        <v>Available</v>
      </c>
    </row>
    <row r="648" spans="1:4" x14ac:dyDescent="0.25">
      <c r="A648" t="s">
        <v>3109</v>
      </c>
      <c r="B648">
        <v>661</v>
      </c>
      <c r="C648">
        <v>25</v>
      </c>
      <c r="D648" t="str">
        <f>IF(inventory[[#This Row],[Current Stock]]&lt;=inventory[[#This Row],[Reorder Level]],"Reorder","Available")</f>
        <v>Available</v>
      </c>
    </row>
    <row r="649" spans="1:4" x14ac:dyDescent="0.25">
      <c r="A649" t="s">
        <v>3110</v>
      </c>
      <c r="B649">
        <v>817</v>
      </c>
      <c r="C649">
        <v>41</v>
      </c>
      <c r="D649" t="str">
        <f>IF(inventory[[#This Row],[Current Stock]]&lt;=inventory[[#This Row],[Reorder Level]],"Reorder","Available")</f>
        <v>Available</v>
      </c>
    </row>
    <row r="650" spans="1:4" x14ac:dyDescent="0.25">
      <c r="A650" t="s">
        <v>3111</v>
      </c>
      <c r="B650">
        <v>469</v>
      </c>
      <c r="C650">
        <v>188</v>
      </c>
      <c r="D650" t="str">
        <f>IF(inventory[[#This Row],[Current Stock]]&lt;=inventory[[#This Row],[Reorder Level]],"Reorder","Available")</f>
        <v>Available</v>
      </c>
    </row>
    <row r="651" spans="1:4" x14ac:dyDescent="0.25">
      <c r="A651" t="s">
        <v>3112</v>
      </c>
      <c r="B651">
        <v>792</v>
      </c>
      <c r="C651">
        <v>122</v>
      </c>
      <c r="D651" t="str">
        <f>IF(inventory[[#This Row],[Current Stock]]&lt;=inventory[[#This Row],[Reorder Level]],"Reorder","Available")</f>
        <v>Available</v>
      </c>
    </row>
    <row r="652" spans="1:4" x14ac:dyDescent="0.25">
      <c r="A652" t="s">
        <v>3113</v>
      </c>
      <c r="B652">
        <v>355</v>
      </c>
      <c r="C652">
        <v>49</v>
      </c>
      <c r="D652" t="str">
        <f>IF(inventory[[#This Row],[Current Stock]]&lt;=inventory[[#This Row],[Reorder Level]],"Reorder","Available")</f>
        <v>Available</v>
      </c>
    </row>
    <row r="653" spans="1:4" x14ac:dyDescent="0.25">
      <c r="A653" t="s">
        <v>3114</v>
      </c>
      <c r="B653">
        <v>491</v>
      </c>
      <c r="C653">
        <v>42</v>
      </c>
      <c r="D653" t="str">
        <f>IF(inventory[[#This Row],[Current Stock]]&lt;=inventory[[#This Row],[Reorder Level]],"Reorder","Available")</f>
        <v>Available</v>
      </c>
    </row>
    <row r="654" spans="1:4" x14ac:dyDescent="0.25">
      <c r="A654" t="s">
        <v>3115</v>
      </c>
      <c r="B654">
        <v>499</v>
      </c>
      <c r="C654">
        <v>90</v>
      </c>
      <c r="D654" t="str">
        <f>IF(inventory[[#This Row],[Current Stock]]&lt;=inventory[[#This Row],[Reorder Level]],"Reorder","Available")</f>
        <v>Available</v>
      </c>
    </row>
    <row r="655" spans="1:4" x14ac:dyDescent="0.25">
      <c r="A655" t="s">
        <v>3116</v>
      </c>
      <c r="B655">
        <v>704</v>
      </c>
      <c r="C655">
        <v>147</v>
      </c>
      <c r="D655" t="str">
        <f>IF(inventory[[#This Row],[Current Stock]]&lt;=inventory[[#This Row],[Reorder Level]],"Reorder","Available")</f>
        <v>Available</v>
      </c>
    </row>
    <row r="656" spans="1:4" x14ac:dyDescent="0.25">
      <c r="A656" t="s">
        <v>3117</v>
      </c>
      <c r="B656">
        <v>618</v>
      </c>
      <c r="C656">
        <v>148</v>
      </c>
      <c r="D656" t="str">
        <f>IF(inventory[[#This Row],[Current Stock]]&lt;=inventory[[#This Row],[Reorder Level]],"Reorder","Available")</f>
        <v>Available</v>
      </c>
    </row>
    <row r="657" spans="1:4" x14ac:dyDescent="0.25">
      <c r="A657" t="s">
        <v>3118</v>
      </c>
      <c r="B657">
        <v>78</v>
      </c>
      <c r="C657">
        <v>47</v>
      </c>
      <c r="D657" t="str">
        <f>IF(inventory[[#This Row],[Current Stock]]&lt;=inventory[[#This Row],[Reorder Level]],"Reorder","Available")</f>
        <v>Available</v>
      </c>
    </row>
    <row r="658" spans="1:4" x14ac:dyDescent="0.25">
      <c r="A658" t="s">
        <v>3119</v>
      </c>
      <c r="B658">
        <v>809</v>
      </c>
      <c r="C658">
        <v>147</v>
      </c>
      <c r="D658" t="str">
        <f>IF(inventory[[#This Row],[Current Stock]]&lt;=inventory[[#This Row],[Reorder Level]],"Reorder","Available")</f>
        <v>Available</v>
      </c>
    </row>
    <row r="659" spans="1:4" x14ac:dyDescent="0.25">
      <c r="A659" t="s">
        <v>3120</v>
      </c>
      <c r="B659">
        <v>758</v>
      </c>
      <c r="C659">
        <v>180</v>
      </c>
      <c r="D659" t="str">
        <f>IF(inventory[[#This Row],[Current Stock]]&lt;=inventory[[#This Row],[Reorder Level]],"Reorder","Available")</f>
        <v>Available</v>
      </c>
    </row>
    <row r="660" spans="1:4" x14ac:dyDescent="0.25">
      <c r="A660" t="s">
        <v>3121</v>
      </c>
      <c r="B660">
        <v>104</v>
      </c>
      <c r="C660">
        <v>53</v>
      </c>
      <c r="D660" t="str">
        <f>IF(inventory[[#This Row],[Current Stock]]&lt;=inventory[[#This Row],[Reorder Level]],"Reorder","Available")</f>
        <v>Available</v>
      </c>
    </row>
    <row r="661" spans="1:4" x14ac:dyDescent="0.25">
      <c r="A661" t="s">
        <v>3122</v>
      </c>
      <c r="B661">
        <v>961</v>
      </c>
      <c r="C661">
        <v>14</v>
      </c>
      <c r="D661" t="str">
        <f>IF(inventory[[#This Row],[Current Stock]]&lt;=inventory[[#This Row],[Reorder Level]],"Reorder","Available")</f>
        <v>Available</v>
      </c>
    </row>
    <row r="662" spans="1:4" x14ac:dyDescent="0.25">
      <c r="A662" t="s">
        <v>3123</v>
      </c>
      <c r="B662">
        <v>660</v>
      </c>
      <c r="C662">
        <v>192</v>
      </c>
      <c r="D662" t="str">
        <f>IF(inventory[[#This Row],[Current Stock]]&lt;=inventory[[#This Row],[Reorder Level]],"Reorder","Available")</f>
        <v>Available</v>
      </c>
    </row>
    <row r="663" spans="1:4" x14ac:dyDescent="0.25">
      <c r="A663" t="s">
        <v>3124</v>
      </c>
      <c r="B663">
        <v>84</v>
      </c>
      <c r="C663">
        <v>109</v>
      </c>
      <c r="D663" t="str">
        <f>IF(inventory[[#This Row],[Current Stock]]&lt;=inventory[[#This Row],[Reorder Level]],"Reorder","Available")</f>
        <v>Reorder</v>
      </c>
    </row>
    <row r="664" spans="1:4" x14ac:dyDescent="0.25">
      <c r="A664" t="s">
        <v>3125</v>
      </c>
      <c r="B664">
        <v>491</v>
      </c>
      <c r="C664">
        <v>157</v>
      </c>
      <c r="D664" t="str">
        <f>IF(inventory[[#This Row],[Current Stock]]&lt;=inventory[[#This Row],[Reorder Level]],"Reorder","Available")</f>
        <v>Available</v>
      </c>
    </row>
    <row r="665" spans="1:4" x14ac:dyDescent="0.25">
      <c r="A665" t="s">
        <v>3126</v>
      </c>
      <c r="B665">
        <v>836</v>
      </c>
      <c r="C665">
        <v>70</v>
      </c>
      <c r="D665" t="str">
        <f>IF(inventory[[#This Row],[Current Stock]]&lt;=inventory[[#This Row],[Reorder Level]],"Reorder","Available")</f>
        <v>Available</v>
      </c>
    </row>
    <row r="666" spans="1:4" x14ac:dyDescent="0.25">
      <c r="A666" t="s">
        <v>3127</v>
      </c>
      <c r="B666">
        <v>279</v>
      </c>
      <c r="C666">
        <v>66</v>
      </c>
      <c r="D666" t="str">
        <f>IF(inventory[[#This Row],[Current Stock]]&lt;=inventory[[#This Row],[Reorder Level]],"Reorder","Available")</f>
        <v>Available</v>
      </c>
    </row>
    <row r="667" spans="1:4" x14ac:dyDescent="0.25">
      <c r="A667" t="s">
        <v>3128</v>
      </c>
      <c r="B667">
        <v>932</v>
      </c>
      <c r="C667">
        <v>52</v>
      </c>
      <c r="D667" t="str">
        <f>IF(inventory[[#This Row],[Current Stock]]&lt;=inventory[[#This Row],[Reorder Level]],"Reorder","Available")</f>
        <v>Available</v>
      </c>
    </row>
    <row r="668" spans="1:4" x14ac:dyDescent="0.25">
      <c r="A668" t="s">
        <v>3129</v>
      </c>
      <c r="B668">
        <v>418</v>
      </c>
      <c r="C668">
        <v>51</v>
      </c>
      <c r="D668" t="str">
        <f>IF(inventory[[#This Row],[Current Stock]]&lt;=inventory[[#This Row],[Reorder Level]],"Reorder","Available")</f>
        <v>Available</v>
      </c>
    </row>
    <row r="669" spans="1:4" x14ac:dyDescent="0.25">
      <c r="A669" t="s">
        <v>3130</v>
      </c>
      <c r="B669">
        <v>226</v>
      </c>
      <c r="C669">
        <v>99</v>
      </c>
      <c r="D669" t="str">
        <f>IF(inventory[[#This Row],[Current Stock]]&lt;=inventory[[#This Row],[Reorder Level]],"Reorder","Available")</f>
        <v>Available</v>
      </c>
    </row>
    <row r="670" spans="1:4" x14ac:dyDescent="0.25">
      <c r="A670" t="s">
        <v>3131</v>
      </c>
      <c r="B670">
        <v>356</v>
      </c>
      <c r="C670">
        <v>30</v>
      </c>
      <c r="D670" t="str">
        <f>IF(inventory[[#This Row],[Current Stock]]&lt;=inventory[[#This Row],[Reorder Level]],"Reorder","Available")</f>
        <v>Available</v>
      </c>
    </row>
    <row r="671" spans="1:4" x14ac:dyDescent="0.25">
      <c r="A671" t="s">
        <v>3132</v>
      </c>
      <c r="B671">
        <v>524</v>
      </c>
      <c r="C671">
        <v>169</v>
      </c>
      <c r="D671" t="str">
        <f>IF(inventory[[#This Row],[Current Stock]]&lt;=inventory[[#This Row],[Reorder Level]],"Reorder","Available")</f>
        <v>Available</v>
      </c>
    </row>
    <row r="672" spans="1:4" x14ac:dyDescent="0.25">
      <c r="A672" t="s">
        <v>3133</v>
      </c>
      <c r="B672">
        <v>688</v>
      </c>
      <c r="C672">
        <v>107</v>
      </c>
      <c r="D672" t="str">
        <f>IF(inventory[[#This Row],[Current Stock]]&lt;=inventory[[#This Row],[Reorder Level]],"Reorder","Available")</f>
        <v>Available</v>
      </c>
    </row>
    <row r="673" spans="1:4" x14ac:dyDescent="0.25">
      <c r="A673" t="s">
        <v>3134</v>
      </c>
      <c r="B673">
        <v>927</v>
      </c>
      <c r="C673">
        <v>183</v>
      </c>
      <c r="D673" t="str">
        <f>IF(inventory[[#This Row],[Current Stock]]&lt;=inventory[[#This Row],[Reorder Level]],"Reorder","Available")</f>
        <v>Available</v>
      </c>
    </row>
    <row r="674" spans="1:4" x14ac:dyDescent="0.25">
      <c r="A674" t="s">
        <v>3135</v>
      </c>
      <c r="B674">
        <v>194</v>
      </c>
      <c r="C674">
        <v>105</v>
      </c>
      <c r="D674" t="str">
        <f>IF(inventory[[#This Row],[Current Stock]]&lt;=inventory[[#This Row],[Reorder Level]],"Reorder","Available")</f>
        <v>Available</v>
      </c>
    </row>
    <row r="675" spans="1:4" x14ac:dyDescent="0.25">
      <c r="A675" t="s">
        <v>3136</v>
      </c>
      <c r="B675">
        <v>960</v>
      </c>
      <c r="C675">
        <v>67</v>
      </c>
      <c r="D675" t="str">
        <f>IF(inventory[[#This Row],[Current Stock]]&lt;=inventory[[#This Row],[Reorder Level]],"Reorder","Available")</f>
        <v>Available</v>
      </c>
    </row>
    <row r="676" spans="1:4" x14ac:dyDescent="0.25">
      <c r="A676" t="s">
        <v>3137</v>
      </c>
      <c r="B676">
        <v>527</v>
      </c>
      <c r="C676">
        <v>107</v>
      </c>
      <c r="D676" t="str">
        <f>IF(inventory[[#This Row],[Current Stock]]&lt;=inventory[[#This Row],[Reorder Level]],"Reorder","Available")</f>
        <v>Available</v>
      </c>
    </row>
    <row r="677" spans="1:4" x14ac:dyDescent="0.25">
      <c r="A677" t="s">
        <v>3138</v>
      </c>
      <c r="B677">
        <v>127</v>
      </c>
      <c r="C677">
        <v>39</v>
      </c>
      <c r="D677" t="str">
        <f>IF(inventory[[#This Row],[Current Stock]]&lt;=inventory[[#This Row],[Reorder Level]],"Reorder","Available")</f>
        <v>Available</v>
      </c>
    </row>
    <row r="678" spans="1:4" x14ac:dyDescent="0.25">
      <c r="A678" t="s">
        <v>3139</v>
      </c>
      <c r="B678">
        <v>926</v>
      </c>
      <c r="C678">
        <v>166</v>
      </c>
      <c r="D678" t="str">
        <f>IF(inventory[[#This Row],[Current Stock]]&lt;=inventory[[#This Row],[Reorder Level]],"Reorder","Available")</f>
        <v>Available</v>
      </c>
    </row>
    <row r="679" spans="1:4" x14ac:dyDescent="0.25">
      <c r="A679" t="s">
        <v>3140</v>
      </c>
      <c r="B679">
        <v>349</v>
      </c>
      <c r="C679">
        <v>146</v>
      </c>
      <c r="D679" t="str">
        <f>IF(inventory[[#This Row],[Current Stock]]&lt;=inventory[[#This Row],[Reorder Level]],"Reorder","Available")</f>
        <v>Available</v>
      </c>
    </row>
    <row r="680" spans="1:4" x14ac:dyDescent="0.25">
      <c r="A680" t="s">
        <v>3141</v>
      </c>
      <c r="B680">
        <v>620</v>
      </c>
      <c r="C680">
        <v>37</v>
      </c>
      <c r="D680" t="str">
        <f>IF(inventory[[#This Row],[Current Stock]]&lt;=inventory[[#This Row],[Reorder Level]],"Reorder","Available")</f>
        <v>Available</v>
      </c>
    </row>
    <row r="681" spans="1:4" x14ac:dyDescent="0.25">
      <c r="A681" t="s">
        <v>3142</v>
      </c>
      <c r="B681">
        <v>698</v>
      </c>
      <c r="C681">
        <v>120</v>
      </c>
      <c r="D681" t="str">
        <f>IF(inventory[[#This Row],[Current Stock]]&lt;=inventory[[#This Row],[Reorder Level]],"Reorder","Available")</f>
        <v>Available</v>
      </c>
    </row>
    <row r="682" spans="1:4" x14ac:dyDescent="0.25">
      <c r="A682" t="s">
        <v>3143</v>
      </c>
      <c r="B682">
        <v>13</v>
      </c>
      <c r="C682">
        <v>112</v>
      </c>
      <c r="D682" t="str">
        <f>IF(inventory[[#This Row],[Current Stock]]&lt;=inventory[[#This Row],[Reorder Level]],"Reorder","Available")</f>
        <v>Reorder</v>
      </c>
    </row>
    <row r="683" spans="1:4" x14ac:dyDescent="0.25">
      <c r="A683" t="s">
        <v>3144</v>
      </c>
      <c r="B683">
        <v>221</v>
      </c>
      <c r="C683">
        <v>48</v>
      </c>
      <c r="D683" t="str">
        <f>IF(inventory[[#This Row],[Current Stock]]&lt;=inventory[[#This Row],[Reorder Level]],"Reorder","Available")</f>
        <v>Available</v>
      </c>
    </row>
    <row r="684" spans="1:4" x14ac:dyDescent="0.25">
      <c r="A684" t="s">
        <v>3145</v>
      </c>
      <c r="B684">
        <v>686</v>
      </c>
      <c r="C684">
        <v>33</v>
      </c>
      <c r="D684" t="str">
        <f>IF(inventory[[#This Row],[Current Stock]]&lt;=inventory[[#This Row],[Reorder Level]],"Reorder","Available")</f>
        <v>Available</v>
      </c>
    </row>
    <row r="685" spans="1:4" x14ac:dyDescent="0.25">
      <c r="A685" t="s">
        <v>3146</v>
      </c>
      <c r="B685">
        <v>324</v>
      </c>
      <c r="C685">
        <v>154</v>
      </c>
      <c r="D685" t="str">
        <f>IF(inventory[[#This Row],[Current Stock]]&lt;=inventory[[#This Row],[Reorder Level]],"Reorder","Available")</f>
        <v>Available</v>
      </c>
    </row>
    <row r="686" spans="1:4" x14ac:dyDescent="0.25">
      <c r="A686" t="s">
        <v>3147</v>
      </c>
      <c r="B686">
        <v>9</v>
      </c>
      <c r="C686">
        <v>60</v>
      </c>
      <c r="D686" t="str">
        <f>IF(inventory[[#This Row],[Current Stock]]&lt;=inventory[[#This Row],[Reorder Level]],"Reorder","Available")</f>
        <v>Reorder</v>
      </c>
    </row>
    <row r="687" spans="1:4" x14ac:dyDescent="0.25">
      <c r="A687" t="s">
        <v>3148</v>
      </c>
      <c r="B687">
        <v>23</v>
      </c>
      <c r="C687">
        <v>108</v>
      </c>
      <c r="D687" t="str">
        <f>IF(inventory[[#This Row],[Current Stock]]&lt;=inventory[[#This Row],[Reorder Level]],"Reorder","Available")</f>
        <v>Reorder</v>
      </c>
    </row>
    <row r="688" spans="1:4" x14ac:dyDescent="0.25">
      <c r="A688" t="s">
        <v>3149</v>
      </c>
      <c r="B688">
        <v>826</v>
      </c>
      <c r="C688">
        <v>57</v>
      </c>
      <c r="D688" t="str">
        <f>IF(inventory[[#This Row],[Current Stock]]&lt;=inventory[[#This Row],[Reorder Level]],"Reorder","Available")</f>
        <v>Available</v>
      </c>
    </row>
    <row r="689" spans="1:4" x14ac:dyDescent="0.25">
      <c r="A689" t="s">
        <v>3150</v>
      </c>
      <c r="B689">
        <v>153</v>
      </c>
      <c r="C689">
        <v>134</v>
      </c>
      <c r="D689" t="str">
        <f>IF(inventory[[#This Row],[Current Stock]]&lt;=inventory[[#This Row],[Reorder Level]],"Reorder","Available")</f>
        <v>Available</v>
      </c>
    </row>
    <row r="690" spans="1:4" x14ac:dyDescent="0.25">
      <c r="A690" t="s">
        <v>3151</v>
      </c>
      <c r="B690">
        <v>100</v>
      </c>
      <c r="C690">
        <v>19</v>
      </c>
      <c r="D690" t="str">
        <f>IF(inventory[[#This Row],[Current Stock]]&lt;=inventory[[#This Row],[Reorder Level]],"Reorder","Available")</f>
        <v>Available</v>
      </c>
    </row>
    <row r="691" spans="1:4" x14ac:dyDescent="0.25">
      <c r="A691" t="s">
        <v>3152</v>
      </c>
      <c r="B691">
        <v>562</v>
      </c>
      <c r="C691">
        <v>78</v>
      </c>
      <c r="D691" t="str">
        <f>IF(inventory[[#This Row],[Current Stock]]&lt;=inventory[[#This Row],[Reorder Level]],"Reorder","Available")</f>
        <v>Available</v>
      </c>
    </row>
    <row r="692" spans="1:4" x14ac:dyDescent="0.25">
      <c r="A692" t="s">
        <v>3153</v>
      </c>
      <c r="B692">
        <v>118</v>
      </c>
      <c r="C692">
        <v>113</v>
      </c>
      <c r="D692" t="str">
        <f>IF(inventory[[#This Row],[Current Stock]]&lt;=inventory[[#This Row],[Reorder Level]],"Reorder","Available")</f>
        <v>Available</v>
      </c>
    </row>
    <row r="693" spans="1:4" x14ac:dyDescent="0.25">
      <c r="A693" t="s">
        <v>3154</v>
      </c>
      <c r="B693">
        <v>653</v>
      </c>
      <c r="C693">
        <v>93</v>
      </c>
      <c r="D693" t="str">
        <f>IF(inventory[[#This Row],[Current Stock]]&lt;=inventory[[#This Row],[Reorder Level]],"Reorder","Available")</f>
        <v>Available</v>
      </c>
    </row>
    <row r="694" spans="1:4" x14ac:dyDescent="0.25">
      <c r="A694" t="s">
        <v>3155</v>
      </c>
      <c r="B694">
        <v>544</v>
      </c>
      <c r="C694">
        <v>126</v>
      </c>
      <c r="D694" t="str">
        <f>IF(inventory[[#This Row],[Current Stock]]&lt;=inventory[[#This Row],[Reorder Level]],"Reorder","Available")</f>
        <v>Available</v>
      </c>
    </row>
    <row r="695" spans="1:4" x14ac:dyDescent="0.25">
      <c r="A695" t="s">
        <v>3156</v>
      </c>
      <c r="B695">
        <v>648</v>
      </c>
      <c r="C695">
        <v>44</v>
      </c>
      <c r="D695" t="str">
        <f>IF(inventory[[#This Row],[Current Stock]]&lt;=inventory[[#This Row],[Reorder Level]],"Reorder","Available")</f>
        <v>Available</v>
      </c>
    </row>
    <row r="696" spans="1:4" x14ac:dyDescent="0.25">
      <c r="A696" t="s">
        <v>3157</v>
      </c>
      <c r="B696">
        <v>491</v>
      </c>
      <c r="C696">
        <v>93</v>
      </c>
      <c r="D696" t="str">
        <f>IF(inventory[[#This Row],[Current Stock]]&lt;=inventory[[#This Row],[Reorder Level]],"Reorder","Available")</f>
        <v>Available</v>
      </c>
    </row>
    <row r="697" spans="1:4" x14ac:dyDescent="0.25">
      <c r="A697" t="s">
        <v>3158</v>
      </c>
      <c r="B697">
        <v>778</v>
      </c>
      <c r="C697">
        <v>153</v>
      </c>
      <c r="D697" t="str">
        <f>IF(inventory[[#This Row],[Current Stock]]&lt;=inventory[[#This Row],[Reorder Level]],"Reorder","Available")</f>
        <v>Available</v>
      </c>
    </row>
    <row r="698" spans="1:4" x14ac:dyDescent="0.25">
      <c r="A698" t="s">
        <v>3159</v>
      </c>
      <c r="B698">
        <v>644</v>
      </c>
      <c r="C698">
        <v>73</v>
      </c>
      <c r="D698" t="str">
        <f>IF(inventory[[#This Row],[Current Stock]]&lt;=inventory[[#This Row],[Reorder Level]],"Reorder","Available")</f>
        <v>Available</v>
      </c>
    </row>
    <row r="699" spans="1:4" x14ac:dyDescent="0.25">
      <c r="A699" t="s">
        <v>3160</v>
      </c>
      <c r="B699">
        <v>415</v>
      </c>
      <c r="C699">
        <v>39</v>
      </c>
      <c r="D699" t="str">
        <f>IF(inventory[[#This Row],[Current Stock]]&lt;=inventory[[#This Row],[Reorder Level]],"Reorder","Available")</f>
        <v>Available</v>
      </c>
    </row>
    <row r="700" spans="1:4" x14ac:dyDescent="0.25">
      <c r="A700" t="s">
        <v>3161</v>
      </c>
      <c r="B700">
        <v>15</v>
      </c>
      <c r="C700">
        <v>171</v>
      </c>
      <c r="D700" t="str">
        <f>IF(inventory[[#This Row],[Current Stock]]&lt;=inventory[[#This Row],[Reorder Level]],"Reorder","Available")</f>
        <v>Reorder</v>
      </c>
    </row>
    <row r="701" spans="1:4" x14ac:dyDescent="0.25">
      <c r="A701" t="s">
        <v>3162</v>
      </c>
      <c r="B701">
        <v>273</v>
      </c>
      <c r="C701">
        <v>157</v>
      </c>
      <c r="D701" t="str">
        <f>IF(inventory[[#This Row],[Current Stock]]&lt;=inventory[[#This Row],[Reorder Level]],"Reorder","Available")</f>
        <v>Available</v>
      </c>
    </row>
    <row r="702" spans="1:4" x14ac:dyDescent="0.25">
      <c r="A702" t="s">
        <v>3163</v>
      </c>
      <c r="B702">
        <v>131</v>
      </c>
      <c r="C702">
        <v>139</v>
      </c>
      <c r="D702" t="str">
        <f>IF(inventory[[#This Row],[Current Stock]]&lt;=inventory[[#This Row],[Reorder Level]],"Reorder","Available")</f>
        <v>Reorder</v>
      </c>
    </row>
    <row r="703" spans="1:4" x14ac:dyDescent="0.25">
      <c r="A703" t="s">
        <v>3164</v>
      </c>
      <c r="B703">
        <v>15</v>
      </c>
      <c r="C703">
        <v>161</v>
      </c>
      <c r="D703" t="str">
        <f>IF(inventory[[#This Row],[Current Stock]]&lt;=inventory[[#This Row],[Reorder Level]],"Reorder","Available")</f>
        <v>Reorder</v>
      </c>
    </row>
    <row r="704" spans="1:4" x14ac:dyDescent="0.25">
      <c r="A704" t="s">
        <v>3165</v>
      </c>
      <c r="B704">
        <v>273</v>
      </c>
      <c r="C704">
        <v>157</v>
      </c>
      <c r="D704" t="str">
        <f>IF(inventory[[#This Row],[Current Stock]]&lt;=inventory[[#This Row],[Reorder Level]],"Reorder","Available")</f>
        <v>Available</v>
      </c>
    </row>
    <row r="705" spans="1:4" x14ac:dyDescent="0.25">
      <c r="A705" t="s">
        <v>3166</v>
      </c>
      <c r="B705">
        <v>206</v>
      </c>
      <c r="C705">
        <v>151</v>
      </c>
      <c r="D705" t="str">
        <f>IF(inventory[[#This Row],[Current Stock]]&lt;=inventory[[#This Row],[Reorder Level]],"Reorder","Available")</f>
        <v>Available</v>
      </c>
    </row>
    <row r="706" spans="1:4" x14ac:dyDescent="0.25">
      <c r="A706" t="s">
        <v>3167</v>
      </c>
      <c r="B706">
        <v>76</v>
      </c>
      <c r="C706">
        <v>106</v>
      </c>
      <c r="D706" t="str">
        <f>IF(inventory[[#This Row],[Current Stock]]&lt;=inventory[[#This Row],[Reorder Level]],"Reorder","Available")</f>
        <v>Reorder</v>
      </c>
    </row>
    <row r="707" spans="1:4" x14ac:dyDescent="0.25">
      <c r="A707" t="s">
        <v>3168</v>
      </c>
      <c r="B707">
        <v>312</v>
      </c>
      <c r="C707">
        <v>13</v>
      </c>
      <c r="D707" t="str">
        <f>IF(inventory[[#This Row],[Current Stock]]&lt;=inventory[[#This Row],[Reorder Level]],"Reorder","Available")</f>
        <v>Available</v>
      </c>
    </row>
    <row r="708" spans="1:4" x14ac:dyDescent="0.25">
      <c r="A708" t="s">
        <v>3169</v>
      </c>
      <c r="B708">
        <v>506</v>
      </c>
      <c r="C708">
        <v>123</v>
      </c>
      <c r="D708" t="str">
        <f>IF(inventory[[#This Row],[Current Stock]]&lt;=inventory[[#This Row],[Reorder Level]],"Reorder","Available")</f>
        <v>Available</v>
      </c>
    </row>
    <row r="709" spans="1:4" x14ac:dyDescent="0.25">
      <c r="A709" t="s">
        <v>3170</v>
      </c>
      <c r="B709">
        <v>178</v>
      </c>
      <c r="C709">
        <v>61</v>
      </c>
      <c r="D709" t="str">
        <f>IF(inventory[[#This Row],[Current Stock]]&lt;=inventory[[#This Row],[Reorder Level]],"Reorder","Available")</f>
        <v>Available</v>
      </c>
    </row>
    <row r="710" spans="1:4" x14ac:dyDescent="0.25">
      <c r="A710" t="s">
        <v>3171</v>
      </c>
      <c r="B710">
        <v>273</v>
      </c>
      <c r="C710">
        <v>156</v>
      </c>
      <c r="D710" t="str">
        <f>IF(inventory[[#This Row],[Current Stock]]&lt;=inventory[[#This Row],[Reorder Level]],"Reorder","Available")</f>
        <v>Available</v>
      </c>
    </row>
    <row r="711" spans="1:4" x14ac:dyDescent="0.25">
      <c r="A711" t="s">
        <v>3172</v>
      </c>
      <c r="B711">
        <v>20</v>
      </c>
      <c r="C711">
        <v>98</v>
      </c>
      <c r="D711" t="str">
        <f>IF(inventory[[#This Row],[Current Stock]]&lt;=inventory[[#This Row],[Reorder Level]],"Reorder","Available")</f>
        <v>Reorder</v>
      </c>
    </row>
    <row r="712" spans="1:4" x14ac:dyDescent="0.25">
      <c r="A712" t="s">
        <v>3173</v>
      </c>
      <c r="B712">
        <v>50</v>
      </c>
      <c r="C712">
        <v>182</v>
      </c>
      <c r="D712" t="str">
        <f>IF(inventory[[#This Row],[Current Stock]]&lt;=inventory[[#This Row],[Reorder Level]],"Reorder","Available")</f>
        <v>Reorder</v>
      </c>
    </row>
    <row r="713" spans="1:4" x14ac:dyDescent="0.25">
      <c r="A713" t="s">
        <v>3174</v>
      </c>
      <c r="B713">
        <v>157</v>
      </c>
      <c r="C713">
        <v>123</v>
      </c>
      <c r="D713" t="str">
        <f>IF(inventory[[#This Row],[Current Stock]]&lt;=inventory[[#This Row],[Reorder Level]],"Reorder","Available")</f>
        <v>Available</v>
      </c>
    </row>
    <row r="714" spans="1:4" x14ac:dyDescent="0.25">
      <c r="A714" t="s">
        <v>3175</v>
      </c>
      <c r="B714">
        <v>452</v>
      </c>
      <c r="C714">
        <v>114</v>
      </c>
      <c r="D714" t="str">
        <f>IF(inventory[[#This Row],[Current Stock]]&lt;=inventory[[#This Row],[Reorder Level]],"Reorder","Available")</f>
        <v>Available</v>
      </c>
    </row>
    <row r="715" spans="1:4" x14ac:dyDescent="0.25">
      <c r="A715" t="s">
        <v>3176</v>
      </c>
      <c r="B715">
        <v>666</v>
      </c>
      <c r="C715">
        <v>184</v>
      </c>
      <c r="D715" t="str">
        <f>IF(inventory[[#This Row],[Current Stock]]&lt;=inventory[[#This Row],[Reorder Level]],"Reorder","Available")</f>
        <v>Available</v>
      </c>
    </row>
    <row r="716" spans="1:4" x14ac:dyDescent="0.25">
      <c r="A716" t="s">
        <v>3177</v>
      </c>
      <c r="B716">
        <v>788</v>
      </c>
      <c r="C716">
        <v>100</v>
      </c>
      <c r="D716" t="str">
        <f>IF(inventory[[#This Row],[Current Stock]]&lt;=inventory[[#This Row],[Reorder Level]],"Reorder","Available")</f>
        <v>Available</v>
      </c>
    </row>
    <row r="717" spans="1:4" x14ac:dyDescent="0.25">
      <c r="A717" t="s">
        <v>3178</v>
      </c>
      <c r="B717">
        <v>629</v>
      </c>
      <c r="C717">
        <v>81</v>
      </c>
      <c r="D717" t="str">
        <f>IF(inventory[[#This Row],[Current Stock]]&lt;=inventory[[#This Row],[Reorder Level]],"Reorder","Available")</f>
        <v>Available</v>
      </c>
    </row>
    <row r="718" spans="1:4" x14ac:dyDescent="0.25">
      <c r="A718" t="s">
        <v>3179</v>
      </c>
      <c r="B718">
        <v>616</v>
      </c>
      <c r="C718">
        <v>80</v>
      </c>
      <c r="D718" t="str">
        <f>IF(inventory[[#This Row],[Current Stock]]&lt;=inventory[[#This Row],[Reorder Level]],"Reorder","Available")</f>
        <v>Available</v>
      </c>
    </row>
    <row r="719" spans="1:4" x14ac:dyDescent="0.25">
      <c r="A719" t="s">
        <v>3180</v>
      </c>
      <c r="B719">
        <v>935</v>
      </c>
      <c r="C719">
        <v>176</v>
      </c>
      <c r="D719" t="str">
        <f>IF(inventory[[#This Row],[Current Stock]]&lt;=inventory[[#This Row],[Reorder Level]],"Reorder","Available")</f>
        <v>Available</v>
      </c>
    </row>
    <row r="720" spans="1:4" x14ac:dyDescent="0.25">
      <c r="A720" t="s">
        <v>3181</v>
      </c>
      <c r="B720">
        <v>255</v>
      </c>
      <c r="C720">
        <v>153</v>
      </c>
      <c r="D720" t="str">
        <f>IF(inventory[[#This Row],[Current Stock]]&lt;=inventory[[#This Row],[Reorder Level]],"Reorder","Available")</f>
        <v>Available</v>
      </c>
    </row>
    <row r="721" spans="1:4" x14ac:dyDescent="0.25">
      <c r="A721" t="s">
        <v>3182</v>
      </c>
      <c r="B721">
        <v>798</v>
      </c>
      <c r="C721">
        <v>41</v>
      </c>
      <c r="D721" t="str">
        <f>IF(inventory[[#This Row],[Current Stock]]&lt;=inventory[[#This Row],[Reorder Level]],"Reorder","Available")</f>
        <v>Available</v>
      </c>
    </row>
    <row r="722" spans="1:4" x14ac:dyDescent="0.25">
      <c r="A722" t="s">
        <v>3183</v>
      </c>
      <c r="B722">
        <v>936</v>
      </c>
      <c r="C722">
        <v>103</v>
      </c>
      <c r="D722" t="str">
        <f>IF(inventory[[#This Row],[Current Stock]]&lt;=inventory[[#This Row],[Reorder Level]],"Reorder","Available")</f>
        <v>Available</v>
      </c>
    </row>
    <row r="723" spans="1:4" x14ac:dyDescent="0.25">
      <c r="A723" t="s">
        <v>3184</v>
      </c>
      <c r="B723">
        <v>567</v>
      </c>
      <c r="C723">
        <v>80</v>
      </c>
      <c r="D723" t="str">
        <f>IF(inventory[[#This Row],[Current Stock]]&lt;=inventory[[#This Row],[Reorder Level]],"Reorder","Available")</f>
        <v>Available</v>
      </c>
    </row>
    <row r="724" spans="1:4" x14ac:dyDescent="0.25">
      <c r="A724" t="s">
        <v>3185</v>
      </c>
      <c r="B724">
        <v>840</v>
      </c>
      <c r="C724">
        <v>132</v>
      </c>
      <c r="D724" t="str">
        <f>IF(inventory[[#This Row],[Current Stock]]&lt;=inventory[[#This Row],[Reorder Level]],"Reorder","Available")</f>
        <v>Available</v>
      </c>
    </row>
    <row r="725" spans="1:4" x14ac:dyDescent="0.25">
      <c r="A725" t="s">
        <v>3186</v>
      </c>
      <c r="B725">
        <v>137</v>
      </c>
      <c r="C725">
        <v>19</v>
      </c>
      <c r="D725" t="str">
        <f>IF(inventory[[#This Row],[Current Stock]]&lt;=inventory[[#This Row],[Reorder Level]],"Reorder","Available")</f>
        <v>Available</v>
      </c>
    </row>
    <row r="726" spans="1:4" x14ac:dyDescent="0.25">
      <c r="A726" t="s">
        <v>3187</v>
      </c>
      <c r="B726">
        <v>878</v>
      </c>
      <c r="C726">
        <v>145</v>
      </c>
      <c r="D726" t="str">
        <f>IF(inventory[[#This Row],[Current Stock]]&lt;=inventory[[#This Row],[Reorder Level]],"Reorder","Available")</f>
        <v>Available</v>
      </c>
    </row>
    <row r="727" spans="1:4" x14ac:dyDescent="0.25">
      <c r="A727" t="s">
        <v>3188</v>
      </c>
      <c r="B727">
        <v>564</v>
      </c>
      <c r="C727">
        <v>151</v>
      </c>
      <c r="D727" t="str">
        <f>IF(inventory[[#This Row],[Current Stock]]&lt;=inventory[[#This Row],[Reorder Level]],"Reorder","Available")</f>
        <v>Available</v>
      </c>
    </row>
    <row r="728" spans="1:4" x14ac:dyDescent="0.25">
      <c r="A728" t="s">
        <v>3189</v>
      </c>
      <c r="B728">
        <v>221</v>
      </c>
      <c r="C728">
        <v>53</v>
      </c>
      <c r="D728" t="str">
        <f>IF(inventory[[#This Row],[Current Stock]]&lt;=inventory[[#This Row],[Reorder Level]],"Reorder","Available")</f>
        <v>Available</v>
      </c>
    </row>
    <row r="729" spans="1:4" x14ac:dyDescent="0.25">
      <c r="A729" t="s">
        <v>3190</v>
      </c>
      <c r="B729">
        <v>61</v>
      </c>
      <c r="C729">
        <v>38</v>
      </c>
      <c r="D729" t="str">
        <f>IF(inventory[[#This Row],[Current Stock]]&lt;=inventory[[#This Row],[Reorder Level]],"Reorder","Available")</f>
        <v>Available</v>
      </c>
    </row>
    <row r="730" spans="1:4" x14ac:dyDescent="0.25">
      <c r="A730" t="s">
        <v>3191</v>
      </c>
      <c r="B730">
        <v>719</v>
      </c>
      <c r="C730">
        <v>129</v>
      </c>
      <c r="D730" t="str">
        <f>IF(inventory[[#This Row],[Current Stock]]&lt;=inventory[[#This Row],[Reorder Level]],"Reorder","Available")</f>
        <v>Available</v>
      </c>
    </row>
    <row r="731" spans="1:4" x14ac:dyDescent="0.25">
      <c r="A731" t="s">
        <v>3192</v>
      </c>
      <c r="B731">
        <v>430</v>
      </c>
      <c r="C731">
        <v>58</v>
      </c>
      <c r="D731" t="str">
        <f>IF(inventory[[#This Row],[Current Stock]]&lt;=inventory[[#This Row],[Reorder Level]],"Reorder","Available")</f>
        <v>Available</v>
      </c>
    </row>
    <row r="732" spans="1:4" x14ac:dyDescent="0.25">
      <c r="A732" t="s">
        <v>3193</v>
      </c>
      <c r="B732">
        <v>310</v>
      </c>
      <c r="C732">
        <v>188</v>
      </c>
      <c r="D732" t="str">
        <f>IF(inventory[[#This Row],[Current Stock]]&lt;=inventory[[#This Row],[Reorder Level]],"Reorder","Available")</f>
        <v>Available</v>
      </c>
    </row>
    <row r="733" spans="1:4" x14ac:dyDescent="0.25">
      <c r="A733" t="s">
        <v>3194</v>
      </c>
      <c r="B733">
        <v>390</v>
      </c>
      <c r="C733">
        <v>157</v>
      </c>
      <c r="D733" t="str">
        <f>IF(inventory[[#This Row],[Current Stock]]&lt;=inventory[[#This Row],[Reorder Level]],"Reorder","Available")</f>
        <v>Available</v>
      </c>
    </row>
    <row r="734" spans="1:4" x14ac:dyDescent="0.25">
      <c r="A734" t="s">
        <v>3195</v>
      </c>
      <c r="B734">
        <v>991</v>
      </c>
      <c r="C734">
        <v>191</v>
      </c>
      <c r="D734" t="str">
        <f>IF(inventory[[#This Row],[Current Stock]]&lt;=inventory[[#This Row],[Reorder Level]],"Reorder","Available")</f>
        <v>Available</v>
      </c>
    </row>
    <row r="735" spans="1:4" x14ac:dyDescent="0.25">
      <c r="A735" t="s">
        <v>3196</v>
      </c>
      <c r="B735">
        <v>427</v>
      </c>
      <c r="C735">
        <v>111</v>
      </c>
      <c r="D735" t="str">
        <f>IF(inventory[[#This Row],[Current Stock]]&lt;=inventory[[#This Row],[Reorder Level]],"Reorder","Available")</f>
        <v>Available</v>
      </c>
    </row>
    <row r="736" spans="1:4" x14ac:dyDescent="0.25">
      <c r="A736" t="s">
        <v>3197</v>
      </c>
      <c r="B736">
        <v>78</v>
      </c>
      <c r="C736">
        <v>188</v>
      </c>
      <c r="D736" t="str">
        <f>IF(inventory[[#This Row],[Current Stock]]&lt;=inventory[[#This Row],[Reorder Level]],"Reorder","Available")</f>
        <v>Reorder</v>
      </c>
    </row>
    <row r="737" spans="1:4" x14ac:dyDescent="0.25">
      <c r="A737" t="s">
        <v>3198</v>
      </c>
      <c r="B737">
        <v>279</v>
      </c>
      <c r="C737">
        <v>12</v>
      </c>
      <c r="D737" t="str">
        <f>IF(inventory[[#This Row],[Current Stock]]&lt;=inventory[[#This Row],[Reorder Level]],"Reorder","Available")</f>
        <v>Available</v>
      </c>
    </row>
    <row r="738" spans="1:4" x14ac:dyDescent="0.25">
      <c r="A738" t="s">
        <v>3199</v>
      </c>
      <c r="B738">
        <v>145</v>
      </c>
      <c r="C738">
        <v>65</v>
      </c>
      <c r="D738" t="str">
        <f>IF(inventory[[#This Row],[Current Stock]]&lt;=inventory[[#This Row],[Reorder Level]],"Reorder","Available")</f>
        <v>Available</v>
      </c>
    </row>
    <row r="739" spans="1:4" x14ac:dyDescent="0.25">
      <c r="A739" t="s">
        <v>3200</v>
      </c>
      <c r="B739">
        <v>685</v>
      </c>
      <c r="C739">
        <v>10</v>
      </c>
      <c r="D739" t="str">
        <f>IF(inventory[[#This Row],[Current Stock]]&lt;=inventory[[#This Row],[Reorder Level]],"Reorder","Available")</f>
        <v>Available</v>
      </c>
    </row>
    <row r="740" spans="1:4" x14ac:dyDescent="0.25">
      <c r="A740" t="s">
        <v>3201</v>
      </c>
      <c r="B740">
        <v>800</v>
      </c>
      <c r="C740">
        <v>138</v>
      </c>
      <c r="D740" t="str">
        <f>IF(inventory[[#This Row],[Current Stock]]&lt;=inventory[[#This Row],[Reorder Level]],"Reorder","Available")</f>
        <v>Available</v>
      </c>
    </row>
    <row r="741" spans="1:4" x14ac:dyDescent="0.25">
      <c r="A741" t="s">
        <v>3202</v>
      </c>
      <c r="B741">
        <v>840</v>
      </c>
      <c r="C741">
        <v>107</v>
      </c>
      <c r="D741" t="str">
        <f>IF(inventory[[#This Row],[Current Stock]]&lt;=inventory[[#This Row],[Reorder Level]],"Reorder","Available")</f>
        <v>Available</v>
      </c>
    </row>
    <row r="742" spans="1:4" x14ac:dyDescent="0.25">
      <c r="A742" t="s">
        <v>3203</v>
      </c>
      <c r="B742">
        <v>632</v>
      </c>
      <c r="C742">
        <v>64</v>
      </c>
      <c r="D742" t="str">
        <f>IF(inventory[[#This Row],[Current Stock]]&lt;=inventory[[#This Row],[Reorder Level]],"Reorder","Available")</f>
        <v>Available</v>
      </c>
    </row>
    <row r="743" spans="1:4" x14ac:dyDescent="0.25">
      <c r="A743" t="s">
        <v>3204</v>
      </c>
      <c r="B743">
        <v>768</v>
      </c>
      <c r="C743">
        <v>67</v>
      </c>
      <c r="D743" t="str">
        <f>IF(inventory[[#This Row],[Current Stock]]&lt;=inventory[[#This Row],[Reorder Level]],"Reorder","Available")</f>
        <v>Available</v>
      </c>
    </row>
    <row r="744" spans="1:4" x14ac:dyDescent="0.25">
      <c r="A744" t="s">
        <v>3205</v>
      </c>
      <c r="B744">
        <v>417</v>
      </c>
      <c r="C744">
        <v>132</v>
      </c>
      <c r="D744" t="str">
        <f>IF(inventory[[#This Row],[Current Stock]]&lt;=inventory[[#This Row],[Reorder Level]],"Reorder","Available")</f>
        <v>Available</v>
      </c>
    </row>
    <row r="745" spans="1:4" x14ac:dyDescent="0.25">
      <c r="A745" t="s">
        <v>3206</v>
      </c>
      <c r="B745">
        <v>627</v>
      </c>
      <c r="C745">
        <v>44</v>
      </c>
      <c r="D745" t="str">
        <f>IF(inventory[[#This Row],[Current Stock]]&lt;=inventory[[#This Row],[Reorder Level]],"Reorder","Available")</f>
        <v>Available</v>
      </c>
    </row>
    <row r="746" spans="1:4" x14ac:dyDescent="0.25">
      <c r="A746" t="s">
        <v>3207</v>
      </c>
      <c r="B746">
        <v>106</v>
      </c>
      <c r="C746">
        <v>107</v>
      </c>
      <c r="D746" t="str">
        <f>IF(inventory[[#This Row],[Current Stock]]&lt;=inventory[[#This Row],[Reorder Level]],"Reorder","Available")</f>
        <v>Reorder</v>
      </c>
    </row>
    <row r="747" spans="1:4" x14ac:dyDescent="0.25">
      <c r="A747" t="s">
        <v>3208</v>
      </c>
      <c r="B747">
        <v>538</v>
      </c>
      <c r="C747">
        <v>126</v>
      </c>
      <c r="D747" t="str">
        <f>IF(inventory[[#This Row],[Current Stock]]&lt;=inventory[[#This Row],[Reorder Level]],"Reorder","Available")</f>
        <v>Available</v>
      </c>
    </row>
    <row r="748" spans="1:4" x14ac:dyDescent="0.25">
      <c r="A748" t="s">
        <v>3209</v>
      </c>
      <c r="B748">
        <v>557</v>
      </c>
      <c r="C748">
        <v>55</v>
      </c>
      <c r="D748" t="str">
        <f>IF(inventory[[#This Row],[Current Stock]]&lt;=inventory[[#This Row],[Reorder Level]],"Reorder","Available")</f>
        <v>Available</v>
      </c>
    </row>
    <row r="749" spans="1:4" x14ac:dyDescent="0.25">
      <c r="A749" t="s">
        <v>3210</v>
      </c>
      <c r="B749">
        <v>31</v>
      </c>
      <c r="C749">
        <v>53</v>
      </c>
      <c r="D749" t="str">
        <f>IF(inventory[[#This Row],[Current Stock]]&lt;=inventory[[#This Row],[Reorder Level]],"Reorder","Available")</f>
        <v>Reorder</v>
      </c>
    </row>
    <row r="750" spans="1:4" x14ac:dyDescent="0.25">
      <c r="A750" t="s">
        <v>3211</v>
      </c>
      <c r="B750">
        <v>548</v>
      </c>
      <c r="C750">
        <v>77</v>
      </c>
      <c r="D750" t="str">
        <f>IF(inventory[[#This Row],[Current Stock]]&lt;=inventory[[#This Row],[Reorder Level]],"Reorder","Available")</f>
        <v>Available</v>
      </c>
    </row>
    <row r="751" spans="1:4" x14ac:dyDescent="0.25">
      <c r="A751" t="s">
        <v>3212</v>
      </c>
      <c r="B751">
        <v>722</v>
      </c>
      <c r="C751">
        <v>122</v>
      </c>
      <c r="D751" t="str">
        <f>IF(inventory[[#This Row],[Current Stock]]&lt;=inventory[[#This Row],[Reorder Level]],"Reorder","Available")</f>
        <v>Available</v>
      </c>
    </row>
    <row r="752" spans="1:4" x14ac:dyDescent="0.25">
      <c r="A752" t="s">
        <v>3213</v>
      </c>
      <c r="B752">
        <v>367</v>
      </c>
      <c r="C752">
        <v>58</v>
      </c>
      <c r="D752" t="str">
        <f>IF(inventory[[#This Row],[Current Stock]]&lt;=inventory[[#This Row],[Reorder Level]],"Reorder","Available")</f>
        <v>Available</v>
      </c>
    </row>
    <row r="753" spans="1:4" x14ac:dyDescent="0.25">
      <c r="A753" t="s">
        <v>3214</v>
      </c>
      <c r="B753">
        <v>544</v>
      </c>
      <c r="C753">
        <v>82</v>
      </c>
      <c r="D753" t="str">
        <f>IF(inventory[[#This Row],[Current Stock]]&lt;=inventory[[#This Row],[Reorder Level]],"Reorder","Available")</f>
        <v>Available</v>
      </c>
    </row>
    <row r="754" spans="1:4" x14ac:dyDescent="0.25">
      <c r="A754" t="s">
        <v>3215</v>
      </c>
      <c r="B754">
        <v>286</v>
      </c>
      <c r="C754">
        <v>113</v>
      </c>
      <c r="D754" t="str">
        <f>IF(inventory[[#This Row],[Current Stock]]&lt;=inventory[[#This Row],[Reorder Level]],"Reorder","Available")</f>
        <v>Available</v>
      </c>
    </row>
    <row r="755" spans="1:4" x14ac:dyDescent="0.25">
      <c r="A755" t="s">
        <v>3216</v>
      </c>
      <c r="B755">
        <v>270</v>
      </c>
      <c r="C755">
        <v>45</v>
      </c>
      <c r="D755" t="str">
        <f>IF(inventory[[#This Row],[Current Stock]]&lt;=inventory[[#This Row],[Reorder Level]],"Reorder","Available")</f>
        <v>Available</v>
      </c>
    </row>
    <row r="756" spans="1:4" x14ac:dyDescent="0.25">
      <c r="A756" t="s">
        <v>3217</v>
      </c>
      <c r="B756">
        <v>129</v>
      </c>
      <c r="C756">
        <v>118</v>
      </c>
      <c r="D756" t="str">
        <f>IF(inventory[[#This Row],[Current Stock]]&lt;=inventory[[#This Row],[Reorder Level]],"Reorder","Available")</f>
        <v>Available</v>
      </c>
    </row>
    <row r="757" spans="1:4" x14ac:dyDescent="0.25">
      <c r="A757" t="s">
        <v>3218</v>
      </c>
      <c r="B757">
        <v>327</v>
      </c>
      <c r="C757">
        <v>36</v>
      </c>
      <c r="D757" t="str">
        <f>IF(inventory[[#This Row],[Current Stock]]&lt;=inventory[[#This Row],[Reorder Level]],"Reorder","Available")</f>
        <v>Available</v>
      </c>
    </row>
    <row r="758" spans="1:4" x14ac:dyDescent="0.25">
      <c r="A758" t="s">
        <v>3219</v>
      </c>
      <c r="B758">
        <v>803</v>
      </c>
      <c r="C758">
        <v>37</v>
      </c>
      <c r="D758" t="str">
        <f>IF(inventory[[#This Row],[Current Stock]]&lt;=inventory[[#This Row],[Reorder Level]],"Reorder","Available")</f>
        <v>Available</v>
      </c>
    </row>
    <row r="759" spans="1:4" x14ac:dyDescent="0.25">
      <c r="A759" t="s">
        <v>3220</v>
      </c>
      <c r="B759">
        <v>935</v>
      </c>
      <c r="C759">
        <v>55</v>
      </c>
      <c r="D759" t="str">
        <f>IF(inventory[[#This Row],[Current Stock]]&lt;=inventory[[#This Row],[Reorder Level]],"Reorder","Available")</f>
        <v>Available</v>
      </c>
    </row>
    <row r="760" spans="1:4" x14ac:dyDescent="0.25">
      <c r="A760" t="s">
        <v>3221</v>
      </c>
      <c r="B760">
        <v>635</v>
      </c>
      <c r="C760">
        <v>64</v>
      </c>
      <c r="D760" t="str">
        <f>IF(inventory[[#This Row],[Current Stock]]&lt;=inventory[[#This Row],[Reorder Level]],"Reorder","Available")</f>
        <v>Available</v>
      </c>
    </row>
    <row r="761" spans="1:4" x14ac:dyDescent="0.25">
      <c r="A761" t="s">
        <v>3222</v>
      </c>
      <c r="B761">
        <v>624</v>
      </c>
      <c r="C761">
        <v>15</v>
      </c>
      <c r="D761" t="str">
        <f>IF(inventory[[#This Row],[Current Stock]]&lt;=inventory[[#This Row],[Reorder Level]],"Reorder","Available")</f>
        <v>Available</v>
      </c>
    </row>
    <row r="762" spans="1:4" x14ac:dyDescent="0.25">
      <c r="A762" t="s">
        <v>3223</v>
      </c>
      <c r="B762">
        <v>613</v>
      </c>
      <c r="C762">
        <v>192</v>
      </c>
      <c r="D762" t="str">
        <f>IF(inventory[[#This Row],[Current Stock]]&lt;=inventory[[#This Row],[Reorder Level]],"Reorder","Available")</f>
        <v>Available</v>
      </c>
    </row>
    <row r="763" spans="1:4" x14ac:dyDescent="0.25">
      <c r="A763" t="s">
        <v>3224</v>
      </c>
      <c r="B763">
        <v>475</v>
      </c>
      <c r="C763">
        <v>68</v>
      </c>
      <c r="D763" t="str">
        <f>IF(inventory[[#This Row],[Current Stock]]&lt;=inventory[[#This Row],[Reorder Level]],"Reorder","Available")</f>
        <v>Available</v>
      </c>
    </row>
    <row r="764" spans="1:4" x14ac:dyDescent="0.25">
      <c r="A764" t="s">
        <v>3225</v>
      </c>
      <c r="B764">
        <v>423</v>
      </c>
      <c r="C764">
        <v>162</v>
      </c>
      <c r="D764" t="str">
        <f>IF(inventory[[#This Row],[Current Stock]]&lt;=inventory[[#This Row],[Reorder Level]],"Reorder","Available")</f>
        <v>Available</v>
      </c>
    </row>
    <row r="765" spans="1:4" x14ac:dyDescent="0.25">
      <c r="A765" t="s">
        <v>3226</v>
      </c>
      <c r="B765">
        <v>620</v>
      </c>
      <c r="C765">
        <v>181</v>
      </c>
      <c r="D765" t="str">
        <f>IF(inventory[[#This Row],[Current Stock]]&lt;=inventory[[#This Row],[Reorder Level]],"Reorder","Available")</f>
        <v>Available</v>
      </c>
    </row>
    <row r="766" spans="1:4" x14ac:dyDescent="0.25">
      <c r="A766" t="s">
        <v>3227</v>
      </c>
      <c r="B766">
        <v>784</v>
      </c>
      <c r="C766">
        <v>162</v>
      </c>
      <c r="D766" t="str">
        <f>IF(inventory[[#This Row],[Current Stock]]&lt;=inventory[[#This Row],[Reorder Level]],"Reorder","Available")</f>
        <v>Available</v>
      </c>
    </row>
    <row r="767" spans="1:4" x14ac:dyDescent="0.25">
      <c r="A767" t="s">
        <v>3228</v>
      </c>
      <c r="B767">
        <v>413</v>
      </c>
      <c r="C767">
        <v>167</v>
      </c>
      <c r="D767" t="str">
        <f>IF(inventory[[#This Row],[Current Stock]]&lt;=inventory[[#This Row],[Reorder Level]],"Reorder","Available")</f>
        <v>Available</v>
      </c>
    </row>
    <row r="768" spans="1:4" x14ac:dyDescent="0.25">
      <c r="A768" t="s">
        <v>3229</v>
      </c>
      <c r="B768">
        <v>565</v>
      </c>
      <c r="C768">
        <v>29</v>
      </c>
      <c r="D768" t="str">
        <f>IF(inventory[[#This Row],[Current Stock]]&lt;=inventory[[#This Row],[Reorder Level]],"Reorder","Available")</f>
        <v>Available</v>
      </c>
    </row>
    <row r="769" spans="1:4" x14ac:dyDescent="0.25">
      <c r="A769" t="s">
        <v>3230</v>
      </c>
      <c r="B769">
        <v>470</v>
      </c>
      <c r="C769">
        <v>80</v>
      </c>
      <c r="D769" t="str">
        <f>IF(inventory[[#This Row],[Current Stock]]&lt;=inventory[[#This Row],[Reorder Level]],"Reorder","Available")</f>
        <v>Available</v>
      </c>
    </row>
    <row r="770" spans="1:4" x14ac:dyDescent="0.25">
      <c r="A770" t="s">
        <v>3231</v>
      </c>
      <c r="B770">
        <v>285</v>
      </c>
      <c r="C770">
        <v>151</v>
      </c>
      <c r="D770" t="str">
        <f>IF(inventory[[#This Row],[Current Stock]]&lt;=inventory[[#This Row],[Reorder Level]],"Reorder","Available")</f>
        <v>Available</v>
      </c>
    </row>
    <row r="771" spans="1:4" x14ac:dyDescent="0.25">
      <c r="A771" t="s">
        <v>3232</v>
      </c>
      <c r="B771">
        <v>290</v>
      </c>
      <c r="C771">
        <v>119</v>
      </c>
      <c r="D771" t="str">
        <f>IF(inventory[[#This Row],[Current Stock]]&lt;=inventory[[#This Row],[Reorder Level]],"Reorder","Available")</f>
        <v>Available</v>
      </c>
    </row>
    <row r="772" spans="1:4" x14ac:dyDescent="0.25">
      <c r="A772" t="s">
        <v>3233</v>
      </c>
      <c r="B772">
        <v>78</v>
      </c>
      <c r="C772">
        <v>11</v>
      </c>
      <c r="D772" t="str">
        <f>IF(inventory[[#This Row],[Current Stock]]&lt;=inventory[[#This Row],[Reorder Level]],"Reorder","Available")</f>
        <v>Available</v>
      </c>
    </row>
    <row r="773" spans="1:4" x14ac:dyDescent="0.25">
      <c r="A773" t="s">
        <v>3234</v>
      </c>
      <c r="B773">
        <v>439</v>
      </c>
      <c r="C773">
        <v>117</v>
      </c>
      <c r="D773" t="str">
        <f>IF(inventory[[#This Row],[Current Stock]]&lt;=inventory[[#This Row],[Reorder Level]],"Reorder","Available")</f>
        <v>Available</v>
      </c>
    </row>
    <row r="774" spans="1:4" x14ac:dyDescent="0.25">
      <c r="A774" t="s">
        <v>3235</v>
      </c>
      <c r="B774">
        <v>712</v>
      </c>
      <c r="C774">
        <v>162</v>
      </c>
      <c r="D774" t="str">
        <f>IF(inventory[[#This Row],[Current Stock]]&lt;=inventory[[#This Row],[Reorder Level]],"Reorder","Available")</f>
        <v>Available</v>
      </c>
    </row>
    <row r="775" spans="1:4" x14ac:dyDescent="0.25">
      <c r="A775" t="s">
        <v>3236</v>
      </c>
      <c r="B775">
        <v>685</v>
      </c>
      <c r="C775">
        <v>167</v>
      </c>
      <c r="D775" t="str">
        <f>IF(inventory[[#This Row],[Current Stock]]&lt;=inventory[[#This Row],[Reorder Level]],"Reorder","Available")</f>
        <v>Available</v>
      </c>
    </row>
    <row r="776" spans="1:4" x14ac:dyDescent="0.25">
      <c r="A776" t="s">
        <v>3237</v>
      </c>
      <c r="B776">
        <v>985</v>
      </c>
      <c r="C776">
        <v>82</v>
      </c>
      <c r="D776" t="str">
        <f>IF(inventory[[#This Row],[Current Stock]]&lt;=inventory[[#This Row],[Reorder Level]],"Reorder","Available")</f>
        <v>Available</v>
      </c>
    </row>
    <row r="777" spans="1:4" x14ac:dyDescent="0.25">
      <c r="A777" t="s">
        <v>3238</v>
      </c>
      <c r="B777">
        <v>39</v>
      </c>
      <c r="C777">
        <v>54</v>
      </c>
      <c r="D777" t="str">
        <f>IF(inventory[[#This Row],[Current Stock]]&lt;=inventory[[#This Row],[Reorder Level]],"Reorder","Available")</f>
        <v>Reorder</v>
      </c>
    </row>
    <row r="778" spans="1:4" x14ac:dyDescent="0.25">
      <c r="A778" t="s">
        <v>3239</v>
      </c>
      <c r="B778">
        <v>760</v>
      </c>
      <c r="C778">
        <v>68</v>
      </c>
      <c r="D778" t="str">
        <f>IF(inventory[[#This Row],[Current Stock]]&lt;=inventory[[#This Row],[Reorder Level]],"Reorder","Available")</f>
        <v>Available</v>
      </c>
    </row>
    <row r="779" spans="1:4" x14ac:dyDescent="0.25">
      <c r="A779" t="s">
        <v>3240</v>
      </c>
      <c r="B779">
        <v>795</v>
      </c>
      <c r="C779">
        <v>66</v>
      </c>
      <c r="D779" t="str">
        <f>IF(inventory[[#This Row],[Current Stock]]&lt;=inventory[[#This Row],[Reorder Level]],"Reorder","Available")</f>
        <v>Available</v>
      </c>
    </row>
    <row r="780" spans="1:4" x14ac:dyDescent="0.25">
      <c r="A780" t="s">
        <v>3241</v>
      </c>
      <c r="B780">
        <v>436</v>
      </c>
      <c r="C780">
        <v>75</v>
      </c>
      <c r="D780" t="str">
        <f>IF(inventory[[#This Row],[Current Stock]]&lt;=inventory[[#This Row],[Reorder Level]],"Reorder","Available")</f>
        <v>Available</v>
      </c>
    </row>
    <row r="781" spans="1:4" x14ac:dyDescent="0.25">
      <c r="A781" t="s">
        <v>3242</v>
      </c>
      <c r="B781">
        <v>282</v>
      </c>
      <c r="C781">
        <v>67</v>
      </c>
      <c r="D781" t="str">
        <f>IF(inventory[[#This Row],[Current Stock]]&lt;=inventory[[#This Row],[Reorder Level]],"Reorder","Available")</f>
        <v>Available</v>
      </c>
    </row>
    <row r="782" spans="1:4" x14ac:dyDescent="0.25">
      <c r="A782" t="s">
        <v>3243</v>
      </c>
      <c r="B782">
        <v>357</v>
      </c>
      <c r="C782">
        <v>96</v>
      </c>
      <c r="D782" t="str">
        <f>IF(inventory[[#This Row],[Current Stock]]&lt;=inventory[[#This Row],[Reorder Level]],"Reorder","Available")</f>
        <v>Available</v>
      </c>
    </row>
    <row r="783" spans="1:4" x14ac:dyDescent="0.25">
      <c r="A783" t="s">
        <v>3244</v>
      </c>
      <c r="B783">
        <v>682</v>
      </c>
      <c r="C783">
        <v>17</v>
      </c>
      <c r="D783" t="str">
        <f>IF(inventory[[#This Row],[Current Stock]]&lt;=inventory[[#This Row],[Reorder Level]],"Reorder","Available")</f>
        <v>Available</v>
      </c>
    </row>
    <row r="784" spans="1:4" x14ac:dyDescent="0.25">
      <c r="A784" t="s">
        <v>3245</v>
      </c>
      <c r="B784">
        <v>862</v>
      </c>
      <c r="C784">
        <v>62</v>
      </c>
      <c r="D784" t="str">
        <f>IF(inventory[[#This Row],[Current Stock]]&lt;=inventory[[#This Row],[Reorder Level]],"Reorder","Available")</f>
        <v>Available</v>
      </c>
    </row>
    <row r="785" spans="1:4" x14ac:dyDescent="0.25">
      <c r="A785" t="s">
        <v>3246</v>
      </c>
      <c r="B785">
        <v>642</v>
      </c>
      <c r="C785">
        <v>69</v>
      </c>
      <c r="D785" t="str">
        <f>IF(inventory[[#This Row],[Current Stock]]&lt;=inventory[[#This Row],[Reorder Level]],"Reorder","Available")</f>
        <v>Available</v>
      </c>
    </row>
    <row r="786" spans="1:4" x14ac:dyDescent="0.25">
      <c r="A786" t="s">
        <v>3247</v>
      </c>
      <c r="B786">
        <v>514</v>
      </c>
      <c r="C786">
        <v>39</v>
      </c>
      <c r="D786" t="str">
        <f>IF(inventory[[#This Row],[Current Stock]]&lt;=inventory[[#This Row],[Reorder Level]],"Reorder","Available")</f>
        <v>Available</v>
      </c>
    </row>
    <row r="787" spans="1:4" x14ac:dyDescent="0.25">
      <c r="A787" t="s">
        <v>3248</v>
      </c>
      <c r="B787">
        <v>652</v>
      </c>
      <c r="C787">
        <v>176</v>
      </c>
      <c r="D787" t="str">
        <f>IF(inventory[[#This Row],[Current Stock]]&lt;=inventory[[#This Row],[Reorder Level]],"Reorder","Available")</f>
        <v>Available</v>
      </c>
    </row>
    <row r="788" spans="1:4" x14ac:dyDescent="0.25">
      <c r="A788" t="s">
        <v>3249</v>
      </c>
      <c r="B788">
        <v>70</v>
      </c>
      <c r="C788">
        <v>138</v>
      </c>
      <c r="D788" t="str">
        <f>IF(inventory[[#This Row],[Current Stock]]&lt;=inventory[[#This Row],[Reorder Level]],"Reorder","Available")</f>
        <v>Reorder</v>
      </c>
    </row>
    <row r="789" spans="1:4" x14ac:dyDescent="0.25">
      <c r="A789" t="s">
        <v>3250</v>
      </c>
      <c r="B789">
        <v>608</v>
      </c>
      <c r="C789">
        <v>183</v>
      </c>
      <c r="D789" t="str">
        <f>IF(inventory[[#This Row],[Current Stock]]&lt;=inventory[[#This Row],[Reorder Level]],"Reorder","Available")</f>
        <v>Available</v>
      </c>
    </row>
    <row r="790" spans="1:4" x14ac:dyDescent="0.25">
      <c r="A790" t="s">
        <v>3251</v>
      </c>
      <c r="B790">
        <v>42</v>
      </c>
      <c r="C790">
        <v>116</v>
      </c>
      <c r="D790" t="str">
        <f>IF(inventory[[#This Row],[Current Stock]]&lt;=inventory[[#This Row],[Reorder Level]],"Reorder","Available")</f>
        <v>Reorder</v>
      </c>
    </row>
    <row r="791" spans="1:4" x14ac:dyDescent="0.25">
      <c r="A791" t="s">
        <v>3252</v>
      </c>
      <c r="B791">
        <v>959</v>
      </c>
      <c r="C791">
        <v>30</v>
      </c>
      <c r="D791" t="str">
        <f>IF(inventory[[#This Row],[Current Stock]]&lt;=inventory[[#This Row],[Reorder Level]],"Reorder","Available")</f>
        <v>Available</v>
      </c>
    </row>
    <row r="792" spans="1:4" x14ac:dyDescent="0.25">
      <c r="A792" t="s">
        <v>3253</v>
      </c>
      <c r="B792">
        <v>889</v>
      </c>
      <c r="C792">
        <v>181</v>
      </c>
      <c r="D792" t="str">
        <f>IF(inventory[[#This Row],[Current Stock]]&lt;=inventory[[#This Row],[Reorder Level]],"Reorder","Available")</f>
        <v>Available</v>
      </c>
    </row>
    <row r="793" spans="1:4" x14ac:dyDescent="0.25">
      <c r="A793" t="s">
        <v>3254</v>
      </c>
      <c r="B793">
        <v>508</v>
      </c>
      <c r="C793">
        <v>97</v>
      </c>
      <c r="D793" t="str">
        <f>IF(inventory[[#This Row],[Current Stock]]&lt;=inventory[[#This Row],[Reorder Level]],"Reorder","Available")</f>
        <v>Available</v>
      </c>
    </row>
    <row r="794" spans="1:4" x14ac:dyDescent="0.25">
      <c r="A794" t="s">
        <v>3255</v>
      </c>
      <c r="B794">
        <v>374</v>
      </c>
      <c r="C794">
        <v>140</v>
      </c>
      <c r="D794" t="str">
        <f>IF(inventory[[#This Row],[Current Stock]]&lt;=inventory[[#This Row],[Reorder Level]],"Reorder","Available")</f>
        <v>Available</v>
      </c>
    </row>
    <row r="795" spans="1:4" x14ac:dyDescent="0.25">
      <c r="A795" t="s">
        <v>3256</v>
      </c>
      <c r="B795">
        <v>732</v>
      </c>
      <c r="C795">
        <v>82</v>
      </c>
      <c r="D795" t="str">
        <f>IF(inventory[[#This Row],[Current Stock]]&lt;=inventory[[#This Row],[Reorder Level]],"Reorder","Available")</f>
        <v>Available</v>
      </c>
    </row>
    <row r="796" spans="1:4" x14ac:dyDescent="0.25">
      <c r="A796" t="s">
        <v>3257</v>
      </c>
      <c r="B796">
        <v>637</v>
      </c>
      <c r="C796">
        <v>103</v>
      </c>
      <c r="D796" t="str">
        <f>IF(inventory[[#This Row],[Current Stock]]&lt;=inventory[[#This Row],[Reorder Level]],"Reorder","Available")</f>
        <v>Available</v>
      </c>
    </row>
    <row r="797" spans="1:4" x14ac:dyDescent="0.25">
      <c r="A797" t="s">
        <v>3258</v>
      </c>
      <c r="B797">
        <v>705</v>
      </c>
      <c r="C797">
        <v>102</v>
      </c>
      <c r="D797" t="str">
        <f>IF(inventory[[#This Row],[Current Stock]]&lt;=inventory[[#This Row],[Reorder Level]],"Reorder","Available")</f>
        <v>Available</v>
      </c>
    </row>
    <row r="798" spans="1:4" x14ac:dyDescent="0.25">
      <c r="A798" t="s">
        <v>3259</v>
      </c>
      <c r="B798">
        <v>515</v>
      </c>
      <c r="C798">
        <v>64</v>
      </c>
      <c r="D798" t="str">
        <f>IF(inventory[[#This Row],[Current Stock]]&lt;=inventory[[#This Row],[Reorder Level]],"Reorder","Available")</f>
        <v>Available</v>
      </c>
    </row>
    <row r="799" spans="1:4" x14ac:dyDescent="0.25">
      <c r="A799" t="s">
        <v>3260</v>
      </c>
      <c r="B799">
        <v>236</v>
      </c>
      <c r="C799">
        <v>115</v>
      </c>
      <c r="D799" t="str">
        <f>IF(inventory[[#This Row],[Current Stock]]&lt;=inventory[[#This Row],[Reorder Level]],"Reorder","Available")</f>
        <v>Available</v>
      </c>
    </row>
    <row r="800" spans="1:4" x14ac:dyDescent="0.25">
      <c r="A800" t="s">
        <v>3261</v>
      </c>
      <c r="B800">
        <v>73</v>
      </c>
      <c r="C800">
        <v>149</v>
      </c>
      <c r="D800" t="str">
        <f>IF(inventory[[#This Row],[Current Stock]]&lt;=inventory[[#This Row],[Reorder Level]],"Reorder","Available")</f>
        <v>Reorder</v>
      </c>
    </row>
    <row r="801" spans="1:4" x14ac:dyDescent="0.25">
      <c r="A801" t="s">
        <v>3262</v>
      </c>
      <c r="B801">
        <v>283</v>
      </c>
      <c r="C801">
        <v>13</v>
      </c>
      <c r="D801" t="str">
        <f>IF(inventory[[#This Row],[Current Stock]]&lt;=inventory[[#This Row],[Reorder Level]],"Reorder","Available")</f>
        <v>Available</v>
      </c>
    </row>
    <row r="802" spans="1:4" x14ac:dyDescent="0.25">
      <c r="A802" t="s">
        <v>3263</v>
      </c>
      <c r="B802">
        <v>528</v>
      </c>
      <c r="C802">
        <v>34</v>
      </c>
      <c r="D802" t="str">
        <f>IF(inventory[[#This Row],[Current Stock]]&lt;=inventory[[#This Row],[Reorder Level]],"Reorder","Available")</f>
        <v>Available</v>
      </c>
    </row>
    <row r="803" spans="1:4" x14ac:dyDescent="0.25">
      <c r="A803" t="s">
        <v>3264</v>
      </c>
      <c r="B803">
        <v>424</v>
      </c>
      <c r="C803">
        <v>170</v>
      </c>
      <c r="D803" t="str">
        <f>IF(inventory[[#This Row],[Current Stock]]&lt;=inventory[[#This Row],[Reorder Level]],"Reorder","Available")</f>
        <v>Available</v>
      </c>
    </row>
    <row r="804" spans="1:4" x14ac:dyDescent="0.25">
      <c r="A804" t="s">
        <v>3265</v>
      </c>
      <c r="B804">
        <v>506</v>
      </c>
      <c r="C804">
        <v>118</v>
      </c>
      <c r="D804" t="str">
        <f>IF(inventory[[#This Row],[Current Stock]]&lt;=inventory[[#This Row],[Reorder Level]],"Reorder","Available")</f>
        <v>Available</v>
      </c>
    </row>
    <row r="805" spans="1:4" x14ac:dyDescent="0.25">
      <c r="A805" t="s">
        <v>3266</v>
      </c>
      <c r="B805">
        <v>277</v>
      </c>
      <c r="C805">
        <v>194</v>
      </c>
      <c r="D805" t="str">
        <f>IF(inventory[[#This Row],[Current Stock]]&lt;=inventory[[#This Row],[Reorder Level]],"Reorder","Available")</f>
        <v>Available</v>
      </c>
    </row>
    <row r="806" spans="1:4" x14ac:dyDescent="0.25">
      <c r="A806" t="s">
        <v>3267</v>
      </c>
      <c r="B806">
        <v>937</v>
      </c>
      <c r="C806">
        <v>124</v>
      </c>
      <c r="D806" t="str">
        <f>IF(inventory[[#This Row],[Current Stock]]&lt;=inventory[[#This Row],[Reorder Level]],"Reorder","Available")</f>
        <v>Available</v>
      </c>
    </row>
    <row r="807" spans="1:4" x14ac:dyDescent="0.25">
      <c r="A807" t="s">
        <v>3268</v>
      </c>
      <c r="B807">
        <v>366</v>
      </c>
      <c r="C807">
        <v>134</v>
      </c>
      <c r="D807" t="str">
        <f>IF(inventory[[#This Row],[Current Stock]]&lt;=inventory[[#This Row],[Reorder Level]],"Reorder","Available")</f>
        <v>Available</v>
      </c>
    </row>
    <row r="808" spans="1:4" x14ac:dyDescent="0.25">
      <c r="A808" t="s">
        <v>3269</v>
      </c>
      <c r="B808">
        <v>846</v>
      </c>
      <c r="C808">
        <v>180</v>
      </c>
      <c r="D808" t="str">
        <f>IF(inventory[[#This Row],[Current Stock]]&lt;=inventory[[#This Row],[Reorder Level]],"Reorder","Available")</f>
        <v>Available</v>
      </c>
    </row>
    <row r="809" spans="1:4" x14ac:dyDescent="0.25">
      <c r="A809" t="s">
        <v>3270</v>
      </c>
      <c r="B809">
        <v>390</v>
      </c>
      <c r="C809">
        <v>135</v>
      </c>
      <c r="D809" t="str">
        <f>IF(inventory[[#This Row],[Current Stock]]&lt;=inventory[[#This Row],[Reorder Level]],"Reorder","Available")</f>
        <v>Available</v>
      </c>
    </row>
    <row r="810" spans="1:4" x14ac:dyDescent="0.25">
      <c r="A810" t="s">
        <v>3271</v>
      </c>
      <c r="B810">
        <v>443</v>
      </c>
      <c r="C810">
        <v>72</v>
      </c>
      <c r="D810" t="str">
        <f>IF(inventory[[#This Row],[Current Stock]]&lt;=inventory[[#This Row],[Reorder Level]],"Reorder","Available")</f>
        <v>Available</v>
      </c>
    </row>
    <row r="811" spans="1:4" x14ac:dyDescent="0.25">
      <c r="A811" t="s">
        <v>3272</v>
      </c>
      <c r="B811">
        <v>603</v>
      </c>
      <c r="C811">
        <v>110</v>
      </c>
      <c r="D811" t="str">
        <f>IF(inventory[[#This Row],[Current Stock]]&lt;=inventory[[#This Row],[Reorder Level]],"Reorder","Available")</f>
        <v>Available</v>
      </c>
    </row>
    <row r="812" spans="1:4" x14ac:dyDescent="0.25">
      <c r="A812" t="s">
        <v>3273</v>
      </c>
      <c r="B812">
        <v>263</v>
      </c>
      <c r="C812">
        <v>54</v>
      </c>
      <c r="D812" t="str">
        <f>IF(inventory[[#This Row],[Current Stock]]&lt;=inventory[[#This Row],[Reorder Level]],"Reorder","Available")</f>
        <v>Available</v>
      </c>
    </row>
    <row r="813" spans="1:4" x14ac:dyDescent="0.25">
      <c r="A813" t="s">
        <v>3274</v>
      </c>
      <c r="B813">
        <v>219</v>
      </c>
      <c r="C813">
        <v>73</v>
      </c>
      <c r="D813" t="str">
        <f>IF(inventory[[#This Row],[Current Stock]]&lt;=inventory[[#This Row],[Reorder Level]],"Reorder","Available")</f>
        <v>Available</v>
      </c>
    </row>
    <row r="814" spans="1:4" x14ac:dyDescent="0.25">
      <c r="A814" t="s">
        <v>3275</v>
      </c>
      <c r="B814">
        <v>379</v>
      </c>
      <c r="C814">
        <v>139</v>
      </c>
      <c r="D814" t="str">
        <f>IF(inventory[[#This Row],[Current Stock]]&lt;=inventory[[#This Row],[Reorder Level]],"Reorder","Available")</f>
        <v>Available</v>
      </c>
    </row>
    <row r="815" spans="1:4" x14ac:dyDescent="0.25">
      <c r="A815" t="s">
        <v>3276</v>
      </c>
      <c r="B815">
        <v>804</v>
      </c>
      <c r="C815">
        <v>38</v>
      </c>
      <c r="D815" t="str">
        <f>IF(inventory[[#This Row],[Current Stock]]&lt;=inventory[[#This Row],[Reorder Level]],"Reorder","Available")</f>
        <v>Available</v>
      </c>
    </row>
    <row r="816" spans="1:4" x14ac:dyDescent="0.25">
      <c r="A816" t="s">
        <v>3277</v>
      </c>
      <c r="B816">
        <v>144</v>
      </c>
      <c r="C816">
        <v>137</v>
      </c>
      <c r="D816" t="str">
        <f>IF(inventory[[#This Row],[Current Stock]]&lt;=inventory[[#This Row],[Reorder Level]],"Reorder","Available")</f>
        <v>Available</v>
      </c>
    </row>
    <row r="817" spans="1:4" x14ac:dyDescent="0.25">
      <c r="A817" t="s">
        <v>3278</v>
      </c>
      <c r="B817">
        <v>437</v>
      </c>
      <c r="C817">
        <v>120</v>
      </c>
      <c r="D817" t="str">
        <f>IF(inventory[[#This Row],[Current Stock]]&lt;=inventory[[#This Row],[Reorder Level]],"Reorder","Available")</f>
        <v>Available</v>
      </c>
    </row>
    <row r="818" spans="1:4" x14ac:dyDescent="0.25">
      <c r="A818" t="s">
        <v>3279</v>
      </c>
      <c r="B818">
        <v>672</v>
      </c>
      <c r="C818">
        <v>68</v>
      </c>
      <c r="D818" t="str">
        <f>IF(inventory[[#This Row],[Current Stock]]&lt;=inventory[[#This Row],[Reorder Level]],"Reorder","Available")</f>
        <v>Available</v>
      </c>
    </row>
    <row r="819" spans="1:4" x14ac:dyDescent="0.25">
      <c r="A819" t="s">
        <v>3280</v>
      </c>
      <c r="B819">
        <v>706</v>
      </c>
      <c r="C819">
        <v>18</v>
      </c>
      <c r="D819" t="str">
        <f>IF(inventory[[#This Row],[Current Stock]]&lt;=inventory[[#This Row],[Reorder Level]],"Reorder","Available")</f>
        <v>Available</v>
      </c>
    </row>
    <row r="820" spans="1:4" x14ac:dyDescent="0.25">
      <c r="A820" t="s">
        <v>3281</v>
      </c>
      <c r="B820">
        <v>434</v>
      </c>
      <c r="C820">
        <v>143</v>
      </c>
      <c r="D820" t="str">
        <f>IF(inventory[[#This Row],[Current Stock]]&lt;=inventory[[#This Row],[Reorder Level]],"Reorder","Available")</f>
        <v>Available</v>
      </c>
    </row>
    <row r="821" spans="1:4" x14ac:dyDescent="0.25">
      <c r="A821" t="s">
        <v>3282</v>
      </c>
      <c r="B821">
        <v>81</v>
      </c>
      <c r="C821">
        <v>166</v>
      </c>
      <c r="D821" t="str">
        <f>IF(inventory[[#This Row],[Current Stock]]&lt;=inventory[[#This Row],[Reorder Level]],"Reorder","Available")</f>
        <v>Reorder</v>
      </c>
    </row>
    <row r="822" spans="1:4" x14ac:dyDescent="0.25">
      <c r="A822" t="s">
        <v>3283</v>
      </c>
      <c r="B822">
        <v>15</v>
      </c>
      <c r="C822">
        <v>148</v>
      </c>
      <c r="D822" t="str">
        <f>IF(inventory[[#This Row],[Current Stock]]&lt;=inventory[[#This Row],[Reorder Level]],"Reorder","Available")</f>
        <v>Reorder</v>
      </c>
    </row>
    <row r="823" spans="1:4" x14ac:dyDescent="0.25">
      <c r="A823" t="s">
        <v>3284</v>
      </c>
      <c r="B823">
        <v>469</v>
      </c>
      <c r="C823">
        <v>89</v>
      </c>
      <c r="D823" t="str">
        <f>IF(inventory[[#This Row],[Current Stock]]&lt;=inventory[[#This Row],[Reorder Level]],"Reorder","Available")</f>
        <v>Available</v>
      </c>
    </row>
    <row r="824" spans="1:4" x14ac:dyDescent="0.25">
      <c r="A824" t="s">
        <v>3285</v>
      </c>
      <c r="B824">
        <v>810</v>
      </c>
      <c r="C824">
        <v>134</v>
      </c>
      <c r="D824" t="str">
        <f>IF(inventory[[#This Row],[Current Stock]]&lt;=inventory[[#This Row],[Reorder Level]],"Reorder","Available")</f>
        <v>Available</v>
      </c>
    </row>
    <row r="825" spans="1:4" x14ac:dyDescent="0.25">
      <c r="A825" t="s">
        <v>3286</v>
      </c>
      <c r="B825">
        <v>28</v>
      </c>
      <c r="C825">
        <v>88</v>
      </c>
      <c r="D825" t="str">
        <f>IF(inventory[[#This Row],[Current Stock]]&lt;=inventory[[#This Row],[Reorder Level]],"Reorder","Available")</f>
        <v>Reorder</v>
      </c>
    </row>
    <row r="826" spans="1:4" x14ac:dyDescent="0.25">
      <c r="A826" t="s">
        <v>3287</v>
      </c>
      <c r="B826">
        <v>887</v>
      </c>
      <c r="C826">
        <v>78</v>
      </c>
      <c r="D826" t="str">
        <f>IF(inventory[[#This Row],[Current Stock]]&lt;=inventory[[#This Row],[Reorder Level]],"Reorder","Available")</f>
        <v>Available</v>
      </c>
    </row>
    <row r="827" spans="1:4" x14ac:dyDescent="0.25">
      <c r="A827" t="s">
        <v>3288</v>
      </c>
      <c r="B827">
        <v>675</v>
      </c>
      <c r="C827">
        <v>72</v>
      </c>
      <c r="D827" t="str">
        <f>IF(inventory[[#This Row],[Current Stock]]&lt;=inventory[[#This Row],[Reorder Level]],"Reorder","Available")</f>
        <v>Available</v>
      </c>
    </row>
    <row r="828" spans="1:4" x14ac:dyDescent="0.25">
      <c r="A828" t="s">
        <v>3289</v>
      </c>
      <c r="B828">
        <v>8</v>
      </c>
      <c r="C828">
        <v>50</v>
      </c>
      <c r="D828" t="str">
        <f>IF(inventory[[#This Row],[Current Stock]]&lt;=inventory[[#This Row],[Reorder Level]],"Reorder","Available")</f>
        <v>Reorder</v>
      </c>
    </row>
    <row r="829" spans="1:4" x14ac:dyDescent="0.25">
      <c r="A829" t="s">
        <v>3290</v>
      </c>
      <c r="B829">
        <v>343</v>
      </c>
      <c r="C829">
        <v>194</v>
      </c>
      <c r="D829" t="str">
        <f>IF(inventory[[#This Row],[Current Stock]]&lt;=inventory[[#This Row],[Reorder Level]],"Reorder","Available")</f>
        <v>Available</v>
      </c>
    </row>
    <row r="830" spans="1:4" x14ac:dyDescent="0.25">
      <c r="A830" t="s">
        <v>3291</v>
      </c>
      <c r="B830">
        <v>220</v>
      </c>
      <c r="C830">
        <v>136</v>
      </c>
      <c r="D830" t="str">
        <f>IF(inventory[[#This Row],[Current Stock]]&lt;=inventory[[#This Row],[Reorder Level]],"Reorder","Available")</f>
        <v>Available</v>
      </c>
    </row>
    <row r="831" spans="1:4" x14ac:dyDescent="0.25">
      <c r="A831" t="s">
        <v>3292</v>
      </c>
      <c r="B831">
        <v>949</v>
      </c>
      <c r="C831">
        <v>43</v>
      </c>
      <c r="D831" t="str">
        <f>IF(inventory[[#This Row],[Current Stock]]&lt;=inventory[[#This Row],[Reorder Level]],"Reorder","Available")</f>
        <v>Available</v>
      </c>
    </row>
    <row r="832" spans="1:4" x14ac:dyDescent="0.25">
      <c r="A832" t="s">
        <v>3293</v>
      </c>
      <c r="B832">
        <v>554</v>
      </c>
      <c r="C832">
        <v>174</v>
      </c>
      <c r="D832" t="str">
        <f>IF(inventory[[#This Row],[Current Stock]]&lt;=inventory[[#This Row],[Reorder Level]],"Reorder","Available")</f>
        <v>Available</v>
      </c>
    </row>
    <row r="833" spans="1:4" x14ac:dyDescent="0.25">
      <c r="A833" t="s">
        <v>3294</v>
      </c>
      <c r="B833">
        <v>324</v>
      </c>
      <c r="C833">
        <v>38</v>
      </c>
      <c r="D833" t="str">
        <f>IF(inventory[[#This Row],[Current Stock]]&lt;=inventory[[#This Row],[Reorder Level]],"Reorder","Available")</f>
        <v>Available</v>
      </c>
    </row>
    <row r="834" spans="1:4" x14ac:dyDescent="0.25">
      <c r="A834" t="s">
        <v>3295</v>
      </c>
      <c r="B834">
        <v>278</v>
      </c>
      <c r="C834">
        <v>122</v>
      </c>
      <c r="D834" t="str">
        <f>IF(inventory[[#This Row],[Current Stock]]&lt;=inventory[[#This Row],[Reorder Level]],"Reorder","Available")</f>
        <v>Available</v>
      </c>
    </row>
    <row r="835" spans="1:4" x14ac:dyDescent="0.25">
      <c r="A835" t="s">
        <v>3296</v>
      </c>
      <c r="B835">
        <v>563</v>
      </c>
      <c r="C835">
        <v>41</v>
      </c>
      <c r="D835" t="str">
        <f>IF(inventory[[#This Row],[Current Stock]]&lt;=inventory[[#This Row],[Reorder Level]],"Reorder","Available")</f>
        <v>Available</v>
      </c>
    </row>
    <row r="836" spans="1:4" x14ac:dyDescent="0.25">
      <c r="A836" t="s">
        <v>3297</v>
      </c>
      <c r="B836">
        <v>5</v>
      </c>
      <c r="C836">
        <v>78</v>
      </c>
      <c r="D836" t="str">
        <f>IF(inventory[[#This Row],[Current Stock]]&lt;=inventory[[#This Row],[Reorder Level]],"Reorder","Available")</f>
        <v>Reorder</v>
      </c>
    </row>
    <row r="837" spans="1:4" x14ac:dyDescent="0.25">
      <c r="A837" t="s">
        <v>3298</v>
      </c>
      <c r="B837">
        <v>257</v>
      </c>
      <c r="C837">
        <v>135</v>
      </c>
      <c r="D837" t="str">
        <f>IF(inventory[[#This Row],[Current Stock]]&lt;=inventory[[#This Row],[Reorder Level]],"Reorder","Available")</f>
        <v>Available</v>
      </c>
    </row>
    <row r="838" spans="1:4" x14ac:dyDescent="0.25">
      <c r="A838" t="s">
        <v>3299</v>
      </c>
      <c r="B838">
        <v>165</v>
      </c>
      <c r="C838">
        <v>199</v>
      </c>
      <c r="D838" t="str">
        <f>IF(inventory[[#This Row],[Current Stock]]&lt;=inventory[[#This Row],[Reorder Level]],"Reorder","Available")</f>
        <v>Reorder</v>
      </c>
    </row>
    <row r="839" spans="1:4" x14ac:dyDescent="0.25">
      <c r="A839" t="s">
        <v>3300</v>
      </c>
      <c r="B839">
        <v>620</v>
      </c>
      <c r="C839">
        <v>198</v>
      </c>
      <c r="D839" t="str">
        <f>IF(inventory[[#This Row],[Current Stock]]&lt;=inventory[[#This Row],[Reorder Level]],"Reorder","Available")</f>
        <v>Available</v>
      </c>
    </row>
    <row r="840" spans="1:4" x14ac:dyDescent="0.25">
      <c r="A840" t="s">
        <v>3301</v>
      </c>
      <c r="B840">
        <v>669</v>
      </c>
      <c r="C840">
        <v>180</v>
      </c>
      <c r="D840" t="str">
        <f>IF(inventory[[#This Row],[Current Stock]]&lt;=inventory[[#This Row],[Reorder Level]],"Reorder","Available")</f>
        <v>Available</v>
      </c>
    </row>
    <row r="841" spans="1:4" x14ac:dyDescent="0.25">
      <c r="A841" t="s">
        <v>3302</v>
      </c>
      <c r="B841">
        <v>467</v>
      </c>
      <c r="C841">
        <v>54</v>
      </c>
      <c r="D841" t="str">
        <f>IF(inventory[[#This Row],[Current Stock]]&lt;=inventory[[#This Row],[Reorder Level]],"Reorder","Available")</f>
        <v>Available</v>
      </c>
    </row>
    <row r="842" spans="1:4" x14ac:dyDescent="0.25">
      <c r="A842" t="s">
        <v>3303</v>
      </c>
      <c r="B842">
        <v>140</v>
      </c>
      <c r="C842">
        <v>27</v>
      </c>
      <c r="D842" t="str">
        <f>IF(inventory[[#This Row],[Current Stock]]&lt;=inventory[[#This Row],[Reorder Level]],"Reorder","Available")</f>
        <v>Available</v>
      </c>
    </row>
    <row r="843" spans="1:4" x14ac:dyDescent="0.25">
      <c r="A843" t="s">
        <v>3304</v>
      </c>
      <c r="B843">
        <v>370</v>
      </c>
      <c r="C843">
        <v>182</v>
      </c>
      <c r="D843" t="str">
        <f>IF(inventory[[#This Row],[Current Stock]]&lt;=inventory[[#This Row],[Reorder Level]],"Reorder","Available")</f>
        <v>Available</v>
      </c>
    </row>
    <row r="844" spans="1:4" x14ac:dyDescent="0.25">
      <c r="A844" t="s">
        <v>3305</v>
      </c>
      <c r="B844">
        <v>842</v>
      </c>
      <c r="C844">
        <v>185</v>
      </c>
      <c r="D844" t="str">
        <f>IF(inventory[[#This Row],[Current Stock]]&lt;=inventory[[#This Row],[Reorder Level]],"Reorder","Available")</f>
        <v>Available</v>
      </c>
    </row>
    <row r="845" spans="1:4" x14ac:dyDescent="0.25">
      <c r="A845" t="s">
        <v>3306</v>
      </c>
      <c r="B845">
        <v>203</v>
      </c>
      <c r="C845">
        <v>62</v>
      </c>
      <c r="D845" t="str">
        <f>IF(inventory[[#This Row],[Current Stock]]&lt;=inventory[[#This Row],[Reorder Level]],"Reorder","Available")</f>
        <v>Available</v>
      </c>
    </row>
    <row r="846" spans="1:4" x14ac:dyDescent="0.25">
      <c r="A846" t="s">
        <v>3307</v>
      </c>
      <c r="B846">
        <v>163</v>
      </c>
      <c r="C846">
        <v>13</v>
      </c>
      <c r="D846" t="str">
        <f>IF(inventory[[#This Row],[Current Stock]]&lt;=inventory[[#This Row],[Reorder Level]],"Reorder","Available")</f>
        <v>Available</v>
      </c>
    </row>
    <row r="847" spans="1:4" x14ac:dyDescent="0.25">
      <c r="A847" t="s">
        <v>3308</v>
      </c>
      <c r="B847">
        <v>111</v>
      </c>
      <c r="C847">
        <v>133</v>
      </c>
      <c r="D847" t="str">
        <f>IF(inventory[[#This Row],[Current Stock]]&lt;=inventory[[#This Row],[Reorder Level]],"Reorder","Available")</f>
        <v>Reorder</v>
      </c>
    </row>
    <row r="848" spans="1:4" x14ac:dyDescent="0.25">
      <c r="A848" t="s">
        <v>3309</v>
      </c>
      <c r="B848">
        <v>816</v>
      </c>
      <c r="C848">
        <v>24</v>
      </c>
      <c r="D848" t="str">
        <f>IF(inventory[[#This Row],[Current Stock]]&lt;=inventory[[#This Row],[Reorder Level]],"Reorder","Available")</f>
        <v>Available</v>
      </c>
    </row>
    <row r="849" spans="1:4" x14ac:dyDescent="0.25">
      <c r="A849" t="s">
        <v>3310</v>
      </c>
      <c r="B849">
        <v>119</v>
      </c>
      <c r="C849">
        <v>17</v>
      </c>
      <c r="D849" t="str">
        <f>IF(inventory[[#This Row],[Current Stock]]&lt;=inventory[[#This Row],[Reorder Level]],"Reorder","Available")</f>
        <v>Available</v>
      </c>
    </row>
    <row r="850" spans="1:4" x14ac:dyDescent="0.25">
      <c r="A850" t="s">
        <v>3311</v>
      </c>
      <c r="B850">
        <v>581</v>
      </c>
      <c r="C850">
        <v>188</v>
      </c>
      <c r="D850" t="str">
        <f>IF(inventory[[#This Row],[Current Stock]]&lt;=inventory[[#This Row],[Reorder Level]],"Reorder","Available")</f>
        <v>Available</v>
      </c>
    </row>
    <row r="851" spans="1:4" x14ac:dyDescent="0.25">
      <c r="A851" t="s">
        <v>3312</v>
      </c>
      <c r="B851">
        <v>999</v>
      </c>
      <c r="C851">
        <v>104</v>
      </c>
      <c r="D851" t="str">
        <f>IF(inventory[[#This Row],[Current Stock]]&lt;=inventory[[#This Row],[Reorder Level]],"Reorder","Available")</f>
        <v>Available</v>
      </c>
    </row>
    <row r="852" spans="1:4" x14ac:dyDescent="0.25">
      <c r="A852" t="s">
        <v>3313</v>
      </c>
      <c r="B852">
        <v>641</v>
      </c>
      <c r="C852">
        <v>31</v>
      </c>
      <c r="D852" t="str">
        <f>IF(inventory[[#This Row],[Current Stock]]&lt;=inventory[[#This Row],[Reorder Level]],"Reorder","Available")</f>
        <v>Available</v>
      </c>
    </row>
    <row r="853" spans="1:4" x14ac:dyDescent="0.25">
      <c r="A853" t="s">
        <v>3314</v>
      </c>
      <c r="B853">
        <v>412</v>
      </c>
      <c r="C853">
        <v>134</v>
      </c>
      <c r="D853" t="str">
        <f>IF(inventory[[#This Row],[Current Stock]]&lt;=inventory[[#This Row],[Reorder Level]],"Reorder","Available")</f>
        <v>Available</v>
      </c>
    </row>
    <row r="854" spans="1:4" x14ac:dyDescent="0.25">
      <c r="A854" t="s">
        <v>3315</v>
      </c>
      <c r="B854">
        <v>206</v>
      </c>
      <c r="C854">
        <v>80</v>
      </c>
      <c r="D854" t="str">
        <f>IF(inventory[[#This Row],[Current Stock]]&lt;=inventory[[#This Row],[Reorder Level]],"Reorder","Available")</f>
        <v>Available</v>
      </c>
    </row>
    <row r="855" spans="1:4" x14ac:dyDescent="0.25">
      <c r="A855" t="s">
        <v>3316</v>
      </c>
      <c r="B855">
        <v>1</v>
      </c>
      <c r="C855">
        <v>111</v>
      </c>
      <c r="D855" t="str">
        <f>IF(inventory[[#This Row],[Current Stock]]&lt;=inventory[[#This Row],[Reorder Level]],"Reorder","Available")</f>
        <v>Reorder</v>
      </c>
    </row>
    <row r="856" spans="1:4" x14ac:dyDescent="0.25">
      <c r="A856" t="s">
        <v>3317</v>
      </c>
      <c r="B856">
        <v>155</v>
      </c>
      <c r="C856">
        <v>180</v>
      </c>
      <c r="D856" t="str">
        <f>IF(inventory[[#This Row],[Current Stock]]&lt;=inventory[[#This Row],[Reorder Level]],"Reorder","Available")</f>
        <v>Reorder</v>
      </c>
    </row>
    <row r="857" spans="1:4" x14ac:dyDescent="0.25">
      <c r="A857" t="s">
        <v>3318</v>
      </c>
      <c r="B857">
        <v>952</v>
      </c>
      <c r="C857">
        <v>55</v>
      </c>
      <c r="D857" t="str">
        <f>IF(inventory[[#This Row],[Current Stock]]&lt;=inventory[[#This Row],[Reorder Level]],"Reorder","Available")</f>
        <v>Available</v>
      </c>
    </row>
    <row r="858" spans="1:4" x14ac:dyDescent="0.25">
      <c r="A858" t="s">
        <v>3319</v>
      </c>
      <c r="B858">
        <v>143</v>
      </c>
      <c r="C858">
        <v>132</v>
      </c>
      <c r="D858" t="str">
        <f>IF(inventory[[#This Row],[Current Stock]]&lt;=inventory[[#This Row],[Reorder Level]],"Reorder","Available")</f>
        <v>Available</v>
      </c>
    </row>
    <row r="859" spans="1:4" x14ac:dyDescent="0.25">
      <c r="A859" t="s">
        <v>3320</v>
      </c>
      <c r="B859">
        <v>19</v>
      </c>
      <c r="C859">
        <v>167</v>
      </c>
      <c r="D859" t="str">
        <f>IF(inventory[[#This Row],[Current Stock]]&lt;=inventory[[#This Row],[Reorder Level]],"Reorder","Available")</f>
        <v>Reorder</v>
      </c>
    </row>
    <row r="860" spans="1:4" x14ac:dyDescent="0.25">
      <c r="A860" t="s">
        <v>3321</v>
      </c>
      <c r="B860">
        <v>816</v>
      </c>
      <c r="C860">
        <v>90</v>
      </c>
      <c r="D860" t="str">
        <f>IF(inventory[[#This Row],[Current Stock]]&lt;=inventory[[#This Row],[Reorder Level]],"Reorder","Available")</f>
        <v>Available</v>
      </c>
    </row>
    <row r="861" spans="1:4" x14ac:dyDescent="0.25">
      <c r="A861" t="s">
        <v>3322</v>
      </c>
      <c r="B861">
        <v>418</v>
      </c>
      <c r="C861">
        <v>194</v>
      </c>
      <c r="D861" t="str">
        <f>IF(inventory[[#This Row],[Current Stock]]&lt;=inventory[[#This Row],[Reorder Level]],"Reorder","Available")</f>
        <v>Available</v>
      </c>
    </row>
    <row r="862" spans="1:4" x14ac:dyDescent="0.25">
      <c r="A862" t="s">
        <v>3323</v>
      </c>
      <c r="B862">
        <v>356</v>
      </c>
      <c r="C862">
        <v>95</v>
      </c>
      <c r="D862" t="str">
        <f>IF(inventory[[#This Row],[Current Stock]]&lt;=inventory[[#This Row],[Reorder Level]],"Reorder","Available")</f>
        <v>Available</v>
      </c>
    </row>
    <row r="863" spans="1:4" x14ac:dyDescent="0.25">
      <c r="A863" t="s">
        <v>3324</v>
      </c>
      <c r="B863">
        <v>717</v>
      </c>
      <c r="C863">
        <v>97</v>
      </c>
      <c r="D863" t="str">
        <f>IF(inventory[[#This Row],[Current Stock]]&lt;=inventory[[#This Row],[Reorder Level]],"Reorder","Available")</f>
        <v>Available</v>
      </c>
    </row>
    <row r="864" spans="1:4" x14ac:dyDescent="0.25">
      <c r="A864" t="s">
        <v>3325</v>
      </c>
      <c r="B864">
        <v>523</v>
      </c>
      <c r="C864">
        <v>177</v>
      </c>
      <c r="D864" t="str">
        <f>IF(inventory[[#This Row],[Current Stock]]&lt;=inventory[[#This Row],[Reorder Level]],"Reorder","Available")</f>
        <v>Available</v>
      </c>
    </row>
    <row r="865" spans="1:4" x14ac:dyDescent="0.25">
      <c r="A865" t="s">
        <v>3326</v>
      </c>
      <c r="B865">
        <v>914</v>
      </c>
      <c r="C865">
        <v>130</v>
      </c>
      <c r="D865" t="str">
        <f>IF(inventory[[#This Row],[Current Stock]]&lt;=inventory[[#This Row],[Reorder Level]],"Reorder","Available")</f>
        <v>Available</v>
      </c>
    </row>
    <row r="866" spans="1:4" x14ac:dyDescent="0.25">
      <c r="A866" t="s">
        <v>3327</v>
      </c>
      <c r="B866">
        <v>467</v>
      </c>
      <c r="C866">
        <v>175</v>
      </c>
      <c r="D866" t="str">
        <f>IF(inventory[[#This Row],[Current Stock]]&lt;=inventory[[#This Row],[Reorder Level]],"Reorder","Available")</f>
        <v>Available</v>
      </c>
    </row>
    <row r="867" spans="1:4" x14ac:dyDescent="0.25">
      <c r="A867" t="s">
        <v>3328</v>
      </c>
      <c r="B867">
        <v>712</v>
      </c>
      <c r="C867">
        <v>160</v>
      </c>
      <c r="D867" t="str">
        <f>IF(inventory[[#This Row],[Current Stock]]&lt;=inventory[[#This Row],[Reorder Level]],"Reorder","Available")</f>
        <v>Available</v>
      </c>
    </row>
    <row r="868" spans="1:4" x14ac:dyDescent="0.25">
      <c r="A868" t="s">
        <v>3329</v>
      </c>
      <c r="B868">
        <v>878</v>
      </c>
      <c r="C868">
        <v>145</v>
      </c>
      <c r="D868" t="str">
        <f>IF(inventory[[#This Row],[Current Stock]]&lt;=inventory[[#This Row],[Reorder Level]],"Reorder","Available")</f>
        <v>Available</v>
      </c>
    </row>
    <row r="869" spans="1:4" x14ac:dyDescent="0.25">
      <c r="A869" t="s">
        <v>3330</v>
      </c>
      <c r="B869">
        <v>463</v>
      </c>
      <c r="C869">
        <v>55</v>
      </c>
      <c r="D869" t="str">
        <f>IF(inventory[[#This Row],[Current Stock]]&lt;=inventory[[#This Row],[Reorder Level]],"Reorder","Available")</f>
        <v>Available</v>
      </c>
    </row>
    <row r="870" spans="1:4" x14ac:dyDescent="0.25">
      <c r="A870" t="s">
        <v>3331</v>
      </c>
      <c r="B870">
        <v>284</v>
      </c>
      <c r="C870">
        <v>85</v>
      </c>
      <c r="D870" t="str">
        <f>IF(inventory[[#This Row],[Current Stock]]&lt;=inventory[[#This Row],[Reorder Level]],"Reorder","Available")</f>
        <v>Available</v>
      </c>
    </row>
    <row r="871" spans="1:4" x14ac:dyDescent="0.25">
      <c r="A871" t="s">
        <v>3332</v>
      </c>
      <c r="B871">
        <v>974</v>
      </c>
      <c r="C871">
        <v>174</v>
      </c>
      <c r="D871" t="str">
        <f>IF(inventory[[#This Row],[Current Stock]]&lt;=inventory[[#This Row],[Reorder Level]],"Reorder","Available")</f>
        <v>Available</v>
      </c>
    </row>
    <row r="872" spans="1:4" x14ac:dyDescent="0.25">
      <c r="A872" t="s">
        <v>3333</v>
      </c>
      <c r="B872">
        <v>226</v>
      </c>
      <c r="C872">
        <v>127</v>
      </c>
      <c r="D872" t="str">
        <f>IF(inventory[[#This Row],[Current Stock]]&lt;=inventory[[#This Row],[Reorder Level]],"Reorder","Available")</f>
        <v>Available</v>
      </c>
    </row>
    <row r="873" spans="1:4" x14ac:dyDescent="0.25">
      <c r="A873" t="s">
        <v>3334</v>
      </c>
      <c r="B873">
        <v>39</v>
      </c>
      <c r="C873">
        <v>63</v>
      </c>
      <c r="D873" t="str">
        <f>IF(inventory[[#This Row],[Current Stock]]&lt;=inventory[[#This Row],[Reorder Level]],"Reorder","Available")</f>
        <v>Reorder</v>
      </c>
    </row>
    <row r="874" spans="1:4" x14ac:dyDescent="0.25">
      <c r="A874" t="s">
        <v>3335</v>
      </c>
      <c r="B874">
        <v>578</v>
      </c>
      <c r="C874">
        <v>72</v>
      </c>
      <c r="D874" t="str">
        <f>IF(inventory[[#This Row],[Current Stock]]&lt;=inventory[[#This Row],[Reorder Level]],"Reorder","Available")</f>
        <v>Available</v>
      </c>
    </row>
    <row r="875" spans="1:4" x14ac:dyDescent="0.25">
      <c r="A875" t="s">
        <v>3336</v>
      </c>
      <c r="B875">
        <v>986</v>
      </c>
      <c r="C875">
        <v>157</v>
      </c>
      <c r="D875" t="str">
        <f>IF(inventory[[#This Row],[Current Stock]]&lt;=inventory[[#This Row],[Reorder Level]],"Reorder","Available")</f>
        <v>Available</v>
      </c>
    </row>
    <row r="876" spans="1:4" x14ac:dyDescent="0.25">
      <c r="A876" t="s">
        <v>3337</v>
      </c>
      <c r="B876">
        <v>86</v>
      </c>
      <c r="C876">
        <v>43</v>
      </c>
      <c r="D876" t="str">
        <f>IF(inventory[[#This Row],[Current Stock]]&lt;=inventory[[#This Row],[Reorder Level]],"Reorder","Available")</f>
        <v>Available</v>
      </c>
    </row>
    <row r="877" spans="1:4" x14ac:dyDescent="0.25">
      <c r="A877" t="s">
        <v>3338</v>
      </c>
      <c r="B877">
        <v>849</v>
      </c>
      <c r="C877">
        <v>31</v>
      </c>
      <c r="D877" t="str">
        <f>IF(inventory[[#This Row],[Current Stock]]&lt;=inventory[[#This Row],[Reorder Level]],"Reorder","Available")</f>
        <v>Available</v>
      </c>
    </row>
    <row r="878" spans="1:4" x14ac:dyDescent="0.25">
      <c r="A878" t="s">
        <v>3339</v>
      </c>
      <c r="B878">
        <v>830</v>
      </c>
      <c r="C878">
        <v>155</v>
      </c>
      <c r="D878" t="str">
        <f>IF(inventory[[#This Row],[Current Stock]]&lt;=inventory[[#This Row],[Reorder Level]],"Reorder","Available")</f>
        <v>Available</v>
      </c>
    </row>
    <row r="879" spans="1:4" x14ac:dyDescent="0.25">
      <c r="A879" t="s">
        <v>3340</v>
      </c>
      <c r="B879">
        <v>928</v>
      </c>
      <c r="C879">
        <v>64</v>
      </c>
      <c r="D879" t="str">
        <f>IF(inventory[[#This Row],[Current Stock]]&lt;=inventory[[#This Row],[Reorder Level]],"Reorder","Available")</f>
        <v>Available</v>
      </c>
    </row>
    <row r="880" spans="1:4" x14ac:dyDescent="0.25">
      <c r="A880" t="s">
        <v>3341</v>
      </c>
      <c r="B880">
        <v>421</v>
      </c>
      <c r="C880">
        <v>155</v>
      </c>
      <c r="D880" t="str">
        <f>IF(inventory[[#This Row],[Current Stock]]&lt;=inventory[[#This Row],[Reorder Level]],"Reorder","Available")</f>
        <v>Available</v>
      </c>
    </row>
    <row r="881" spans="1:4" x14ac:dyDescent="0.25">
      <c r="A881" t="s">
        <v>3342</v>
      </c>
      <c r="B881">
        <v>254</v>
      </c>
      <c r="C881">
        <v>111</v>
      </c>
      <c r="D881" t="str">
        <f>IF(inventory[[#This Row],[Current Stock]]&lt;=inventory[[#This Row],[Reorder Level]],"Reorder","Available")</f>
        <v>Available</v>
      </c>
    </row>
    <row r="882" spans="1:4" x14ac:dyDescent="0.25">
      <c r="A882" t="s">
        <v>3343</v>
      </c>
      <c r="B882">
        <v>512</v>
      </c>
      <c r="C882">
        <v>199</v>
      </c>
      <c r="D882" t="str">
        <f>IF(inventory[[#This Row],[Current Stock]]&lt;=inventory[[#This Row],[Reorder Level]],"Reorder","Available")</f>
        <v>Available</v>
      </c>
    </row>
    <row r="883" spans="1:4" x14ac:dyDescent="0.25">
      <c r="A883" t="s">
        <v>3344</v>
      </c>
      <c r="B883">
        <v>142</v>
      </c>
      <c r="C883">
        <v>109</v>
      </c>
      <c r="D883" t="str">
        <f>IF(inventory[[#This Row],[Current Stock]]&lt;=inventory[[#This Row],[Reorder Level]],"Reorder","Available")</f>
        <v>Available</v>
      </c>
    </row>
    <row r="884" spans="1:4" x14ac:dyDescent="0.25">
      <c r="A884" t="s">
        <v>3345</v>
      </c>
      <c r="B884">
        <v>842</v>
      </c>
      <c r="C884">
        <v>174</v>
      </c>
      <c r="D884" t="str">
        <f>IF(inventory[[#This Row],[Current Stock]]&lt;=inventory[[#This Row],[Reorder Level]],"Reorder","Available")</f>
        <v>Available</v>
      </c>
    </row>
    <row r="885" spans="1:4" x14ac:dyDescent="0.25">
      <c r="A885" t="s">
        <v>3346</v>
      </c>
      <c r="B885">
        <v>663</v>
      </c>
      <c r="C885">
        <v>171</v>
      </c>
      <c r="D885" t="str">
        <f>IF(inventory[[#This Row],[Current Stock]]&lt;=inventory[[#This Row],[Reorder Level]],"Reorder","Available")</f>
        <v>Available</v>
      </c>
    </row>
    <row r="886" spans="1:4" x14ac:dyDescent="0.25">
      <c r="A886" t="s">
        <v>3347</v>
      </c>
      <c r="B886">
        <v>483</v>
      </c>
      <c r="C886">
        <v>50</v>
      </c>
      <c r="D886" t="str">
        <f>IF(inventory[[#This Row],[Current Stock]]&lt;=inventory[[#This Row],[Reorder Level]],"Reorder","Available")</f>
        <v>Available</v>
      </c>
    </row>
    <row r="887" spans="1:4" x14ac:dyDescent="0.25">
      <c r="A887" t="s">
        <v>3348</v>
      </c>
      <c r="B887">
        <v>515</v>
      </c>
      <c r="C887">
        <v>199</v>
      </c>
      <c r="D887" t="str">
        <f>IF(inventory[[#This Row],[Current Stock]]&lt;=inventory[[#This Row],[Reorder Level]],"Reorder","Available")</f>
        <v>Available</v>
      </c>
    </row>
    <row r="888" spans="1:4" x14ac:dyDescent="0.25">
      <c r="A888" t="s">
        <v>3349</v>
      </c>
      <c r="B888">
        <v>712</v>
      </c>
      <c r="C888">
        <v>151</v>
      </c>
      <c r="D888" t="str">
        <f>IF(inventory[[#This Row],[Current Stock]]&lt;=inventory[[#This Row],[Reorder Level]],"Reorder","Available")</f>
        <v>Available</v>
      </c>
    </row>
    <row r="889" spans="1:4" x14ac:dyDescent="0.25">
      <c r="A889" t="s">
        <v>3350</v>
      </c>
      <c r="B889">
        <v>523</v>
      </c>
      <c r="C889">
        <v>30</v>
      </c>
      <c r="D889" t="str">
        <f>IF(inventory[[#This Row],[Current Stock]]&lt;=inventory[[#This Row],[Reorder Level]],"Reorder","Available")</f>
        <v>Available</v>
      </c>
    </row>
    <row r="890" spans="1:4" x14ac:dyDescent="0.25">
      <c r="A890" t="s">
        <v>3351</v>
      </c>
      <c r="B890">
        <v>839</v>
      </c>
      <c r="C890">
        <v>11</v>
      </c>
      <c r="D890" t="str">
        <f>IF(inventory[[#This Row],[Current Stock]]&lt;=inventory[[#This Row],[Reorder Level]],"Reorder","Available")</f>
        <v>Available</v>
      </c>
    </row>
    <row r="891" spans="1:4" x14ac:dyDescent="0.25">
      <c r="A891" t="s">
        <v>3352</v>
      </c>
      <c r="B891">
        <v>924</v>
      </c>
      <c r="C891">
        <v>61</v>
      </c>
      <c r="D891" t="str">
        <f>IF(inventory[[#This Row],[Current Stock]]&lt;=inventory[[#This Row],[Reorder Level]],"Reorder","Available")</f>
        <v>Available</v>
      </c>
    </row>
    <row r="892" spans="1:4" x14ac:dyDescent="0.25">
      <c r="A892" t="s">
        <v>3353</v>
      </c>
      <c r="B892">
        <v>949</v>
      </c>
      <c r="C892">
        <v>13</v>
      </c>
      <c r="D892" t="str">
        <f>IF(inventory[[#This Row],[Current Stock]]&lt;=inventory[[#This Row],[Reorder Level]],"Reorder","Available")</f>
        <v>Available</v>
      </c>
    </row>
    <row r="893" spans="1:4" x14ac:dyDescent="0.25">
      <c r="A893" t="s">
        <v>3354</v>
      </c>
      <c r="B893">
        <v>620</v>
      </c>
      <c r="C893">
        <v>77</v>
      </c>
      <c r="D893" t="str">
        <f>IF(inventory[[#This Row],[Current Stock]]&lt;=inventory[[#This Row],[Reorder Level]],"Reorder","Available")</f>
        <v>Available</v>
      </c>
    </row>
    <row r="894" spans="1:4" x14ac:dyDescent="0.25">
      <c r="A894" t="s">
        <v>3355</v>
      </c>
      <c r="B894">
        <v>742</v>
      </c>
      <c r="C894">
        <v>199</v>
      </c>
      <c r="D894" t="str">
        <f>IF(inventory[[#This Row],[Current Stock]]&lt;=inventory[[#This Row],[Reorder Level]],"Reorder","Available")</f>
        <v>Available</v>
      </c>
    </row>
    <row r="895" spans="1:4" x14ac:dyDescent="0.25">
      <c r="A895" t="s">
        <v>3356</v>
      </c>
      <c r="B895">
        <v>311</v>
      </c>
      <c r="C895">
        <v>100</v>
      </c>
      <c r="D895" t="str">
        <f>IF(inventory[[#This Row],[Current Stock]]&lt;=inventory[[#This Row],[Reorder Level]],"Reorder","Available")</f>
        <v>Available</v>
      </c>
    </row>
    <row r="896" spans="1:4" x14ac:dyDescent="0.25">
      <c r="A896" t="s">
        <v>3357</v>
      </c>
      <c r="B896">
        <v>38</v>
      </c>
      <c r="C896">
        <v>14</v>
      </c>
      <c r="D896" t="str">
        <f>IF(inventory[[#This Row],[Current Stock]]&lt;=inventory[[#This Row],[Reorder Level]],"Reorder","Available")</f>
        <v>Available</v>
      </c>
    </row>
    <row r="897" spans="1:4" x14ac:dyDescent="0.25">
      <c r="A897" t="s">
        <v>3358</v>
      </c>
      <c r="B897">
        <v>400</v>
      </c>
      <c r="C897">
        <v>103</v>
      </c>
      <c r="D897" t="str">
        <f>IF(inventory[[#This Row],[Current Stock]]&lt;=inventory[[#This Row],[Reorder Level]],"Reorder","Available")</f>
        <v>Available</v>
      </c>
    </row>
    <row r="898" spans="1:4" x14ac:dyDescent="0.25">
      <c r="A898" t="s">
        <v>3359</v>
      </c>
      <c r="B898">
        <v>871</v>
      </c>
      <c r="C898">
        <v>51</v>
      </c>
      <c r="D898" t="str">
        <f>IF(inventory[[#This Row],[Current Stock]]&lt;=inventory[[#This Row],[Reorder Level]],"Reorder","Available")</f>
        <v>Available</v>
      </c>
    </row>
    <row r="899" spans="1:4" x14ac:dyDescent="0.25">
      <c r="A899" t="s">
        <v>3360</v>
      </c>
      <c r="B899">
        <v>133</v>
      </c>
      <c r="C899">
        <v>172</v>
      </c>
      <c r="D899" t="str">
        <f>IF(inventory[[#This Row],[Current Stock]]&lt;=inventory[[#This Row],[Reorder Level]],"Reorder","Available")</f>
        <v>Reorder</v>
      </c>
    </row>
    <row r="900" spans="1:4" x14ac:dyDescent="0.25">
      <c r="A900" t="s">
        <v>3361</v>
      </c>
      <c r="B900">
        <v>545</v>
      </c>
      <c r="C900">
        <v>27</v>
      </c>
      <c r="D900" t="str">
        <f>IF(inventory[[#This Row],[Current Stock]]&lt;=inventory[[#This Row],[Reorder Level]],"Reorder","Available")</f>
        <v>Available</v>
      </c>
    </row>
    <row r="901" spans="1:4" x14ac:dyDescent="0.25">
      <c r="A901" t="s">
        <v>3362</v>
      </c>
      <c r="B901">
        <v>192</v>
      </c>
      <c r="C901">
        <v>156</v>
      </c>
      <c r="D901" t="str">
        <f>IF(inventory[[#This Row],[Current Stock]]&lt;=inventory[[#This Row],[Reorder Level]],"Reorder","Available")</f>
        <v>Available</v>
      </c>
    </row>
    <row r="902" spans="1:4" x14ac:dyDescent="0.25">
      <c r="A902" t="s">
        <v>3363</v>
      </c>
      <c r="B902">
        <v>429</v>
      </c>
      <c r="C902">
        <v>94</v>
      </c>
      <c r="D902" t="str">
        <f>IF(inventory[[#This Row],[Current Stock]]&lt;=inventory[[#This Row],[Reorder Level]],"Reorder","Available")</f>
        <v>Available</v>
      </c>
    </row>
    <row r="903" spans="1:4" x14ac:dyDescent="0.25">
      <c r="A903" t="s">
        <v>3364</v>
      </c>
      <c r="B903">
        <v>143</v>
      </c>
      <c r="C903">
        <v>13</v>
      </c>
      <c r="D903" t="str">
        <f>IF(inventory[[#This Row],[Current Stock]]&lt;=inventory[[#This Row],[Reorder Level]],"Reorder","Available")</f>
        <v>Available</v>
      </c>
    </row>
    <row r="904" spans="1:4" x14ac:dyDescent="0.25">
      <c r="A904" t="s">
        <v>3365</v>
      </c>
      <c r="B904">
        <v>734</v>
      </c>
      <c r="C904">
        <v>137</v>
      </c>
      <c r="D904" t="str">
        <f>IF(inventory[[#This Row],[Current Stock]]&lt;=inventory[[#This Row],[Reorder Level]],"Reorder","Available")</f>
        <v>Available</v>
      </c>
    </row>
    <row r="905" spans="1:4" x14ac:dyDescent="0.25">
      <c r="A905" t="s">
        <v>3366</v>
      </c>
      <c r="B905">
        <v>810</v>
      </c>
      <c r="C905">
        <v>96</v>
      </c>
      <c r="D905" t="str">
        <f>IF(inventory[[#This Row],[Current Stock]]&lt;=inventory[[#This Row],[Reorder Level]],"Reorder","Available")</f>
        <v>Available</v>
      </c>
    </row>
    <row r="906" spans="1:4" x14ac:dyDescent="0.25">
      <c r="A906" t="s">
        <v>3367</v>
      </c>
      <c r="B906">
        <v>758</v>
      </c>
      <c r="C906">
        <v>156</v>
      </c>
      <c r="D906" t="str">
        <f>IF(inventory[[#This Row],[Current Stock]]&lt;=inventory[[#This Row],[Reorder Level]],"Reorder","Available")</f>
        <v>Available</v>
      </c>
    </row>
    <row r="907" spans="1:4" x14ac:dyDescent="0.25">
      <c r="A907" t="s">
        <v>3368</v>
      </c>
      <c r="B907">
        <v>704</v>
      </c>
      <c r="C907">
        <v>127</v>
      </c>
      <c r="D907" t="str">
        <f>IF(inventory[[#This Row],[Current Stock]]&lt;=inventory[[#This Row],[Reorder Level]],"Reorder","Available")</f>
        <v>Available</v>
      </c>
    </row>
    <row r="908" spans="1:4" x14ac:dyDescent="0.25">
      <c r="A908" t="s">
        <v>3369</v>
      </c>
      <c r="B908">
        <v>235</v>
      </c>
      <c r="C908">
        <v>159</v>
      </c>
      <c r="D908" t="str">
        <f>IF(inventory[[#This Row],[Current Stock]]&lt;=inventory[[#This Row],[Reorder Level]],"Reorder","Available")</f>
        <v>Available</v>
      </c>
    </row>
    <row r="909" spans="1:4" x14ac:dyDescent="0.25">
      <c r="A909" t="s">
        <v>3370</v>
      </c>
      <c r="B909">
        <v>530</v>
      </c>
      <c r="C909">
        <v>97</v>
      </c>
      <c r="D909" t="str">
        <f>IF(inventory[[#This Row],[Current Stock]]&lt;=inventory[[#This Row],[Reorder Level]],"Reorder","Available")</f>
        <v>Available</v>
      </c>
    </row>
    <row r="910" spans="1:4" x14ac:dyDescent="0.25">
      <c r="A910" t="s">
        <v>3371</v>
      </c>
      <c r="B910">
        <v>104</v>
      </c>
      <c r="C910">
        <v>11</v>
      </c>
      <c r="D910" t="str">
        <f>IF(inventory[[#This Row],[Current Stock]]&lt;=inventory[[#This Row],[Reorder Level]],"Reorder","Available")</f>
        <v>Available</v>
      </c>
    </row>
    <row r="911" spans="1:4" x14ac:dyDescent="0.25">
      <c r="A911" t="s">
        <v>3372</v>
      </c>
      <c r="B911">
        <v>374</v>
      </c>
      <c r="C911">
        <v>34</v>
      </c>
      <c r="D911" t="str">
        <f>IF(inventory[[#This Row],[Current Stock]]&lt;=inventory[[#This Row],[Reorder Level]],"Reorder","Available")</f>
        <v>Available</v>
      </c>
    </row>
    <row r="912" spans="1:4" x14ac:dyDescent="0.25">
      <c r="A912" t="s">
        <v>3373</v>
      </c>
      <c r="B912">
        <v>505</v>
      </c>
      <c r="C912">
        <v>97</v>
      </c>
      <c r="D912" t="str">
        <f>IF(inventory[[#This Row],[Current Stock]]&lt;=inventory[[#This Row],[Reorder Level]],"Reorder","Available")</f>
        <v>Available</v>
      </c>
    </row>
    <row r="913" spans="1:4" x14ac:dyDescent="0.25">
      <c r="A913" t="s">
        <v>3374</v>
      </c>
      <c r="B913">
        <v>668</v>
      </c>
      <c r="C913">
        <v>85</v>
      </c>
      <c r="D913" t="str">
        <f>IF(inventory[[#This Row],[Current Stock]]&lt;=inventory[[#This Row],[Reorder Level]],"Reorder","Available")</f>
        <v>Available</v>
      </c>
    </row>
    <row r="914" spans="1:4" x14ac:dyDescent="0.25">
      <c r="A914" t="s">
        <v>3375</v>
      </c>
      <c r="B914">
        <v>96</v>
      </c>
      <c r="C914">
        <v>160</v>
      </c>
      <c r="D914" t="str">
        <f>IF(inventory[[#This Row],[Current Stock]]&lt;=inventory[[#This Row],[Reorder Level]],"Reorder","Available")</f>
        <v>Reorder</v>
      </c>
    </row>
    <row r="915" spans="1:4" x14ac:dyDescent="0.25">
      <c r="A915" t="s">
        <v>3376</v>
      </c>
      <c r="B915">
        <v>812</v>
      </c>
      <c r="C915">
        <v>88</v>
      </c>
      <c r="D915" t="str">
        <f>IF(inventory[[#This Row],[Current Stock]]&lt;=inventory[[#This Row],[Reorder Level]],"Reorder","Available")</f>
        <v>Available</v>
      </c>
    </row>
    <row r="916" spans="1:4" x14ac:dyDescent="0.25">
      <c r="A916" t="s">
        <v>3377</v>
      </c>
      <c r="B916">
        <v>458</v>
      </c>
      <c r="C916">
        <v>173</v>
      </c>
      <c r="D916" t="str">
        <f>IF(inventory[[#This Row],[Current Stock]]&lt;=inventory[[#This Row],[Reorder Level]],"Reorder","Available")</f>
        <v>Available</v>
      </c>
    </row>
    <row r="917" spans="1:4" x14ac:dyDescent="0.25">
      <c r="A917" t="s">
        <v>3378</v>
      </c>
      <c r="B917">
        <v>881</v>
      </c>
      <c r="C917">
        <v>45</v>
      </c>
      <c r="D917" t="str">
        <f>IF(inventory[[#This Row],[Current Stock]]&lt;=inventory[[#This Row],[Reorder Level]],"Reorder","Available")</f>
        <v>Available</v>
      </c>
    </row>
    <row r="918" spans="1:4" x14ac:dyDescent="0.25">
      <c r="A918" t="s">
        <v>3379</v>
      </c>
      <c r="B918">
        <v>527</v>
      </c>
      <c r="C918">
        <v>83</v>
      </c>
      <c r="D918" t="str">
        <f>IF(inventory[[#This Row],[Current Stock]]&lt;=inventory[[#This Row],[Reorder Level]],"Reorder","Available")</f>
        <v>Available</v>
      </c>
    </row>
    <row r="919" spans="1:4" x14ac:dyDescent="0.25">
      <c r="A919" t="s">
        <v>3380</v>
      </c>
      <c r="B919">
        <v>547</v>
      </c>
      <c r="C919">
        <v>153</v>
      </c>
      <c r="D919" t="str">
        <f>IF(inventory[[#This Row],[Current Stock]]&lt;=inventory[[#This Row],[Reorder Level]],"Reorder","Available")</f>
        <v>Available</v>
      </c>
    </row>
    <row r="920" spans="1:4" x14ac:dyDescent="0.25">
      <c r="A920" t="s">
        <v>3381</v>
      </c>
      <c r="B920">
        <v>692</v>
      </c>
      <c r="C920">
        <v>33</v>
      </c>
      <c r="D920" t="str">
        <f>IF(inventory[[#This Row],[Current Stock]]&lt;=inventory[[#This Row],[Reorder Level]],"Reorder","Available")</f>
        <v>Available</v>
      </c>
    </row>
    <row r="921" spans="1:4" x14ac:dyDescent="0.25">
      <c r="A921" t="s">
        <v>3382</v>
      </c>
      <c r="B921">
        <v>819</v>
      </c>
      <c r="C921">
        <v>71</v>
      </c>
      <c r="D921" t="str">
        <f>IF(inventory[[#This Row],[Current Stock]]&lt;=inventory[[#This Row],[Reorder Level]],"Reorder","Available")</f>
        <v>Available</v>
      </c>
    </row>
    <row r="922" spans="1:4" x14ac:dyDescent="0.25">
      <c r="A922" t="s">
        <v>3383</v>
      </c>
      <c r="B922">
        <v>157</v>
      </c>
      <c r="C922">
        <v>152</v>
      </c>
      <c r="D922" t="str">
        <f>IF(inventory[[#This Row],[Current Stock]]&lt;=inventory[[#This Row],[Reorder Level]],"Reorder","Available")</f>
        <v>Available</v>
      </c>
    </row>
    <row r="923" spans="1:4" x14ac:dyDescent="0.25">
      <c r="A923" t="s">
        <v>3384</v>
      </c>
      <c r="B923">
        <v>511</v>
      </c>
      <c r="C923">
        <v>121</v>
      </c>
      <c r="D923" t="str">
        <f>IF(inventory[[#This Row],[Current Stock]]&lt;=inventory[[#This Row],[Reorder Level]],"Reorder","Available")</f>
        <v>Available</v>
      </c>
    </row>
    <row r="924" spans="1:4" x14ac:dyDescent="0.25">
      <c r="A924" t="s">
        <v>3385</v>
      </c>
      <c r="B924">
        <v>29</v>
      </c>
      <c r="C924">
        <v>157</v>
      </c>
      <c r="D924" t="str">
        <f>IF(inventory[[#This Row],[Current Stock]]&lt;=inventory[[#This Row],[Reorder Level]],"Reorder","Available")</f>
        <v>Reorder</v>
      </c>
    </row>
    <row r="925" spans="1:4" x14ac:dyDescent="0.25">
      <c r="A925" t="s">
        <v>3386</v>
      </c>
      <c r="B925">
        <v>474</v>
      </c>
      <c r="C925">
        <v>107</v>
      </c>
      <c r="D925" t="str">
        <f>IF(inventory[[#This Row],[Current Stock]]&lt;=inventory[[#This Row],[Reorder Level]],"Reorder","Available")</f>
        <v>Available</v>
      </c>
    </row>
    <row r="926" spans="1:4" x14ac:dyDescent="0.25">
      <c r="A926" t="s">
        <v>3387</v>
      </c>
      <c r="B926">
        <v>813</v>
      </c>
      <c r="C926">
        <v>173</v>
      </c>
      <c r="D926" t="str">
        <f>IF(inventory[[#This Row],[Current Stock]]&lt;=inventory[[#This Row],[Reorder Level]],"Reorder","Available")</f>
        <v>Available</v>
      </c>
    </row>
    <row r="927" spans="1:4" x14ac:dyDescent="0.25">
      <c r="A927" t="s">
        <v>3388</v>
      </c>
      <c r="B927">
        <v>865</v>
      </c>
      <c r="C927">
        <v>176</v>
      </c>
      <c r="D927" t="str">
        <f>IF(inventory[[#This Row],[Current Stock]]&lt;=inventory[[#This Row],[Reorder Level]],"Reorder","Available")</f>
        <v>Available</v>
      </c>
    </row>
    <row r="928" spans="1:4" x14ac:dyDescent="0.25">
      <c r="A928" t="s">
        <v>3389</v>
      </c>
      <c r="B928">
        <v>283</v>
      </c>
      <c r="C928">
        <v>195</v>
      </c>
      <c r="D928" t="str">
        <f>IF(inventory[[#This Row],[Current Stock]]&lt;=inventory[[#This Row],[Reorder Level]],"Reorder","Available")</f>
        <v>Available</v>
      </c>
    </row>
    <row r="929" spans="1:4" x14ac:dyDescent="0.25">
      <c r="A929" t="s">
        <v>3390</v>
      </c>
      <c r="B929">
        <v>386</v>
      </c>
      <c r="C929">
        <v>33</v>
      </c>
      <c r="D929" t="str">
        <f>IF(inventory[[#This Row],[Current Stock]]&lt;=inventory[[#This Row],[Reorder Level]],"Reorder","Available")</f>
        <v>Available</v>
      </c>
    </row>
    <row r="930" spans="1:4" x14ac:dyDescent="0.25">
      <c r="A930" t="s">
        <v>3391</v>
      </c>
      <c r="B930">
        <v>551</v>
      </c>
      <c r="C930">
        <v>122</v>
      </c>
      <c r="D930" t="str">
        <f>IF(inventory[[#This Row],[Current Stock]]&lt;=inventory[[#This Row],[Reorder Level]],"Reorder","Available")</f>
        <v>Available</v>
      </c>
    </row>
    <row r="931" spans="1:4" x14ac:dyDescent="0.25">
      <c r="A931" t="s">
        <v>3392</v>
      </c>
      <c r="B931">
        <v>395</v>
      </c>
      <c r="C931">
        <v>31</v>
      </c>
      <c r="D931" t="str">
        <f>IF(inventory[[#This Row],[Current Stock]]&lt;=inventory[[#This Row],[Reorder Level]],"Reorder","Available")</f>
        <v>Available</v>
      </c>
    </row>
    <row r="932" spans="1:4" x14ac:dyDescent="0.25">
      <c r="A932" t="s">
        <v>3393</v>
      </c>
      <c r="B932">
        <v>178</v>
      </c>
      <c r="C932">
        <v>53</v>
      </c>
      <c r="D932" t="str">
        <f>IF(inventory[[#This Row],[Current Stock]]&lt;=inventory[[#This Row],[Reorder Level]],"Reorder","Available")</f>
        <v>Available</v>
      </c>
    </row>
    <row r="933" spans="1:4" x14ac:dyDescent="0.25">
      <c r="A933" t="s">
        <v>3394</v>
      </c>
      <c r="B933">
        <v>304</v>
      </c>
      <c r="C933">
        <v>67</v>
      </c>
      <c r="D933" t="str">
        <f>IF(inventory[[#This Row],[Current Stock]]&lt;=inventory[[#This Row],[Reorder Level]],"Reorder","Available")</f>
        <v>Available</v>
      </c>
    </row>
    <row r="934" spans="1:4" x14ac:dyDescent="0.25">
      <c r="A934" t="s">
        <v>3395</v>
      </c>
      <c r="B934">
        <v>404</v>
      </c>
      <c r="C934">
        <v>132</v>
      </c>
      <c r="D934" t="str">
        <f>IF(inventory[[#This Row],[Current Stock]]&lt;=inventory[[#This Row],[Reorder Level]],"Reorder","Available")</f>
        <v>Available</v>
      </c>
    </row>
    <row r="935" spans="1:4" x14ac:dyDescent="0.25">
      <c r="A935" t="s">
        <v>3396</v>
      </c>
      <c r="B935">
        <v>518</v>
      </c>
      <c r="C935">
        <v>91</v>
      </c>
      <c r="D935" t="str">
        <f>IF(inventory[[#This Row],[Current Stock]]&lt;=inventory[[#This Row],[Reorder Level]],"Reorder","Available")</f>
        <v>Available</v>
      </c>
    </row>
    <row r="936" spans="1:4" x14ac:dyDescent="0.25">
      <c r="A936" t="s">
        <v>3397</v>
      </c>
      <c r="B936">
        <v>920</v>
      </c>
      <c r="C936">
        <v>174</v>
      </c>
      <c r="D936" t="str">
        <f>IF(inventory[[#This Row],[Current Stock]]&lt;=inventory[[#This Row],[Reorder Level]],"Reorder","Available")</f>
        <v>Available</v>
      </c>
    </row>
    <row r="937" spans="1:4" x14ac:dyDescent="0.25">
      <c r="A937" t="s">
        <v>3398</v>
      </c>
      <c r="B937">
        <v>544</v>
      </c>
      <c r="C937">
        <v>66</v>
      </c>
      <c r="D937" t="str">
        <f>IF(inventory[[#This Row],[Current Stock]]&lt;=inventory[[#This Row],[Reorder Level]],"Reorder","Available")</f>
        <v>Available</v>
      </c>
    </row>
    <row r="938" spans="1:4" x14ac:dyDescent="0.25">
      <c r="A938" t="s">
        <v>3399</v>
      </c>
      <c r="B938">
        <v>387</v>
      </c>
      <c r="C938">
        <v>127</v>
      </c>
      <c r="D938" t="str">
        <f>IF(inventory[[#This Row],[Current Stock]]&lt;=inventory[[#This Row],[Reorder Level]],"Reorder","Available")</f>
        <v>Available</v>
      </c>
    </row>
    <row r="939" spans="1:4" x14ac:dyDescent="0.25">
      <c r="A939" t="s">
        <v>3400</v>
      </c>
      <c r="B939">
        <v>660</v>
      </c>
      <c r="C939">
        <v>155</v>
      </c>
      <c r="D939" t="str">
        <f>IF(inventory[[#This Row],[Current Stock]]&lt;=inventory[[#This Row],[Reorder Level]],"Reorder","Available")</f>
        <v>Available</v>
      </c>
    </row>
    <row r="940" spans="1:4" x14ac:dyDescent="0.25">
      <c r="A940" t="s">
        <v>3401</v>
      </c>
      <c r="B940">
        <v>773</v>
      </c>
      <c r="C940">
        <v>196</v>
      </c>
      <c r="D940" t="str">
        <f>IF(inventory[[#This Row],[Current Stock]]&lt;=inventory[[#This Row],[Reorder Level]],"Reorder","Available")</f>
        <v>Available</v>
      </c>
    </row>
    <row r="941" spans="1:4" x14ac:dyDescent="0.25">
      <c r="A941" t="s">
        <v>3402</v>
      </c>
      <c r="B941">
        <v>430</v>
      </c>
      <c r="C941">
        <v>56</v>
      </c>
      <c r="D941" t="str">
        <f>IF(inventory[[#This Row],[Current Stock]]&lt;=inventory[[#This Row],[Reorder Level]],"Reorder","Available")</f>
        <v>Available</v>
      </c>
    </row>
    <row r="942" spans="1:4" x14ac:dyDescent="0.25">
      <c r="A942" t="s">
        <v>3403</v>
      </c>
      <c r="B942">
        <v>489</v>
      </c>
      <c r="C942">
        <v>149</v>
      </c>
      <c r="D942" t="str">
        <f>IF(inventory[[#This Row],[Current Stock]]&lt;=inventory[[#This Row],[Reorder Level]],"Reorder","Available")</f>
        <v>Available</v>
      </c>
    </row>
    <row r="943" spans="1:4" x14ac:dyDescent="0.25">
      <c r="A943" t="s">
        <v>3404</v>
      </c>
      <c r="B943">
        <v>217</v>
      </c>
      <c r="C943">
        <v>26</v>
      </c>
      <c r="D943" t="str">
        <f>IF(inventory[[#This Row],[Current Stock]]&lt;=inventory[[#This Row],[Reorder Level]],"Reorder","Available")</f>
        <v>Available</v>
      </c>
    </row>
    <row r="944" spans="1:4" x14ac:dyDescent="0.25">
      <c r="A944" t="s">
        <v>3405</v>
      </c>
      <c r="B944">
        <v>864</v>
      </c>
      <c r="C944">
        <v>113</v>
      </c>
      <c r="D944" t="str">
        <f>IF(inventory[[#This Row],[Current Stock]]&lt;=inventory[[#This Row],[Reorder Level]],"Reorder","Available")</f>
        <v>Available</v>
      </c>
    </row>
    <row r="945" spans="1:4" x14ac:dyDescent="0.25">
      <c r="A945" t="s">
        <v>3406</v>
      </c>
      <c r="B945">
        <v>866</v>
      </c>
      <c r="C945">
        <v>88</v>
      </c>
      <c r="D945" t="str">
        <f>IF(inventory[[#This Row],[Current Stock]]&lt;=inventory[[#This Row],[Reorder Level]],"Reorder","Available")</f>
        <v>Available</v>
      </c>
    </row>
    <row r="946" spans="1:4" x14ac:dyDescent="0.25">
      <c r="A946" t="s">
        <v>3407</v>
      </c>
      <c r="B946">
        <v>174</v>
      </c>
      <c r="C946">
        <v>192</v>
      </c>
      <c r="D946" t="str">
        <f>IF(inventory[[#This Row],[Current Stock]]&lt;=inventory[[#This Row],[Reorder Level]],"Reorder","Available")</f>
        <v>Reorder</v>
      </c>
    </row>
    <row r="947" spans="1:4" x14ac:dyDescent="0.25">
      <c r="A947" t="s">
        <v>3408</v>
      </c>
      <c r="B947">
        <v>346</v>
      </c>
      <c r="C947">
        <v>156</v>
      </c>
      <c r="D947" t="str">
        <f>IF(inventory[[#This Row],[Current Stock]]&lt;=inventory[[#This Row],[Reorder Level]],"Reorder","Available")</f>
        <v>Available</v>
      </c>
    </row>
    <row r="948" spans="1:4" x14ac:dyDescent="0.25">
      <c r="A948" t="s">
        <v>3409</v>
      </c>
      <c r="B948">
        <v>271</v>
      </c>
      <c r="C948">
        <v>186</v>
      </c>
      <c r="D948" t="str">
        <f>IF(inventory[[#This Row],[Current Stock]]&lt;=inventory[[#This Row],[Reorder Level]],"Reorder","Available")</f>
        <v>Available</v>
      </c>
    </row>
    <row r="949" spans="1:4" x14ac:dyDescent="0.25">
      <c r="A949" t="s">
        <v>3410</v>
      </c>
      <c r="B949">
        <v>922</v>
      </c>
      <c r="C949">
        <v>171</v>
      </c>
      <c r="D949" t="str">
        <f>IF(inventory[[#This Row],[Current Stock]]&lt;=inventory[[#This Row],[Reorder Level]],"Reorder","Available")</f>
        <v>Available</v>
      </c>
    </row>
    <row r="950" spans="1:4" x14ac:dyDescent="0.25">
      <c r="A950" t="s">
        <v>3411</v>
      </c>
      <c r="B950">
        <v>65</v>
      </c>
      <c r="C950">
        <v>88</v>
      </c>
      <c r="D950" t="str">
        <f>IF(inventory[[#This Row],[Current Stock]]&lt;=inventory[[#This Row],[Reorder Level]],"Reorder","Available")</f>
        <v>Reorder</v>
      </c>
    </row>
    <row r="951" spans="1:4" x14ac:dyDescent="0.25">
      <c r="A951" t="s">
        <v>3412</v>
      </c>
      <c r="B951">
        <v>207</v>
      </c>
      <c r="C951">
        <v>149</v>
      </c>
      <c r="D951" t="str">
        <f>IF(inventory[[#This Row],[Current Stock]]&lt;=inventory[[#This Row],[Reorder Level]],"Reorder","Available")</f>
        <v>Available</v>
      </c>
    </row>
    <row r="952" spans="1:4" x14ac:dyDescent="0.25">
      <c r="A952" t="s">
        <v>3413</v>
      </c>
      <c r="B952">
        <v>314</v>
      </c>
      <c r="C952">
        <v>15</v>
      </c>
      <c r="D952" t="str">
        <f>IF(inventory[[#This Row],[Current Stock]]&lt;=inventory[[#This Row],[Reorder Level]],"Reorder","Available")</f>
        <v>Available</v>
      </c>
    </row>
    <row r="953" spans="1:4" x14ac:dyDescent="0.25">
      <c r="A953" t="s">
        <v>3414</v>
      </c>
      <c r="B953">
        <v>560</v>
      </c>
      <c r="C953">
        <v>115</v>
      </c>
      <c r="D953" t="str">
        <f>IF(inventory[[#This Row],[Current Stock]]&lt;=inventory[[#This Row],[Reorder Level]],"Reorder","Available")</f>
        <v>Available</v>
      </c>
    </row>
    <row r="954" spans="1:4" x14ac:dyDescent="0.25">
      <c r="A954" t="s">
        <v>3415</v>
      </c>
      <c r="B954">
        <v>248</v>
      </c>
      <c r="C954">
        <v>18</v>
      </c>
      <c r="D954" t="str">
        <f>IF(inventory[[#This Row],[Current Stock]]&lt;=inventory[[#This Row],[Reorder Level]],"Reorder","Available")</f>
        <v>Available</v>
      </c>
    </row>
    <row r="955" spans="1:4" x14ac:dyDescent="0.25">
      <c r="A955" t="s">
        <v>3416</v>
      </c>
      <c r="B955">
        <v>536</v>
      </c>
      <c r="C955">
        <v>147</v>
      </c>
      <c r="D955" t="str">
        <f>IF(inventory[[#This Row],[Current Stock]]&lt;=inventory[[#This Row],[Reorder Level]],"Reorder","Available")</f>
        <v>Available</v>
      </c>
    </row>
    <row r="956" spans="1:4" x14ac:dyDescent="0.25">
      <c r="A956" t="s">
        <v>3417</v>
      </c>
      <c r="B956">
        <v>747</v>
      </c>
      <c r="C956">
        <v>193</v>
      </c>
      <c r="D956" t="str">
        <f>IF(inventory[[#This Row],[Current Stock]]&lt;=inventory[[#This Row],[Reorder Level]],"Reorder","Available")</f>
        <v>Available</v>
      </c>
    </row>
    <row r="957" spans="1:4" x14ac:dyDescent="0.25">
      <c r="A957" t="s">
        <v>3418</v>
      </c>
      <c r="B957">
        <v>828</v>
      </c>
      <c r="C957">
        <v>139</v>
      </c>
      <c r="D957" t="str">
        <f>IF(inventory[[#This Row],[Current Stock]]&lt;=inventory[[#This Row],[Reorder Level]],"Reorder","Available")</f>
        <v>Available</v>
      </c>
    </row>
    <row r="958" spans="1:4" x14ac:dyDescent="0.25">
      <c r="A958" t="s">
        <v>3419</v>
      </c>
      <c r="B958">
        <v>99</v>
      </c>
      <c r="C958">
        <v>169</v>
      </c>
      <c r="D958" t="str">
        <f>IF(inventory[[#This Row],[Current Stock]]&lt;=inventory[[#This Row],[Reorder Level]],"Reorder","Available")</f>
        <v>Reorder</v>
      </c>
    </row>
    <row r="959" spans="1:4" x14ac:dyDescent="0.25">
      <c r="A959" t="s">
        <v>3420</v>
      </c>
      <c r="B959">
        <v>138</v>
      </c>
      <c r="C959">
        <v>54</v>
      </c>
      <c r="D959" t="str">
        <f>IF(inventory[[#This Row],[Current Stock]]&lt;=inventory[[#This Row],[Reorder Level]],"Reorder","Available")</f>
        <v>Available</v>
      </c>
    </row>
    <row r="960" spans="1:4" x14ac:dyDescent="0.25">
      <c r="A960" t="s">
        <v>3421</v>
      </c>
      <c r="B960">
        <v>95</v>
      </c>
      <c r="C960">
        <v>198</v>
      </c>
      <c r="D960" t="str">
        <f>IF(inventory[[#This Row],[Current Stock]]&lt;=inventory[[#This Row],[Reorder Level]],"Reorder","Available")</f>
        <v>Reorder</v>
      </c>
    </row>
    <row r="961" spans="1:4" x14ac:dyDescent="0.25">
      <c r="A961" t="s">
        <v>3422</v>
      </c>
      <c r="B961">
        <v>909</v>
      </c>
      <c r="C961">
        <v>114</v>
      </c>
      <c r="D961" t="str">
        <f>IF(inventory[[#This Row],[Current Stock]]&lt;=inventory[[#This Row],[Reorder Level]],"Reorder","Available")</f>
        <v>Available</v>
      </c>
    </row>
    <row r="962" spans="1:4" x14ac:dyDescent="0.25">
      <c r="A962" t="s">
        <v>3423</v>
      </c>
      <c r="B962">
        <v>652</v>
      </c>
      <c r="C962">
        <v>138</v>
      </c>
      <c r="D962" t="str">
        <f>IF(inventory[[#This Row],[Current Stock]]&lt;=inventory[[#This Row],[Reorder Level]],"Reorder","Available")</f>
        <v>Available</v>
      </c>
    </row>
    <row r="963" spans="1:4" x14ac:dyDescent="0.25">
      <c r="A963" t="s">
        <v>3424</v>
      </c>
      <c r="B963">
        <v>531</v>
      </c>
      <c r="C963">
        <v>156</v>
      </c>
      <c r="D963" t="str">
        <f>IF(inventory[[#This Row],[Current Stock]]&lt;=inventory[[#This Row],[Reorder Level]],"Reorder","Available")</f>
        <v>Available</v>
      </c>
    </row>
    <row r="964" spans="1:4" x14ac:dyDescent="0.25">
      <c r="A964" t="s">
        <v>3425</v>
      </c>
      <c r="B964">
        <v>790</v>
      </c>
      <c r="C964">
        <v>131</v>
      </c>
      <c r="D964" t="str">
        <f>IF(inventory[[#This Row],[Current Stock]]&lt;=inventory[[#This Row],[Reorder Level]],"Reorder","Available")</f>
        <v>Available</v>
      </c>
    </row>
    <row r="965" spans="1:4" x14ac:dyDescent="0.25">
      <c r="A965" t="s">
        <v>3426</v>
      </c>
      <c r="B965">
        <v>586</v>
      </c>
      <c r="C965">
        <v>70</v>
      </c>
      <c r="D965" t="str">
        <f>IF(inventory[[#This Row],[Current Stock]]&lt;=inventory[[#This Row],[Reorder Level]],"Reorder","Available")</f>
        <v>Available</v>
      </c>
    </row>
    <row r="966" spans="1:4" x14ac:dyDescent="0.25">
      <c r="A966" t="s">
        <v>3427</v>
      </c>
      <c r="B966">
        <v>235</v>
      </c>
      <c r="C966">
        <v>126</v>
      </c>
      <c r="D966" t="str">
        <f>IF(inventory[[#This Row],[Current Stock]]&lt;=inventory[[#This Row],[Reorder Level]],"Reorder","Available")</f>
        <v>Available</v>
      </c>
    </row>
    <row r="967" spans="1:4" x14ac:dyDescent="0.25">
      <c r="A967" t="s">
        <v>3428</v>
      </c>
      <c r="B967">
        <v>510</v>
      </c>
      <c r="C967">
        <v>134</v>
      </c>
      <c r="D967" t="str">
        <f>IF(inventory[[#This Row],[Current Stock]]&lt;=inventory[[#This Row],[Reorder Level]],"Reorder","Available")</f>
        <v>Available</v>
      </c>
    </row>
    <row r="968" spans="1:4" x14ac:dyDescent="0.25">
      <c r="A968" t="s">
        <v>3429</v>
      </c>
      <c r="B968">
        <v>703</v>
      </c>
      <c r="C968">
        <v>172</v>
      </c>
      <c r="D968" t="str">
        <f>IF(inventory[[#This Row],[Current Stock]]&lt;=inventory[[#This Row],[Reorder Level]],"Reorder","Available")</f>
        <v>Available</v>
      </c>
    </row>
    <row r="969" spans="1:4" x14ac:dyDescent="0.25">
      <c r="A969" t="s">
        <v>3430</v>
      </c>
      <c r="B969">
        <v>36</v>
      </c>
      <c r="C969">
        <v>101</v>
      </c>
      <c r="D969" t="str">
        <f>IF(inventory[[#This Row],[Current Stock]]&lt;=inventory[[#This Row],[Reorder Level]],"Reorder","Available")</f>
        <v>Reorder</v>
      </c>
    </row>
    <row r="970" spans="1:4" x14ac:dyDescent="0.25">
      <c r="A970" t="s">
        <v>3431</v>
      </c>
      <c r="B970">
        <v>606</v>
      </c>
      <c r="C970">
        <v>105</v>
      </c>
      <c r="D970" t="str">
        <f>IF(inventory[[#This Row],[Current Stock]]&lt;=inventory[[#This Row],[Reorder Level]],"Reorder","Available")</f>
        <v>Available</v>
      </c>
    </row>
    <row r="971" spans="1:4" x14ac:dyDescent="0.25">
      <c r="A971" t="s">
        <v>3432</v>
      </c>
      <c r="B971">
        <v>497</v>
      </c>
      <c r="C971">
        <v>105</v>
      </c>
      <c r="D971" t="str">
        <f>IF(inventory[[#This Row],[Current Stock]]&lt;=inventory[[#This Row],[Reorder Level]],"Reorder","Available")</f>
        <v>Available</v>
      </c>
    </row>
    <row r="972" spans="1:4" x14ac:dyDescent="0.25">
      <c r="A972" t="s">
        <v>3433</v>
      </c>
      <c r="B972">
        <v>69</v>
      </c>
      <c r="C972">
        <v>31</v>
      </c>
      <c r="D972" t="str">
        <f>IF(inventory[[#This Row],[Current Stock]]&lt;=inventory[[#This Row],[Reorder Level]],"Reorder","Available")</f>
        <v>Available</v>
      </c>
    </row>
    <row r="973" spans="1:4" x14ac:dyDescent="0.25">
      <c r="A973" t="s">
        <v>3434</v>
      </c>
      <c r="B973">
        <v>263</v>
      </c>
      <c r="C973">
        <v>27</v>
      </c>
      <c r="D973" t="str">
        <f>IF(inventory[[#This Row],[Current Stock]]&lt;=inventory[[#This Row],[Reorder Level]],"Reorder","Available")</f>
        <v>Available</v>
      </c>
    </row>
    <row r="974" spans="1:4" x14ac:dyDescent="0.25">
      <c r="A974" t="s">
        <v>3435</v>
      </c>
      <c r="B974">
        <v>448</v>
      </c>
      <c r="C974">
        <v>13</v>
      </c>
      <c r="D974" t="str">
        <f>IF(inventory[[#This Row],[Current Stock]]&lt;=inventory[[#This Row],[Reorder Level]],"Reorder","Available")</f>
        <v>Available</v>
      </c>
    </row>
    <row r="975" spans="1:4" x14ac:dyDescent="0.25">
      <c r="A975" t="s">
        <v>3436</v>
      </c>
      <c r="B975">
        <v>342</v>
      </c>
      <c r="C975">
        <v>136</v>
      </c>
      <c r="D975" t="str">
        <f>IF(inventory[[#This Row],[Current Stock]]&lt;=inventory[[#This Row],[Reorder Level]],"Reorder","Available")</f>
        <v>Available</v>
      </c>
    </row>
    <row r="976" spans="1:4" x14ac:dyDescent="0.25">
      <c r="A976" t="s">
        <v>3437</v>
      </c>
      <c r="B976">
        <v>290</v>
      </c>
      <c r="C976">
        <v>89</v>
      </c>
      <c r="D976" t="str">
        <f>IF(inventory[[#This Row],[Current Stock]]&lt;=inventory[[#This Row],[Reorder Level]],"Reorder","Available")</f>
        <v>Available</v>
      </c>
    </row>
    <row r="977" spans="1:4" x14ac:dyDescent="0.25">
      <c r="A977" t="s">
        <v>3438</v>
      </c>
      <c r="B977">
        <v>649</v>
      </c>
      <c r="C977">
        <v>174</v>
      </c>
      <c r="D977" t="str">
        <f>IF(inventory[[#This Row],[Current Stock]]&lt;=inventory[[#This Row],[Reorder Level]],"Reorder","Available")</f>
        <v>Available</v>
      </c>
    </row>
    <row r="978" spans="1:4" x14ac:dyDescent="0.25">
      <c r="A978" t="s">
        <v>3439</v>
      </c>
      <c r="B978">
        <v>404</v>
      </c>
      <c r="C978">
        <v>143</v>
      </c>
      <c r="D978" t="str">
        <f>IF(inventory[[#This Row],[Current Stock]]&lt;=inventory[[#This Row],[Reorder Level]],"Reorder","Available")</f>
        <v>Available</v>
      </c>
    </row>
    <row r="979" spans="1:4" x14ac:dyDescent="0.25">
      <c r="A979" t="s">
        <v>3440</v>
      </c>
      <c r="B979">
        <v>497</v>
      </c>
      <c r="C979">
        <v>36</v>
      </c>
      <c r="D979" t="str">
        <f>IF(inventory[[#This Row],[Current Stock]]&lt;=inventory[[#This Row],[Reorder Level]],"Reorder","Available")</f>
        <v>Available</v>
      </c>
    </row>
    <row r="980" spans="1:4" x14ac:dyDescent="0.25">
      <c r="A980" t="s">
        <v>3441</v>
      </c>
      <c r="B980">
        <v>798</v>
      </c>
      <c r="C980">
        <v>29</v>
      </c>
      <c r="D980" t="str">
        <f>IF(inventory[[#This Row],[Current Stock]]&lt;=inventory[[#This Row],[Reorder Level]],"Reorder","Available")</f>
        <v>Available</v>
      </c>
    </row>
    <row r="981" spans="1:4" x14ac:dyDescent="0.25">
      <c r="A981" t="s">
        <v>3442</v>
      </c>
      <c r="B981">
        <v>93</v>
      </c>
      <c r="C981">
        <v>79</v>
      </c>
      <c r="D981" t="str">
        <f>IF(inventory[[#This Row],[Current Stock]]&lt;=inventory[[#This Row],[Reorder Level]],"Reorder","Available")</f>
        <v>Available</v>
      </c>
    </row>
    <row r="982" spans="1:4" x14ac:dyDescent="0.25">
      <c r="A982" t="s">
        <v>3443</v>
      </c>
      <c r="B982">
        <v>359</v>
      </c>
      <c r="C982">
        <v>184</v>
      </c>
      <c r="D982" t="str">
        <f>IF(inventory[[#This Row],[Current Stock]]&lt;=inventory[[#This Row],[Reorder Level]],"Reorder","Available")</f>
        <v>Available</v>
      </c>
    </row>
    <row r="983" spans="1:4" x14ac:dyDescent="0.25">
      <c r="A983" t="s">
        <v>3444</v>
      </c>
      <c r="B983">
        <v>73</v>
      </c>
      <c r="C983">
        <v>19</v>
      </c>
      <c r="D983" t="str">
        <f>IF(inventory[[#This Row],[Current Stock]]&lt;=inventory[[#This Row],[Reorder Level]],"Reorder","Available")</f>
        <v>Available</v>
      </c>
    </row>
    <row r="984" spans="1:4" x14ac:dyDescent="0.25">
      <c r="A984" t="s">
        <v>3445</v>
      </c>
      <c r="B984">
        <v>927</v>
      </c>
      <c r="C984">
        <v>45</v>
      </c>
      <c r="D984" t="str">
        <f>IF(inventory[[#This Row],[Current Stock]]&lt;=inventory[[#This Row],[Reorder Level]],"Reorder","Available")</f>
        <v>Available</v>
      </c>
    </row>
    <row r="985" spans="1:4" x14ac:dyDescent="0.25">
      <c r="A985" t="s">
        <v>3446</v>
      </c>
      <c r="B985">
        <v>185</v>
      </c>
      <c r="C985">
        <v>15</v>
      </c>
      <c r="D985" t="str">
        <f>IF(inventory[[#This Row],[Current Stock]]&lt;=inventory[[#This Row],[Reorder Level]],"Reorder","Available")</f>
        <v>Available</v>
      </c>
    </row>
    <row r="986" spans="1:4" x14ac:dyDescent="0.25">
      <c r="A986" t="s">
        <v>3447</v>
      </c>
      <c r="B986">
        <v>819</v>
      </c>
      <c r="C986">
        <v>88</v>
      </c>
      <c r="D986" t="str">
        <f>IF(inventory[[#This Row],[Current Stock]]&lt;=inventory[[#This Row],[Reorder Level]],"Reorder","Available")</f>
        <v>Available</v>
      </c>
    </row>
    <row r="987" spans="1:4" x14ac:dyDescent="0.25">
      <c r="A987" t="s">
        <v>3448</v>
      </c>
      <c r="B987">
        <v>190</v>
      </c>
      <c r="C987">
        <v>198</v>
      </c>
      <c r="D987" t="str">
        <f>IF(inventory[[#This Row],[Current Stock]]&lt;=inventory[[#This Row],[Reorder Level]],"Reorder","Available")</f>
        <v>Reorder</v>
      </c>
    </row>
    <row r="988" spans="1:4" x14ac:dyDescent="0.25">
      <c r="A988" t="s">
        <v>3449</v>
      </c>
      <c r="B988">
        <v>324</v>
      </c>
      <c r="C988">
        <v>139</v>
      </c>
      <c r="D988" t="str">
        <f>IF(inventory[[#This Row],[Current Stock]]&lt;=inventory[[#This Row],[Reorder Level]],"Reorder","Available")</f>
        <v>Available</v>
      </c>
    </row>
    <row r="989" spans="1:4" x14ac:dyDescent="0.25">
      <c r="A989" t="s">
        <v>3450</v>
      </c>
      <c r="B989">
        <v>608</v>
      </c>
      <c r="C989">
        <v>103</v>
      </c>
      <c r="D989" t="str">
        <f>IF(inventory[[#This Row],[Current Stock]]&lt;=inventory[[#This Row],[Reorder Level]],"Reorder","Available")</f>
        <v>Available</v>
      </c>
    </row>
    <row r="990" spans="1:4" x14ac:dyDescent="0.25">
      <c r="A990" t="s">
        <v>3451</v>
      </c>
      <c r="B990">
        <v>831</v>
      </c>
      <c r="C990">
        <v>37</v>
      </c>
      <c r="D990" t="str">
        <f>IF(inventory[[#This Row],[Current Stock]]&lt;=inventory[[#This Row],[Reorder Level]],"Reorder","Available")</f>
        <v>Available</v>
      </c>
    </row>
    <row r="991" spans="1:4" x14ac:dyDescent="0.25">
      <c r="A991" t="s">
        <v>3452</v>
      </c>
      <c r="B991">
        <v>177</v>
      </c>
      <c r="C991">
        <v>77</v>
      </c>
      <c r="D991" t="str">
        <f>IF(inventory[[#This Row],[Current Stock]]&lt;=inventory[[#This Row],[Reorder Level]],"Reorder","Available")</f>
        <v>Available</v>
      </c>
    </row>
    <row r="992" spans="1:4" x14ac:dyDescent="0.25">
      <c r="A992" t="s">
        <v>3453</v>
      </c>
      <c r="B992">
        <v>213</v>
      </c>
      <c r="C992">
        <v>109</v>
      </c>
      <c r="D992" t="str">
        <f>IF(inventory[[#This Row],[Current Stock]]&lt;=inventory[[#This Row],[Reorder Level]],"Reorder","Available")</f>
        <v>Available</v>
      </c>
    </row>
    <row r="993" spans="1:4" x14ac:dyDescent="0.25">
      <c r="A993" t="s">
        <v>3454</v>
      </c>
      <c r="B993">
        <v>881</v>
      </c>
      <c r="C993">
        <v>62</v>
      </c>
      <c r="D993" t="str">
        <f>IF(inventory[[#This Row],[Current Stock]]&lt;=inventory[[#This Row],[Reorder Level]],"Reorder","Available")</f>
        <v>Available</v>
      </c>
    </row>
    <row r="994" spans="1:4" x14ac:dyDescent="0.25">
      <c r="A994" t="s">
        <v>3455</v>
      </c>
      <c r="B994">
        <v>321</v>
      </c>
      <c r="C994">
        <v>143</v>
      </c>
      <c r="D994" t="str">
        <f>IF(inventory[[#This Row],[Current Stock]]&lt;=inventory[[#This Row],[Reorder Level]],"Reorder","Available")</f>
        <v>Available</v>
      </c>
    </row>
    <row r="995" spans="1:4" x14ac:dyDescent="0.25">
      <c r="A995" t="s">
        <v>3456</v>
      </c>
      <c r="B995">
        <v>209</v>
      </c>
      <c r="C995">
        <v>196</v>
      </c>
      <c r="D995" t="str">
        <f>IF(inventory[[#This Row],[Current Stock]]&lt;=inventory[[#This Row],[Reorder Level]],"Reorder","Available")</f>
        <v>Available</v>
      </c>
    </row>
    <row r="996" spans="1:4" x14ac:dyDescent="0.25">
      <c r="A996" t="s">
        <v>3457</v>
      </c>
      <c r="B996">
        <v>743</v>
      </c>
      <c r="C996">
        <v>49</v>
      </c>
      <c r="D996" t="str">
        <f>IF(inventory[[#This Row],[Current Stock]]&lt;=inventory[[#This Row],[Reorder Level]],"Reorder","Available")</f>
        <v>Available</v>
      </c>
    </row>
    <row r="997" spans="1:4" x14ac:dyDescent="0.25">
      <c r="A997" t="s">
        <v>3458</v>
      </c>
      <c r="B997">
        <v>91</v>
      </c>
      <c r="C997">
        <v>57</v>
      </c>
      <c r="D997" t="str">
        <f>IF(inventory[[#This Row],[Current Stock]]&lt;=inventory[[#This Row],[Reorder Level]],"Reorder","Available")</f>
        <v>Available</v>
      </c>
    </row>
    <row r="998" spans="1:4" x14ac:dyDescent="0.25">
      <c r="A998" t="s">
        <v>3459</v>
      </c>
      <c r="B998">
        <v>866</v>
      </c>
      <c r="C998">
        <v>33</v>
      </c>
      <c r="D998" t="str">
        <f>IF(inventory[[#This Row],[Current Stock]]&lt;=inventory[[#This Row],[Reorder Level]],"Reorder","Available")</f>
        <v>Available</v>
      </c>
    </row>
    <row r="999" spans="1:4" x14ac:dyDescent="0.25">
      <c r="A999" t="s">
        <v>3460</v>
      </c>
      <c r="B999">
        <v>875</v>
      </c>
      <c r="C999">
        <v>147</v>
      </c>
      <c r="D999" t="str">
        <f>IF(inventory[[#This Row],[Current Stock]]&lt;=inventory[[#This Row],[Reorder Level]],"Reorder","Available")</f>
        <v>Available</v>
      </c>
    </row>
    <row r="1000" spans="1:4" x14ac:dyDescent="0.25">
      <c r="A1000" t="s">
        <v>3461</v>
      </c>
      <c r="B1000">
        <v>856</v>
      </c>
      <c r="C1000">
        <v>97</v>
      </c>
      <c r="D1000" t="str">
        <f>IF(inventory[[#This Row],[Current Stock]]&lt;=inventory[[#This Row],[Reorder Level]],"Reorder","Available")</f>
        <v>Available</v>
      </c>
    </row>
    <row r="1001" spans="1:4" x14ac:dyDescent="0.25">
      <c r="A1001" t="s">
        <v>3462</v>
      </c>
      <c r="B1001">
        <v>295</v>
      </c>
      <c r="C1001">
        <v>63</v>
      </c>
      <c r="D1001" t="str">
        <f>IF(inventory[[#This Row],[Current Stock]]&lt;=inventory[[#This Row],[Reorder Level]],"Reorder","Available")</f>
        <v>Available</v>
      </c>
    </row>
    <row r="1002" spans="1:4" x14ac:dyDescent="0.25">
      <c r="A1002" t="s">
        <v>3463</v>
      </c>
      <c r="B1002">
        <v>114</v>
      </c>
      <c r="C1002">
        <v>51</v>
      </c>
      <c r="D1002" t="str">
        <f>IF(inventory[[#This Row],[Current Stock]]&lt;=inventory[[#This Row],[Reorder Level]],"Reorder","Available")</f>
        <v>Available</v>
      </c>
    </row>
    <row r="1003" spans="1:4" x14ac:dyDescent="0.25">
      <c r="A1003" t="s">
        <v>3464</v>
      </c>
      <c r="B1003">
        <v>425</v>
      </c>
      <c r="C1003">
        <v>23</v>
      </c>
      <c r="D1003" t="str">
        <f>IF(inventory[[#This Row],[Current Stock]]&lt;=inventory[[#This Row],[Reorder Level]],"Reorder","Available")</f>
        <v>Available</v>
      </c>
    </row>
    <row r="1004" spans="1:4" x14ac:dyDescent="0.25">
      <c r="A1004" t="s">
        <v>3465</v>
      </c>
      <c r="B1004">
        <v>334</v>
      </c>
      <c r="C1004">
        <v>100</v>
      </c>
      <c r="D1004" t="str">
        <f>IF(inventory[[#This Row],[Current Stock]]&lt;=inventory[[#This Row],[Reorder Level]],"Reorder","Available")</f>
        <v>Available</v>
      </c>
    </row>
    <row r="1005" spans="1:4" x14ac:dyDescent="0.25">
      <c r="A1005" t="s">
        <v>3466</v>
      </c>
      <c r="B1005">
        <v>959</v>
      </c>
      <c r="C1005">
        <v>139</v>
      </c>
      <c r="D1005" t="str">
        <f>IF(inventory[[#This Row],[Current Stock]]&lt;=inventory[[#This Row],[Reorder Level]],"Reorder","Available")</f>
        <v>Available</v>
      </c>
    </row>
    <row r="1006" spans="1:4" x14ac:dyDescent="0.25">
      <c r="A1006" t="s">
        <v>3467</v>
      </c>
      <c r="B1006">
        <v>631</v>
      </c>
      <c r="C1006">
        <v>54</v>
      </c>
      <c r="D1006" t="str">
        <f>IF(inventory[[#This Row],[Current Stock]]&lt;=inventory[[#This Row],[Reorder Level]],"Reorder","Available")</f>
        <v>Available</v>
      </c>
    </row>
    <row r="1007" spans="1:4" x14ac:dyDescent="0.25">
      <c r="A1007" t="s">
        <v>3468</v>
      </c>
      <c r="B1007">
        <v>944</v>
      </c>
      <c r="C1007">
        <v>10</v>
      </c>
      <c r="D1007" t="str">
        <f>IF(inventory[[#This Row],[Current Stock]]&lt;=inventory[[#This Row],[Reorder Level]],"Reorder","Available")</f>
        <v>Available</v>
      </c>
    </row>
    <row r="1008" spans="1:4" x14ac:dyDescent="0.25">
      <c r="A1008" t="s">
        <v>3469</v>
      </c>
      <c r="B1008">
        <v>750</v>
      </c>
      <c r="C1008">
        <v>99</v>
      </c>
      <c r="D1008" t="str">
        <f>IF(inventory[[#This Row],[Current Stock]]&lt;=inventory[[#This Row],[Reorder Level]],"Reorder","Available")</f>
        <v>Available</v>
      </c>
    </row>
    <row r="1009" spans="1:4" x14ac:dyDescent="0.25">
      <c r="A1009" t="s">
        <v>3470</v>
      </c>
      <c r="B1009">
        <v>714</v>
      </c>
      <c r="C1009">
        <v>138</v>
      </c>
      <c r="D1009" t="str">
        <f>IF(inventory[[#This Row],[Current Stock]]&lt;=inventory[[#This Row],[Reorder Level]],"Reorder","Available")</f>
        <v>Available</v>
      </c>
    </row>
    <row r="1010" spans="1:4" x14ac:dyDescent="0.25">
      <c r="A1010" t="s">
        <v>3471</v>
      </c>
      <c r="B1010">
        <v>111</v>
      </c>
      <c r="C1010">
        <v>75</v>
      </c>
      <c r="D1010" t="str">
        <f>IF(inventory[[#This Row],[Current Stock]]&lt;=inventory[[#This Row],[Reorder Level]],"Reorder","Available")</f>
        <v>Available</v>
      </c>
    </row>
    <row r="1011" spans="1:4" x14ac:dyDescent="0.25">
      <c r="A1011" t="s">
        <v>3472</v>
      </c>
      <c r="B1011">
        <v>68</v>
      </c>
      <c r="C1011">
        <v>57</v>
      </c>
      <c r="D1011" t="str">
        <f>IF(inventory[[#This Row],[Current Stock]]&lt;=inventory[[#This Row],[Reorder Level]],"Reorder","Available")</f>
        <v>Available</v>
      </c>
    </row>
    <row r="1012" spans="1:4" x14ac:dyDescent="0.25">
      <c r="A1012" t="s">
        <v>3473</v>
      </c>
      <c r="B1012">
        <v>46</v>
      </c>
      <c r="C1012">
        <v>39</v>
      </c>
      <c r="D1012" t="str">
        <f>IF(inventory[[#This Row],[Current Stock]]&lt;=inventory[[#This Row],[Reorder Level]],"Reorder","Available")</f>
        <v>Available</v>
      </c>
    </row>
    <row r="1013" spans="1:4" x14ac:dyDescent="0.25">
      <c r="A1013" t="s">
        <v>3474</v>
      </c>
      <c r="B1013">
        <v>593</v>
      </c>
      <c r="C1013">
        <v>151</v>
      </c>
      <c r="D1013" t="str">
        <f>IF(inventory[[#This Row],[Current Stock]]&lt;=inventory[[#This Row],[Reorder Level]],"Reorder","Available")</f>
        <v>Available</v>
      </c>
    </row>
    <row r="1014" spans="1:4" x14ac:dyDescent="0.25">
      <c r="A1014" t="s">
        <v>3475</v>
      </c>
      <c r="B1014">
        <v>201</v>
      </c>
      <c r="C1014">
        <v>173</v>
      </c>
      <c r="D1014" t="str">
        <f>IF(inventory[[#This Row],[Current Stock]]&lt;=inventory[[#This Row],[Reorder Level]],"Reorder","Available")</f>
        <v>Available</v>
      </c>
    </row>
    <row r="1015" spans="1:4" x14ac:dyDescent="0.25">
      <c r="A1015" t="s">
        <v>3476</v>
      </c>
      <c r="B1015">
        <v>989</v>
      </c>
      <c r="C1015">
        <v>156</v>
      </c>
      <c r="D1015" t="str">
        <f>IF(inventory[[#This Row],[Current Stock]]&lt;=inventory[[#This Row],[Reorder Level]],"Reorder","Available")</f>
        <v>Available</v>
      </c>
    </row>
    <row r="1016" spans="1:4" x14ac:dyDescent="0.25">
      <c r="A1016" t="s">
        <v>3477</v>
      </c>
      <c r="B1016">
        <v>132</v>
      </c>
      <c r="C1016">
        <v>108</v>
      </c>
      <c r="D1016" t="str">
        <f>IF(inventory[[#This Row],[Current Stock]]&lt;=inventory[[#This Row],[Reorder Level]],"Reorder","Available")</f>
        <v>Available</v>
      </c>
    </row>
    <row r="1017" spans="1:4" x14ac:dyDescent="0.25">
      <c r="A1017" t="s">
        <v>3478</v>
      </c>
      <c r="B1017">
        <v>946</v>
      </c>
      <c r="C1017">
        <v>147</v>
      </c>
      <c r="D1017" t="str">
        <f>IF(inventory[[#This Row],[Current Stock]]&lt;=inventory[[#This Row],[Reorder Level]],"Reorder","Available")</f>
        <v>Available</v>
      </c>
    </row>
    <row r="1018" spans="1:4" x14ac:dyDescent="0.25">
      <c r="A1018" t="s">
        <v>3479</v>
      </c>
      <c r="B1018">
        <v>667</v>
      </c>
      <c r="C1018">
        <v>85</v>
      </c>
      <c r="D1018" t="str">
        <f>IF(inventory[[#This Row],[Current Stock]]&lt;=inventory[[#This Row],[Reorder Level]],"Reorder","Available")</f>
        <v>Available</v>
      </c>
    </row>
    <row r="1019" spans="1:4" x14ac:dyDescent="0.25">
      <c r="A1019" t="s">
        <v>3480</v>
      </c>
      <c r="B1019">
        <v>106</v>
      </c>
      <c r="C1019">
        <v>14</v>
      </c>
      <c r="D1019" t="str">
        <f>IF(inventory[[#This Row],[Current Stock]]&lt;=inventory[[#This Row],[Reorder Level]],"Reorder","Available")</f>
        <v>Available</v>
      </c>
    </row>
    <row r="1020" spans="1:4" x14ac:dyDescent="0.25">
      <c r="A1020" t="s">
        <v>3481</v>
      </c>
      <c r="B1020">
        <v>58</v>
      </c>
      <c r="C1020">
        <v>79</v>
      </c>
      <c r="D1020" t="str">
        <f>IF(inventory[[#This Row],[Current Stock]]&lt;=inventory[[#This Row],[Reorder Level]],"Reorder","Available")</f>
        <v>Reorder</v>
      </c>
    </row>
    <row r="1021" spans="1:4" x14ac:dyDescent="0.25">
      <c r="A1021" t="s">
        <v>3482</v>
      </c>
      <c r="B1021">
        <v>395</v>
      </c>
      <c r="C1021">
        <v>143</v>
      </c>
      <c r="D1021" t="str">
        <f>IF(inventory[[#This Row],[Current Stock]]&lt;=inventory[[#This Row],[Reorder Level]],"Reorder","Available")</f>
        <v>Available</v>
      </c>
    </row>
    <row r="1022" spans="1:4" x14ac:dyDescent="0.25">
      <c r="A1022" t="s">
        <v>3483</v>
      </c>
      <c r="B1022">
        <v>338</v>
      </c>
      <c r="C1022">
        <v>132</v>
      </c>
      <c r="D1022" t="str">
        <f>IF(inventory[[#This Row],[Current Stock]]&lt;=inventory[[#This Row],[Reorder Level]],"Reorder","Available")</f>
        <v>Available</v>
      </c>
    </row>
    <row r="1023" spans="1:4" x14ac:dyDescent="0.25">
      <c r="A1023" t="s">
        <v>3484</v>
      </c>
      <c r="B1023">
        <v>315</v>
      </c>
      <c r="C1023">
        <v>198</v>
      </c>
      <c r="D1023" t="str">
        <f>IF(inventory[[#This Row],[Current Stock]]&lt;=inventory[[#This Row],[Reorder Level]],"Reorder","Available")</f>
        <v>Available</v>
      </c>
    </row>
    <row r="1024" spans="1:4" x14ac:dyDescent="0.25">
      <c r="A1024" t="s">
        <v>3485</v>
      </c>
      <c r="B1024">
        <v>528</v>
      </c>
      <c r="C1024">
        <v>199</v>
      </c>
      <c r="D1024" t="str">
        <f>IF(inventory[[#This Row],[Current Stock]]&lt;=inventory[[#This Row],[Reorder Level]],"Reorder","Available")</f>
        <v>Available</v>
      </c>
    </row>
    <row r="1025" spans="1:4" x14ac:dyDescent="0.25">
      <c r="A1025" t="s">
        <v>3486</v>
      </c>
      <c r="B1025">
        <v>129</v>
      </c>
      <c r="C1025">
        <v>56</v>
      </c>
      <c r="D1025" t="str">
        <f>IF(inventory[[#This Row],[Current Stock]]&lt;=inventory[[#This Row],[Reorder Level]],"Reorder","Available")</f>
        <v>Available</v>
      </c>
    </row>
    <row r="1026" spans="1:4" x14ac:dyDescent="0.25">
      <c r="A1026" t="s">
        <v>3487</v>
      </c>
      <c r="B1026">
        <v>129</v>
      </c>
      <c r="C1026">
        <v>11</v>
      </c>
      <c r="D1026" t="str">
        <f>IF(inventory[[#This Row],[Current Stock]]&lt;=inventory[[#This Row],[Reorder Level]],"Reorder","Available")</f>
        <v>Available</v>
      </c>
    </row>
    <row r="1027" spans="1:4" x14ac:dyDescent="0.25">
      <c r="A1027" t="s">
        <v>3488</v>
      </c>
      <c r="B1027">
        <v>694</v>
      </c>
      <c r="C1027">
        <v>62</v>
      </c>
      <c r="D1027" t="str">
        <f>IF(inventory[[#This Row],[Current Stock]]&lt;=inventory[[#This Row],[Reorder Level]],"Reorder","Available")</f>
        <v>Available</v>
      </c>
    </row>
    <row r="1028" spans="1:4" x14ac:dyDescent="0.25">
      <c r="A1028" t="s">
        <v>3489</v>
      </c>
      <c r="B1028">
        <v>990</v>
      </c>
      <c r="C1028">
        <v>176</v>
      </c>
      <c r="D1028" t="str">
        <f>IF(inventory[[#This Row],[Current Stock]]&lt;=inventory[[#This Row],[Reorder Level]],"Reorder","Available")</f>
        <v>Available</v>
      </c>
    </row>
    <row r="1029" spans="1:4" x14ac:dyDescent="0.25">
      <c r="A1029" t="s">
        <v>3490</v>
      </c>
      <c r="B1029">
        <v>273</v>
      </c>
      <c r="C1029">
        <v>164</v>
      </c>
      <c r="D1029" t="str">
        <f>IF(inventory[[#This Row],[Current Stock]]&lt;=inventory[[#This Row],[Reorder Level]],"Reorder","Available")</f>
        <v>Available</v>
      </c>
    </row>
    <row r="1030" spans="1:4" x14ac:dyDescent="0.25">
      <c r="A1030" t="s">
        <v>3491</v>
      </c>
      <c r="B1030">
        <v>931</v>
      </c>
      <c r="C1030">
        <v>28</v>
      </c>
      <c r="D1030" t="str">
        <f>IF(inventory[[#This Row],[Current Stock]]&lt;=inventory[[#This Row],[Reorder Level]],"Reorder","Available")</f>
        <v>Available</v>
      </c>
    </row>
    <row r="1031" spans="1:4" x14ac:dyDescent="0.25">
      <c r="A1031" t="s">
        <v>3492</v>
      </c>
      <c r="B1031">
        <v>344</v>
      </c>
      <c r="C1031">
        <v>40</v>
      </c>
      <c r="D1031" t="str">
        <f>IF(inventory[[#This Row],[Current Stock]]&lt;=inventory[[#This Row],[Reorder Level]],"Reorder","Available")</f>
        <v>Available</v>
      </c>
    </row>
    <row r="1032" spans="1:4" x14ac:dyDescent="0.25">
      <c r="A1032" t="s">
        <v>3493</v>
      </c>
      <c r="B1032">
        <v>335</v>
      </c>
      <c r="C1032">
        <v>117</v>
      </c>
      <c r="D1032" t="str">
        <f>IF(inventory[[#This Row],[Current Stock]]&lt;=inventory[[#This Row],[Reorder Level]],"Reorder","Available")</f>
        <v>Available</v>
      </c>
    </row>
    <row r="1033" spans="1:4" x14ac:dyDescent="0.25">
      <c r="A1033" t="s">
        <v>3494</v>
      </c>
      <c r="B1033">
        <v>90</v>
      </c>
      <c r="C1033">
        <v>135</v>
      </c>
      <c r="D1033" t="str">
        <f>IF(inventory[[#This Row],[Current Stock]]&lt;=inventory[[#This Row],[Reorder Level]],"Reorder","Available")</f>
        <v>Reorder</v>
      </c>
    </row>
    <row r="1034" spans="1:4" x14ac:dyDescent="0.25">
      <c r="A1034" t="s">
        <v>3495</v>
      </c>
      <c r="B1034">
        <v>423</v>
      </c>
      <c r="C1034">
        <v>196</v>
      </c>
      <c r="D1034" t="str">
        <f>IF(inventory[[#This Row],[Current Stock]]&lt;=inventory[[#This Row],[Reorder Level]],"Reorder","Available")</f>
        <v>Available</v>
      </c>
    </row>
    <row r="1035" spans="1:4" x14ac:dyDescent="0.25">
      <c r="A1035" t="s">
        <v>3496</v>
      </c>
      <c r="B1035">
        <v>497</v>
      </c>
      <c r="C1035">
        <v>153</v>
      </c>
      <c r="D1035" t="str">
        <f>IF(inventory[[#This Row],[Current Stock]]&lt;=inventory[[#This Row],[Reorder Level]],"Reorder","Available")</f>
        <v>Available</v>
      </c>
    </row>
    <row r="1036" spans="1:4" x14ac:dyDescent="0.25">
      <c r="A1036" t="s">
        <v>3497</v>
      </c>
      <c r="B1036">
        <v>663</v>
      </c>
      <c r="C1036">
        <v>50</v>
      </c>
      <c r="D1036" t="str">
        <f>IF(inventory[[#This Row],[Current Stock]]&lt;=inventory[[#This Row],[Reorder Level]],"Reorder","Available")</f>
        <v>Available</v>
      </c>
    </row>
    <row r="1037" spans="1:4" x14ac:dyDescent="0.25">
      <c r="A1037" t="s">
        <v>3498</v>
      </c>
      <c r="B1037">
        <v>158</v>
      </c>
      <c r="C1037">
        <v>17</v>
      </c>
      <c r="D1037" t="str">
        <f>IF(inventory[[#This Row],[Current Stock]]&lt;=inventory[[#This Row],[Reorder Level]],"Reorder","Available")</f>
        <v>Available</v>
      </c>
    </row>
    <row r="1038" spans="1:4" x14ac:dyDescent="0.25">
      <c r="A1038" t="s">
        <v>3499</v>
      </c>
      <c r="B1038">
        <v>188</v>
      </c>
      <c r="C1038">
        <v>130</v>
      </c>
      <c r="D1038" t="str">
        <f>IF(inventory[[#This Row],[Current Stock]]&lt;=inventory[[#This Row],[Reorder Level]],"Reorder","Available")</f>
        <v>Available</v>
      </c>
    </row>
    <row r="1039" spans="1:4" x14ac:dyDescent="0.25">
      <c r="A1039" t="s">
        <v>3500</v>
      </c>
      <c r="B1039">
        <v>432</v>
      </c>
      <c r="C1039">
        <v>115</v>
      </c>
      <c r="D1039" t="str">
        <f>IF(inventory[[#This Row],[Current Stock]]&lt;=inventory[[#This Row],[Reorder Level]],"Reorder","Available")</f>
        <v>Available</v>
      </c>
    </row>
    <row r="1040" spans="1:4" x14ac:dyDescent="0.25">
      <c r="A1040" t="s">
        <v>3501</v>
      </c>
      <c r="B1040">
        <v>69</v>
      </c>
      <c r="C1040">
        <v>185</v>
      </c>
      <c r="D1040" t="str">
        <f>IF(inventory[[#This Row],[Current Stock]]&lt;=inventory[[#This Row],[Reorder Level]],"Reorder","Available")</f>
        <v>Reorder</v>
      </c>
    </row>
    <row r="1041" spans="1:4" x14ac:dyDescent="0.25">
      <c r="A1041" t="s">
        <v>3502</v>
      </c>
      <c r="B1041">
        <v>143</v>
      </c>
      <c r="C1041">
        <v>119</v>
      </c>
      <c r="D1041" t="str">
        <f>IF(inventory[[#This Row],[Current Stock]]&lt;=inventory[[#This Row],[Reorder Level]],"Reorder","Available")</f>
        <v>Available</v>
      </c>
    </row>
    <row r="1042" spans="1:4" x14ac:dyDescent="0.25">
      <c r="A1042" t="s">
        <v>3503</v>
      </c>
      <c r="B1042">
        <v>629</v>
      </c>
      <c r="C1042">
        <v>105</v>
      </c>
      <c r="D1042" t="str">
        <f>IF(inventory[[#This Row],[Current Stock]]&lt;=inventory[[#This Row],[Reorder Level]],"Reorder","Available")</f>
        <v>Available</v>
      </c>
    </row>
    <row r="1043" spans="1:4" x14ac:dyDescent="0.25">
      <c r="A1043" t="s">
        <v>3504</v>
      </c>
      <c r="B1043">
        <v>953</v>
      </c>
      <c r="C1043">
        <v>67</v>
      </c>
      <c r="D1043" t="str">
        <f>IF(inventory[[#This Row],[Current Stock]]&lt;=inventory[[#This Row],[Reorder Level]],"Reorder","Available")</f>
        <v>Available</v>
      </c>
    </row>
    <row r="1044" spans="1:4" x14ac:dyDescent="0.25">
      <c r="A1044" t="s">
        <v>3505</v>
      </c>
      <c r="B1044">
        <v>572</v>
      </c>
      <c r="C1044">
        <v>26</v>
      </c>
      <c r="D1044" t="str">
        <f>IF(inventory[[#This Row],[Current Stock]]&lt;=inventory[[#This Row],[Reorder Level]],"Reorder","Available")</f>
        <v>Available</v>
      </c>
    </row>
    <row r="1045" spans="1:4" x14ac:dyDescent="0.25">
      <c r="A1045" t="s">
        <v>3506</v>
      </c>
      <c r="B1045">
        <v>144</v>
      </c>
      <c r="C1045">
        <v>176</v>
      </c>
      <c r="D1045" t="str">
        <f>IF(inventory[[#This Row],[Current Stock]]&lt;=inventory[[#This Row],[Reorder Level]],"Reorder","Available")</f>
        <v>Reorder</v>
      </c>
    </row>
    <row r="1046" spans="1:4" x14ac:dyDescent="0.25">
      <c r="A1046" t="s">
        <v>3507</v>
      </c>
      <c r="B1046">
        <v>990</v>
      </c>
      <c r="C1046">
        <v>166</v>
      </c>
      <c r="D1046" t="str">
        <f>IF(inventory[[#This Row],[Current Stock]]&lt;=inventory[[#This Row],[Reorder Level]],"Reorder","Available")</f>
        <v>Available</v>
      </c>
    </row>
    <row r="1047" spans="1:4" x14ac:dyDescent="0.25">
      <c r="A1047" t="s">
        <v>3508</v>
      </c>
      <c r="B1047">
        <v>521</v>
      </c>
      <c r="C1047">
        <v>40</v>
      </c>
      <c r="D1047" t="str">
        <f>IF(inventory[[#This Row],[Current Stock]]&lt;=inventory[[#This Row],[Reorder Level]],"Reorder","Available")</f>
        <v>Available</v>
      </c>
    </row>
    <row r="1048" spans="1:4" x14ac:dyDescent="0.25">
      <c r="A1048" t="s">
        <v>3509</v>
      </c>
      <c r="B1048">
        <v>716</v>
      </c>
      <c r="C1048">
        <v>143</v>
      </c>
      <c r="D1048" t="str">
        <f>IF(inventory[[#This Row],[Current Stock]]&lt;=inventory[[#This Row],[Reorder Level]],"Reorder","Available")</f>
        <v>Available</v>
      </c>
    </row>
    <row r="1049" spans="1:4" x14ac:dyDescent="0.25">
      <c r="A1049" t="s">
        <v>3510</v>
      </c>
      <c r="B1049">
        <v>196</v>
      </c>
      <c r="C1049">
        <v>79</v>
      </c>
      <c r="D1049" t="str">
        <f>IF(inventory[[#This Row],[Current Stock]]&lt;=inventory[[#This Row],[Reorder Level]],"Reorder","Available")</f>
        <v>Available</v>
      </c>
    </row>
    <row r="1050" spans="1:4" x14ac:dyDescent="0.25">
      <c r="A1050" t="s">
        <v>3511</v>
      </c>
      <c r="B1050">
        <v>578</v>
      </c>
      <c r="C1050">
        <v>93</v>
      </c>
      <c r="D1050" t="str">
        <f>IF(inventory[[#This Row],[Current Stock]]&lt;=inventory[[#This Row],[Reorder Level]],"Reorder","Available")</f>
        <v>Available</v>
      </c>
    </row>
    <row r="1051" spans="1:4" x14ac:dyDescent="0.25">
      <c r="A1051" t="s">
        <v>3512</v>
      </c>
      <c r="B1051">
        <v>76</v>
      </c>
      <c r="C1051">
        <v>171</v>
      </c>
      <c r="D1051" t="str">
        <f>IF(inventory[[#This Row],[Current Stock]]&lt;=inventory[[#This Row],[Reorder Level]],"Reorder","Available")</f>
        <v>Reorder</v>
      </c>
    </row>
    <row r="1052" spans="1:4" x14ac:dyDescent="0.25">
      <c r="A1052" t="s">
        <v>3513</v>
      </c>
      <c r="B1052">
        <v>625</v>
      </c>
      <c r="C1052">
        <v>169</v>
      </c>
      <c r="D1052" t="str">
        <f>IF(inventory[[#This Row],[Current Stock]]&lt;=inventory[[#This Row],[Reorder Level]],"Reorder","Available")</f>
        <v>Available</v>
      </c>
    </row>
    <row r="1053" spans="1:4" x14ac:dyDescent="0.25">
      <c r="A1053" t="s">
        <v>3514</v>
      </c>
      <c r="B1053">
        <v>202</v>
      </c>
      <c r="C1053">
        <v>46</v>
      </c>
      <c r="D1053" t="str">
        <f>IF(inventory[[#This Row],[Current Stock]]&lt;=inventory[[#This Row],[Reorder Level]],"Reorder","Available")</f>
        <v>Available</v>
      </c>
    </row>
    <row r="1054" spans="1:4" x14ac:dyDescent="0.25">
      <c r="A1054" t="s">
        <v>3515</v>
      </c>
      <c r="B1054">
        <v>909</v>
      </c>
      <c r="C1054">
        <v>68</v>
      </c>
      <c r="D1054" t="str">
        <f>IF(inventory[[#This Row],[Current Stock]]&lt;=inventory[[#This Row],[Reorder Level]],"Reorder","Available")</f>
        <v>Available</v>
      </c>
    </row>
    <row r="1055" spans="1:4" x14ac:dyDescent="0.25">
      <c r="A1055" t="s">
        <v>3516</v>
      </c>
      <c r="B1055">
        <v>54</v>
      </c>
      <c r="C1055">
        <v>166</v>
      </c>
      <c r="D1055" t="str">
        <f>IF(inventory[[#This Row],[Current Stock]]&lt;=inventory[[#This Row],[Reorder Level]],"Reorder","Available")</f>
        <v>Reorder</v>
      </c>
    </row>
    <row r="1056" spans="1:4" x14ac:dyDescent="0.25">
      <c r="A1056" t="s">
        <v>3517</v>
      </c>
      <c r="B1056">
        <v>652</v>
      </c>
      <c r="C1056">
        <v>184</v>
      </c>
      <c r="D1056" t="str">
        <f>IF(inventory[[#This Row],[Current Stock]]&lt;=inventory[[#This Row],[Reorder Level]],"Reorder","Available")</f>
        <v>Available</v>
      </c>
    </row>
    <row r="1057" spans="1:4" x14ac:dyDescent="0.25">
      <c r="A1057" t="s">
        <v>3518</v>
      </c>
      <c r="B1057">
        <v>139</v>
      </c>
      <c r="C1057">
        <v>25</v>
      </c>
      <c r="D1057" t="str">
        <f>IF(inventory[[#This Row],[Current Stock]]&lt;=inventory[[#This Row],[Reorder Level]],"Reorder","Available")</f>
        <v>Available</v>
      </c>
    </row>
    <row r="1058" spans="1:4" x14ac:dyDescent="0.25">
      <c r="A1058" t="s">
        <v>3519</v>
      </c>
      <c r="B1058">
        <v>687</v>
      </c>
      <c r="C1058">
        <v>168</v>
      </c>
      <c r="D1058" t="str">
        <f>IF(inventory[[#This Row],[Current Stock]]&lt;=inventory[[#This Row],[Reorder Level]],"Reorder","Available")</f>
        <v>Available</v>
      </c>
    </row>
    <row r="1059" spans="1:4" x14ac:dyDescent="0.25">
      <c r="A1059" t="s">
        <v>3520</v>
      </c>
      <c r="B1059">
        <v>493</v>
      </c>
      <c r="C1059">
        <v>102</v>
      </c>
      <c r="D1059" t="str">
        <f>IF(inventory[[#This Row],[Current Stock]]&lt;=inventory[[#This Row],[Reorder Level]],"Reorder","Available")</f>
        <v>Available</v>
      </c>
    </row>
    <row r="1060" spans="1:4" x14ac:dyDescent="0.25">
      <c r="A1060" t="s">
        <v>3521</v>
      </c>
      <c r="B1060">
        <v>967</v>
      </c>
      <c r="C1060">
        <v>122</v>
      </c>
      <c r="D1060" t="str">
        <f>IF(inventory[[#This Row],[Current Stock]]&lt;=inventory[[#This Row],[Reorder Level]],"Reorder","Available")</f>
        <v>Available</v>
      </c>
    </row>
    <row r="1061" spans="1:4" x14ac:dyDescent="0.25">
      <c r="A1061" t="s">
        <v>3522</v>
      </c>
      <c r="B1061">
        <v>651</v>
      </c>
      <c r="C1061">
        <v>24</v>
      </c>
      <c r="D1061" t="str">
        <f>IF(inventory[[#This Row],[Current Stock]]&lt;=inventory[[#This Row],[Reorder Level]],"Reorder","Available")</f>
        <v>Available</v>
      </c>
    </row>
    <row r="1062" spans="1:4" x14ac:dyDescent="0.25">
      <c r="A1062" t="s">
        <v>3523</v>
      </c>
      <c r="B1062">
        <v>371</v>
      </c>
      <c r="C1062">
        <v>139</v>
      </c>
      <c r="D1062" t="str">
        <f>IF(inventory[[#This Row],[Current Stock]]&lt;=inventory[[#This Row],[Reorder Level]],"Reorder","Available")</f>
        <v>Available</v>
      </c>
    </row>
    <row r="1063" spans="1:4" x14ac:dyDescent="0.25">
      <c r="A1063" t="s">
        <v>3524</v>
      </c>
      <c r="B1063">
        <v>87</v>
      </c>
      <c r="C1063">
        <v>138</v>
      </c>
      <c r="D1063" t="str">
        <f>IF(inventory[[#This Row],[Current Stock]]&lt;=inventory[[#This Row],[Reorder Level]],"Reorder","Available")</f>
        <v>Reorder</v>
      </c>
    </row>
    <row r="1064" spans="1:4" x14ac:dyDescent="0.25">
      <c r="A1064" t="s">
        <v>3525</v>
      </c>
      <c r="B1064">
        <v>595</v>
      </c>
      <c r="C1064">
        <v>135</v>
      </c>
      <c r="D1064" t="str">
        <f>IF(inventory[[#This Row],[Current Stock]]&lt;=inventory[[#This Row],[Reorder Level]],"Reorder","Available")</f>
        <v>Available</v>
      </c>
    </row>
    <row r="1065" spans="1:4" x14ac:dyDescent="0.25">
      <c r="A1065" t="s">
        <v>3526</v>
      </c>
      <c r="B1065">
        <v>441</v>
      </c>
      <c r="C1065">
        <v>160</v>
      </c>
      <c r="D1065" t="str">
        <f>IF(inventory[[#This Row],[Current Stock]]&lt;=inventory[[#This Row],[Reorder Level]],"Reorder","Available")</f>
        <v>Available</v>
      </c>
    </row>
    <row r="1066" spans="1:4" x14ac:dyDescent="0.25">
      <c r="A1066" t="s">
        <v>3527</v>
      </c>
      <c r="B1066">
        <v>52</v>
      </c>
      <c r="C1066">
        <v>189</v>
      </c>
      <c r="D1066" t="str">
        <f>IF(inventory[[#This Row],[Current Stock]]&lt;=inventory[[#This Row],[Reorder Level]],"Reorder","Available")</f>
        <v>Reorder</v>
      </c>
    </row>
    <row r="1067" spans="1:4" x14ac:dyDescent="0.25">
      <c r="A1067" t="s">
        <v>3528</v>
      </c>
      <c r="B1067">
        <v>581</v>
      </c>
      <c r="C1067">
        <v>171</v>
      </c>
      <c r="D1067" t="str">
        <f>IF(inventory[[#This Row],[Current Stock]]&lt;=inventory[[#This Row],[Reorder Level]],"Reorder","Available")</f>
        <v>Available</v>
      </c>
    </row>
    <row r="1068" spans="1:4" x14ac:dyDescent="0.25">
      <c r="A1068" t="s">
        <v>3529</v>
      </c>
      <c r="B1068">
        <v>209</v>
      </c>
      <c r="C1068">
        <v>151</v>
      </c>
      <c r="D1068" t="str">
        <f>IF(inventory[[#This Row],[Current Stock]]&lt;=inventory[[#This Row],[Reorder Level]],"Reorder","Available")</f>
        <v>Available</v>
      </c>
    </row>
    <row r="1069" spans="1:4" x14ac:dyDescent="0.25">
      <c r="A1069" t="s">
        <v>3530</v>
      </c>
      <c r="B1069">
        <v>234</v>
      </c>
      <c r="C1069">
        <v>196</v>
      </c>
      <c r="D1069" t="str">
        <f>IF(inventory[[#This Row],[Current Stock]]&lt;=inventory[[#This Row],[Reorder Level]],"Reorder","Available")</f>
        <v>Available</v>
      </c>
    </row>
    <row r="1070" spans="1:4" x14ac:dyDescent="0.25">
      <c r="A1070" t="s">
        <v>3531</v>
      </c>
      <c r="B1070">
        <v>8</v>
      </c>
      <c r="C1070">
        <v>138</v>
      </c>
      <c r="D1070" t="str">
        <f>IF(inventory[[#This Row],[Current Stock]]&lt;=inventory[[#This Row],[Reorder Level]],"Reorder","Available")</f>
        <v>Reorder</v>
      </c>
    </row>
    <row r="1071" spans="1:4" x14ac:dyDescent="0.25">
      <c r="A1071" t="s">
        <v>3532</v>
      </c>
      <c r="B1071">
        <v>372</v>
      </c>
      <c r="C1071">
        <v>137</v>
      </c>
      <c r="D1071" t="str">
        <f>IF(inventory[[#This Row],[Current Stock]]&lt;=inventory[[#This Row],[Reorder Level]],"Reorder","Available")</f>
        <v>Available</v>
      </c>
    </row>
    <row r="1072" spans="1:4" x14ac:dyDescent="0.25">
      <c r="A1072" t="s">
        <v>3533</v>
      </c>
      <c r="B1072">
        <v>218</v>
      </c>
      <c r="C1072">
        <v>112</v>
      </c>
      <c r="D1072" t="str">
        <f>IF(inventory[[#This Row],[Current Stock]]&lt;=inventory[[#This Row],[Reorder Level]],"Reorder","Available")</f>
        <v>Available</v>
      </c>
    </row>
    <row r="1073" spans="1:4" x14ac:dyDescent="0.25">
      <c r="A1073" t="s">
        <v>3534</v>
      </c>
      <c r="B1073">
        <v>71</v>
      </c>
      <c r="C1073">
        <v>156</v>
      </c>
      <c r="D1073" t="str">
        <f>IF(inventory[[#This Row],[Current Stock]]&lt;=inventory[[#This Row],[Reorder Level]],"Reorder","Available")</f>
        <v>Reorder</v>
      </c>
    </row>
    <row r="1074" spans="1:4" x14ac:dyDescent="0.25">
      <c r="A1074" t="s">
        <v>3535</v>
      </c>
      <c r="B1074">
        <v>434</v>
      </c>
      <c r="C1074">
        <v>23</v>
      </c>
      <c r="D1074" t="str">
        <f>IF(inventory[[#This Row],[Current Stock]]&lt;=inventory[[#This Row],[Reorder Level]],"Reorder","Available")</f>
        <v>Available</v>
      </c>
    </row>
    <row r="1075" spans="1:4" x14ac:dyDescent="0.25">
      <c r="A1075" t="s">
        <v>3536</v>
      </c>
      <c r="B1075">
        <v>220</v>
      </c>
      <c r="C1075">
        <v>106</v>
      </c>
      <c r="D1075" t="str">
        <f>IF(inventory[[#This Row],[Current Stock]]&lt;=inventory[[#This Row],[Reorder Level]],"Reorder","Available")</f>
        <v>Available</v>
      </c>
    </row>
    <row r="1076" spans="1:4" x14ac:dyDescent="0.25">
      <c r="A1076" t="s">
        <v>3537</v>
      </c>
      <c r="B1076">
        <v>134</v>
      </c>
      <c r="C1076">
        <v>90</v>
      </c>
      <c r="D1076" t="str">
        <f>IF(inventory[[#This Row],[Current Stock]]&lt;=inventory[[#This Row],[Reorder Level]],"Reorder","Available")</f>
        <v>Available</v>
      </c>
    </row>
    <row r="1077" spans="1:4" x14ac:dyDescent="0.25">
      <c r="A1077" t="s">
        <v>3538</v>
      </c>
      <c r="B1077">
        <v>466</v>
      </c>
      <c r="C1077">
        <v>183</v>
      </c>
      <c r="D1077" t="str">
        <f>IF(inventory[[#This Row],[Current Stock]]&lt;=inventory[[#This Row],[Reorder Level]],"Reorder","Available")</f>
        <v>Available</v>
      </c>
    </row>
    <row r="1078" spans="1:4" x14ac:dyDescent="0.25">
      <c r="A1078" t="s">
        <v>3539</v>
      </c>
      <c r="B1078">
        <v>63</v>
      </c>
      <c r="C1078">
        <v>23</v>
      </c>
      <c r="D1078" t="str">
        <f>IF(inventory[[#This Row],[Current Stock]]&lt;=inventory[[#This Row],[Reorder Level]],"Reorder","Available")</f>
        <v>Available</v>
      </c>
    </row>
    <row r="1079" spans="1:4" x14ac:dyDescent="0.25">
      <c r="A1079" t="s">
        <v>3540</v>
      </c>
      <c r="B1079">
        <v>990</v>
      </c>
      <c r="C1079">
        <v>132</v>
      </c>
      <c r="D1079" t="str">
        <f>IF(inventory[[#This Row],[Current Stock]]&lt;=inventory[[#This Row],[Reorder Level]],"Reorder","Available")</f>
        <v>Available</v>
      </c>
    </row>
    <row r="1080" spans="1:4" x14ac:dyDescent="0.25">
      <c r="A1080" t="s">
        <v>3541</v>
      </c>
      <c r="B1080">
        <v>470</v>
      </c>
      <c r="C1080">
        <v>45</v>
      </c>
      <c r="D1080" t="str">
        <f>IF(inventory[[#This Row],[Current Stock]]&lt;=inventory[[#This Row],[Reorder Level]],"Reorder","Available")</f>
        <v>Available</v>
      </c>
    </row>
    <row r="1081" spans="1:4" x14ac:dyDescent="0.25">
      <c r="A1081" t="s">
        <v>3542</v>
      </c>
      <c r="B1081">
        <v>996</v>
      </c>
      <c r="C1081">
        <v>177</v>
      </c>
      <c r="D1081" t="str">
        <f>IF(inventory[[#This Row],[Current Stock]]&lt;=inventory[[#This Row],[Reorder Level]],"Reorder","Available")</f>
        <v>Available</v>
      </c>
    </row>
    <row r="1082" spans="1:4" x14ac:dyDescent="0.25">
      <c r="A1082" t="s">
        <v>3543</v>
      </c>
      <c r="B1082">
        <v>881</v>
      </c>
      <c r="C1082">
        <v>171</v>
      </c>
      <c r="D1082" t="str">
        <f>IF(inventory[[#This Row],[Current Stock]]&lt;=inventory[[#This Row],[Reorder Level]],"Reorder","Available")</f>
        <v>Available</v>
      </c>
    </row>
    <row r="1083" spans="1:4" x14ac:dyDescent="0.25">
      <c r="A1083" t="s">
        <v>3544</v>
      </c>
      <c r="B1083">
        <v>979</v>
      </c>
      <c r="C1083">
        <v>54</v>
      </c>
      <c r="D1083" t="str">
        <f>IF(inventory[[#This Row],[Current Stock]]&lt;=inventory[[#This Row],[Reorder Level]],"Reorder","Available")</f>
        <v>Available</v>
      </c>
    </row>
    <row r="1084" spans="1:4" x14ac:dyDescent="0.25">
      <c r="A1084" t="s">
        <v>3545</v>
      </c>
      <c r="B1084">
        <v>542</v>
      </c>
      <c r="C1084">
        <v>175</v>
      </c>
      <c r="D1084" t="str">
        <f>IF(inventory[[#This Row],[Current Stock]]&lt;=inventory[[#This Row],[Reorder Level]],"Reorder","Available")</f>
        <v>Available</v>
      </c>
    </row>
    <row r="1085" spans="1:4" x14ac:dyDescent="0.25">
      <c r="A1085" t="s">
        <v>3546</v>
      </c>
      <c r="B1085">
        <v>423</v>
      </c>
      <c r="C1085">
        <v>104</v>
      </c>
      <c r="D1085" t="str">
        <f>IF(inventory[[#This Row],[Current Stock]]&lt;=inventory[[#This Row],[Reorder Level]],"Reorder","Available")</f>
        <v>Available</v>
      </c>
    </row>
    <row r="1086" spans="1:4" x14ac:dyDescent="0.25">
      <c r="A1086" t="s">
        <v>3547</v>
      </c>
      <c r="B1086">
        <v>719</v>
      </c>
      <c r="C1086">
        <v>194</v>
      </c>
      <c r="D1086" t="str">
        <f>IF(inventory[[#This Row],[Current Stock]]&lt;=inventory[[#This Row],[Reorder Level]],"Reorder","Available")</f>
        <v>Available</v>
      </c>
    </row>
    <row r="1087" spans="1:4" x14ac:dyDescent="0.25">
      <c r="A1087" t="s">
        <v>3548</v>
      </c>
      <c r="B1087">
        <v>80</v>
      </c>
      <c r="C1087">
        <v>148</v>
      </c>
      <c r="D1087" t="str">
        <f>IF(inventory[[#This Row],[Current Stock]]&lt;=inventory[[#This Row],[Reorder Level]],"Reorder","Available")</f>
        <v>Reorder</v>
      </c>
    </row>
    <row r="1088" spans="1:4" x14ac:dyDescent="0.25">
      <c r="A1088" t="s">
        <v>3549</v>
      </c>
      <c r="B1088">
        <v>840</v>
      </c>
      <c r="C1088">
        <v>16</v>
      </c>
      <c r="D1088" t="str">
        <f>IF(inventory[[#This Row],[Current Stock]]&lt;=inventory[[#This Row],[Reorder Level]],"Reorder","Available")</f>
        <v>Available</v>
      </c>
    </row>
    <row r="1089" spans="1:4" x14ac:dyDescent="0.25">
      <c r="A1089" t="s">
        <v>3550</v>
      </c>
      <c r="B1089">
        <v>323</v>
      </c>
      <c r="C1089">
        <v>48</v>
      </c>
      <c r="D1089" t="str">
        <f>IF(inventory[[#This Row],[Current Stock]]&lt;=inventory[[#This Row],[Reorder Level]],"Reorder","Available")</f>
        <v>Available</v>
      </c>
    </row>
    <row r="1090" spans="1:4" x14ac:dyDescent="0.25">
      <c r="A1090" t="s">
        <v>3551</v>
      </c>
      <c r="B1090">
        <v>7</v>
      </c>
      <c r="C1090">
        <v>86</v>
      </c>
      <c r="D1090" t="str">
        <f>IF(inventory[[#This Row],[Current Stock]]&lt;=inventory[[#This Row],[Reorder Level]],"Reorder","Available")</f>
        <v>Reorder</v>
      </c>
    </row>
    <row r="1091" spans="1:4" x14ac:dyDescent="0.25">
      <c r="A1091" t="s">
        <v>3552</v>
      </c>
      <c r="B1091">
        <v>237</v>
      </c>
      <c r="C1091">
        <v>50</v>
      </c>
      <c r="D1091" t="str">
        <f>IF(inventory[[#This Row],[Current Stock]]&lt;=inventory[[#This Row],[Reorder Level]],"Reorder","Available")</f>
        <v>Available</v>
      </c>
    </row>
    <row r="1092" spans="1:4" x14ac:dyDescent="0.25">
      <c r="A1092" t="s">
        <v>3553</v>
      </c>
      <c r="B1092">
        <v>242</v>
      </c>
      <c r="C1092">
        <v>35</v>
      </c>
      <c r="D1092" t="str">
        <f>IF(inventory[[#This Row],[Current Stock]]&lt;=inventory[[#This Row],[Reorder Level]],"Reorder","Available")</f>
        <v>Available</v>
      </c>
    </row>
    <row r="1093" spans="1:4" x14ac:dyDescent="0.25">
      <c r="A1093" t="s">
        <v>3554</v>
      </c>
      <c r="B1093">
        <v>14</v>
      </c>
      <c r="C1093">
        <v>195</v>
      </c>
      <c r="D1093" t="str">
        <f>IF(inventory[[#This Row],[Current Stock]]&lt;=inventory[[#This Row],[Reorder Level]],"Reorder","Available")</f>
        <v>Reorder</v>
      </c>
    </row>
    <row r="1094" spans="1:4" x14ac:dyDescent="0.25">
      <c r="A1094" t="s">
        <v>3555</v>
      </c>
      <c r="B1094">
        <v>668</v>
      </c>
      <c r="C1094">
        <v>175</v>
      </c>
      <c r="D1094" t="str">
        <f>IF(inventory[[#This Row],[Current Stock]]&lt;=inventory[[#This Row],[Reorder Level]],"Reorder","Available")</f>
        <v>Available</v>
      </c>
    </row>
    <row r="1095" spans="1:4" x14ac:dyDescent="0.25">
      <c r="A1095" t="s">
        <v>3556</v>
      </c>
      <c r="B1095">
        <v>95</v>
      </c>
      <c r="C1095">
        <v>92</v>
      </c>
      <c r="D1095" t="str">
        <f>IF(inventory[[#This Row],[Current Stock]]&lt;=inventory[[#This Row],[Reorder Level]],"Reorder","Available")</f>
        <v>Available</v>
      </c>
    </row>
    <row r="1096" spans="1:4" x14ac:dyDescent="0.25">
      <c r="A1096" t="s">
        <v>3557</v>
      </c>
      <c r="B1096">
        <v>846</v>
      </c>
      <c r="C1096">
        <v>50</v>
      </c>
      <c r="D1096" t="str">
        <f>IF(inventory[[#This Row],[Current Stock]]&lt;=inventory[[#This Row],[Reorder Level]],"Reorder","Available")</f>
        <v>Available</v>
      </c>
    </row>
    <row r="1097" spans="1:4" x14ac:dyDescent="0.25">
      <c r="A1097" t="s">
        <v>3558</v>
      </c>
      <c r="B1097">
        <v>453</v>
      </c>
      <c r="C1097">
        <v>44</v>
      </c>
      <c r="D1097" t="str">
        <f>IF(inventory[[#This Row],[Current Stock]]&lt;=inventory[[#This Row],[Reorder Level]],"Reorder","Available")</f>
        <v>Available</v>
      </c>
    </row>
    <row r="1098" spans="1:4" x14ac:dyDescent="0.25">
      <c r="A1098" t="s">
        <v>3559</v>
      </c>
      <c r="B1098">
        <v>718</v>
      </c>
      <c r="C1098">
        <v>183</v>
      </c>
      <c r="D1098" t="str">
        <f>IF(inventory[[#This Row],[Current Stock]]&lt;=inventory[[#This Row],[Reorder Level]],"Reorder","Available")</f>
        <v>Available</v>
      </c>
    </row>
    <row r="1099" spans="1:4" x14ac:dyDescent="0.25">
      <c r="A1099" t="s">
        <v>3560</v>
      </c>
      <c r="B1099">
        <v>339</v>
      </c>
      <c r="C1099">
        <v>72</v>
      </c>
      <c r="D1099" t="str">
        <f>IF(inventory[[#This Row],[Current Stock]]&lt;=inventory[[#This Row],[Reorder Level]],"Reorder","Available")</f>
        <v>Available</v>
      </c>
    </row>
    <row r="1100" spans="1:4" x14ac:dyDescent="0.25">
      <c r="A1100" t="s">
        <v>3561</v>
      </c>
      <c r="B1100">
        <v>131</v>
      </c>
      <c r="C1100">
        <v>12</v>
      </c>
      <c r="D1100" t="str">
        <f>IF(inventory[[#This Row],[Current Stock]]&lt;=inventory[[#This Row],[Reorder Level]],"Reorder","Available")</f>
        <v>Available</v>
      </c>
    </row>
    <row r="1101" spans="1:4" x14ac:dyDescent="0.25">
      <c r="A1101" t="s">
        <v>3562</v>
      </c>
      <c r="B1101">
        <v>180</v>
      </c>
      <c r="C1101">
        <v>85</v>
      </c>
      <c r="D1101" t="str">
        <f>IF(inventory[[#This Row],[Current Stock]]&lt;=inventory[[#This Row],[Reorder Level]],"Reorder","Available")</f>
        <v>Available</v>
      </c>
    </row>
    <row r="1102" spans="1:4" x14ac:dyDescent="0.25">
      <c r="A1102" t="s">
        <v>3563</v>
      </c>
      <c r="B1102">
        <v>645</v>
      </c>
      <c r="C1102">
        <v>96</v>
      </c>
      <c r="D1102" t="str">
        <f>IF(inventory[[#This Row],[Current Stock]]&lt;=inventory[[#This Row],[Reorder Level]],"Reorder","Available")</f>
        <v>Available</v>
      </c>
    </row>
    <row r="1103" spans="1:4" x14ac:dyDescent="0.25">
      <c r="A1103" t="s">
        <v>3564</v>
      </c>
      <c r="B1103">
        <v>716</v>
      </c>
      <c r="C1103">
        <v>128</v>
      </c>
      <c r="D1103" t="str">
        <f>IF(inventory[[#This Row],[Current Stock]]&lt;=inventory[[#This Row],[Reorder Level]],"Reorder","Available")</f>
        <v>Available</v>
      </c>
    </row>
    <row r="1104" spans="1:4" x14ac:dyDescent="0.25">
      <c r="A1104" t="s">
        <v>3565</v>
      </c>
      <c r="B1104">
        <v>267</v>
      </c>
      <c r="C1104">
        <v>74</v>
      </c>
      <c r="D1104" t="str">
        <f>IF(inventory[[#This Row],[Current Stock]]&lt;=inventory[[#This Row],[Reorder Level]],"Reorder","Available")</f>
        <v>Available</v>
      </c>
    </row>
    <row r="1105" spans="1:4" x14ac:dyDescent="0.25">
      <c r="A1105" t="s">
        <v>3566</v>
      </c>
      <c r="B1105">
        <v>357</v>
      </c>
      <c r="C1105">
        <v>185</v>
      </c>
      <c r="D1105" t="str">
        <f>IF(inventory[[#This Row],[Current Stock]]&lt;=inventory[[#This Row],[Reorder Level]],"Reorder","Available")</f>
        <v>Available</v>
      </c>
    </row>
    <row r="1106" spans="1:4" x14ac:dyDescent="0.25">
      <c r="A1106" t="s">
        <v>3567</v>
      </c>
      <c r="B1106">
        <v>945</v>
      </c>
      <c r="C1106">
        <v>132</v>
      </c>
      <c r="D1106" t="str">
        <f>IF(inventory[[#This Row],[Current Stock]]&lt;=inventory[[#This Row],[Reorder Level]],"Reorder","Available")</f>
        <v>Available</v>
      </c>
    </row>
    <row r="1107" spans="1:4" x14ac:dyDescent="0.25">
      <c r="A1107" t="s">
        <v>3568</v>
      </c>
      <c r="B1107">
        <v>851</v>
      </c>
      <c r="C1107">
        <v>197</v>
      </c>
      <c r="D1107" t="str">
        <f>IF(inventory[[#This Row],[Current Stock]]&lt;=inventory[[#This Row],[Reorder Level]],"Reorder","Available")</f>
        <v>Available</v>
      </c>
    </row>
    <row r="1108" spans="1:4" x14ac:dyDescent="0.25">
      <c r="A1108" t="s">
        <v>3569</v>
      </c>
      <c r="B1108">
        <v>413</v>
      </c>
      <c r="C1108">
        <v>79</v>
      </c>
      <c r="D1108" t="str">
        <f>IF(inventory[[#This Row],[Current Stock]]&lt;=inventory[[#This Row],[Reorder Level]],"Reorder","Available")</f>
        <v>Available</v>
      </c>
    </row>
    <row r="1109" spans="1:4" x14ac:dyDescent="0.25">
      <c r="A1109" t="s">
        <v>3570</v>
      </c>
      <c r="B1109">
        <v>240</v>
      </c>
      <c r="C1109">
        <v>133</v>
      </c>
      <c r="D1109" t="str">
        <f>IF(inventory[[#This Row],[Current Stock]]&lt;=inventory[[#This Row],[Reorder Level]],"Reorder","Available")</f>
        <v>Available</v>
      </c>
    </row>
    <row r="1110" spans="1:4" x14ac:dyDescent="0.25">
      <c r="A1110" t="s">
        <v>3571</v>
      </c>
      <c r="B1110">
        <v>301</v>
      </c>
      <c r="C1110">
        <v>79</v>
      </c>
      <c r="D1110" t="str">
        <f>IF(inventory[[#This Row],[Current Stock]]&lt;=inventory[[#This Row],[Reorder Level]],"Reorder","Available")</f>
        <v>Available</v>
      </c>
    </row>
    <row r="1111" spans="1:4" x14ac:dyDescent="0.25">
      <c r="A1111" t="s">
        <v>3572</v>
      </c>
      <c r="B1111">
        <v>538</v>
      </c>
      <c r="C1111">
        <v>142</v>
      </c>
      <c r="D1111" t="str">
        <f>IF(inventory[[#This Row],[Current Stock]]&lt;=inventory[[#This Row],[Reorder Level]],"Reorder","Available")</f>
        <v>Available</v>
      </c>
    </row>
    <row r="1112" spans="1:4" x14ac:dyDescent="0.25">
      <c r="A1112" t="s">
        <v>3573</v>
      </c>
      <c r="B1112">
        <v>566</v>
      </c>
      <c r="C1112">
        <v>151</v>
      </c>
      <c r="D1112" t="str">
        <f>IF(inventory[[#This Row],[Current Stock]]&lt;=inventory[[#This Row],[Reorder Level]],"Reorder","Available")</f>
        <v>Available</v>
      </c>
    </row>
    <row r="1113" spans="1:4" x14ac:dyDescent="0.25">
      <c r="A1113" t="s">
        <v>3574</v>
      </c>
      <c r="B1113">
        <v>184</v>
      </c>
      <c r="C1113">
        <v>71</v>
      </c>
      <c r="D1113" t="str">
        <f>IF(inventory[[#This Row],[Current Stock]]&lt;=inventory[[#This Row],[Reorder Level]],"Reorder","Available")</f>
        <v>Available</v>
      </c>
    </row>
    <row r="1114" spans="1:4" x14ac:dyDescent="0.25">
      <c r="A1114" t="s">
        <v>3575</v>
      </c>
      <c r="B1114">
        <v>65</v>
      </c>
      <c r="C1114">
        <v>188</v>
      </c>
      <c r="D1114" t="str">
        <f>IF(inventory[[#This Row],[Current Stock]]&lt;=inventory[[#This Row],[Reorder Level]],"Reorder","Available")</f>
        <v>Reorder</v>
      </c>
    </row>
    <row r="1115" spans="1:4" x14ac:dyDescent="0.25">
      <c r="A1115" t="s">
        <v>3576</v>
      </c>
      <c r="B1115">
        <v>495</v>
      </c>
      <c r="C1115">
        <v>172</v>
      </c>
      <c r="D1115" t="str">
        <f>IF(inventory[[#This Row],[Current Stock]]&lt;=inventory[[#This Row],[Reorder Level]],"Reorder","Available")</f>
        <v>Available</v>
      </c>
    </row>
    <row r="1116" spans="1:4" x14ac:dyDescent="0.25">
      <c r="A1116" t="s">
        <v>3577</v>
      </c>
      <c r="B1116">
        <v>797</v>
      </c>
      <c r="C1116">
        <v>179</v>
      </c>
      <c r="D1116" t="str">
        <f>IF(inventory[[#This Row],[Current Stock]]&lt;=inventory[[#This Row],[Reorder Level]],"Reorder","Available")</f>
        <v>Available</v>
      </c>
    </row>
    <row r="1117" spans="1:4" x14ac:dyDescent="0.25">
      <c r="A1117" t="s">
        <v>3578</v>
      </c>
      <c r="B1117">
        <v>152</v>
      </c>
      <c r="C1117">
        <v>51</v>
      </c>
      <c r="D1117" t="str">
        <f>IF(inventory[[#This Row],[Current Stock]]&lt;=inventory[[#This Row],[Reorder Level]],"Reorder","Available")</f>
        <v>Available</v>
      </c>
    </row>
    <row r="1118" spans="1:4" x14ac:dyDescent="0.25">
      <c r="A1118" t="s">
        <v>3579</v>
      </c>
      <c r="B1118">
        <v>408</v>
      </c>
      <c r="C1118">
        <v>146</v>
      </c>
      <c r="D1118" t="str">
        <f>IF(inventory[[#This Row],[Current Stock]]&lt;=inventory[[#This Row],[Reorder Level]],"Reorder","Available")</f>
        <v>Available</v>
      </c>
    </row>
    <row r="1119" spans="1:4" x14ac:dyDescent="0.25">
      <c r="A1119" t="s">
        <v>3580</v>
      </c>
      <c r="B1119">
        <v>161</v>
      </c>
      <c r="C1119">
        <v>30</v>
      </c>
      <c r="D1119" t="str">
        <f>IF(inventory[[#This Row],[Current Stock]]&lt;=inventory[[#This Row],[Reorder Level]],"Reorder","Available")</f>
        <v>Available</v>
      </c>
    </row>
    <row r="1120" spans="1:4" x14ac:dyDescent="0.25">
      <c r="A1120" t="s">
        <v>3581</v>
      </c>
      <c r="B1120">
        <v>242</v>
      </c>
      <c r="C1120">
        <v>30</v>
      </c>
      <c r="D1120" t="str">
        <f>IF(inventory[[#This Row],[Current Stock]]&lt;=inventory[[#This Row],[Reorder Level]],"Reorder","Available")</f>
        <v>Available</v>
      </c>
    </row>
    <row r="1121" spans="1:4" x14ac:dyDescent="0.25">
      <c r="A1121" t="s">
        <v>3582</v>
      </c>
      <c r="B1121">
        <v>612</v>
      </c>
      <c r="C1121">
        <v>194</v>
      </c>
      <c r="D1121" t="str">
        <f>IF(inventory[[#This Row],[Current Stock]]&lt;=inventory[[#This Row],[Reorder Level]],"Reorder","Available")</f>
        <v>Available</v>
      </c>
    </row>
    <row r="1122" spans="1:4" x14ac:dyDescent="0.25">
      <c r="A1122" t="s">
        <v>3583</v>
      </c>
      <c r="B1122">
        <v>286</v>
      </c>
      <c r="C1122">
        <v>39</v>
      </c>
      <c r="D1122" t="str">
        <f>IF(inventory[[#This Row],[Current Stock]]&lt;=inventory[[#This Row],[Reorder Level]],"Reorder","Available")</f>
        <v>Available</v>
      </c>
    </row>
    <row r="1123" spans="1:4" x14ac:dyDescent="0.25">
      <c r="A1123" t="s">
        <v>3584</v>
      </c>
      <c r="B1123">
        <v>263</v>
      </c>
      <c r="C1123">
        <v>174</v>
      </c>
      <c r="D1123" t="str">
        <f>IF(inventory[[#This Row],[Current Stock]]&lt;=inventory[[#This Row],[Reorder Level]],"Reorder","Available")</f>
        <v>Available</v>
      </c>
    </row>
    <row r="1124" spans="1:4" x14ac:dyDescent="0.25">
      <c r="A1124" t="s">
        <v>3585</v>
      </c>
      <c r="B1124">
        <v>995</v>
      </c>
      <c r="C1124">
        <v>91</v>
      </c>
      <c r="D1124" t="str">
        <f>IF(inventory[[#This Row],[Current Stock]]&lt;=inventory[[#This Row],[Reorder Level]],"Reorder","Available")</f>
        <v>Available</v>
      </c>
    </row>
    <row r="1125" spans="1:4" x14ac:dyDescent="0.25">
      <c r="A1125" t="s">
        <v>3586</v>
      </c>
      <c r="B1125">
        <v>172</v>
      </c>
      <c r="C1125">
        <v>67</v>
      </c>
      <c r="D1125" t="str">
        <f>IF(inventory[[#This Row],[Current Stock]]&lt;=inventory[[#This Row],[Reorder Level]],"Reorder","Available")</f>
        <v>Available</v>
      </c>
    </row>
    <row r="1126" spans="1:4" x14ac:dyDescent="0.25">
      <c r="A1126" t="s">
        <v>3587</v>
      </c>
      <c r="B1126">
        <v>189</v>
      </c>
      <c r="C1126">
        <v>23</v>
      </c>
      <c r="D1126" t="str">
        <f>IF(inventory[[#This Row],[Current Stock]]&lt;=inventory[[#This Row],[Reorder Level]],"Reorder","Available")</f>
        <v>Available</v>
      </c>
    </row>
    <row r="1127" spans="1:4" x14ac:dyDescent="0.25">
      <c r="A1127" t="s">
        <v>3588</v>
      </c>
      <c r="B1127">
        <v>929</v>
      </c>
      <c r="C1127">
        <v>138</v>
      </c>
      <c r="D1127" t="str">
        <f>IF(inventory[[#This Row],[Current Stock]]&lt;=inventory[[#This Row],[Reorder Level]],"Reorder","Available")</f>
        <v>Available</v>
      </c>
    </row>
    <row r="1128" spans="1:4" x14ac:dyDescent="0.25">
      <c r="A1128" t="s">
        <v>3589</v>
      </c>
      <c r="B1128">
        <v>550</v>
      </c>
      <c r="C1128">
        <v>147</v>
      </c>
      <c r="D1128" t="str">
        <f>IF(inventory[[#This Row],[Current Stock]]&lt;=inventory[[#This Row],[Reorder Level]],"Reorder","Available")</f>
        <v>Available</v>
      </c>
    </row>
    <row r="1129" spans="1:4" x14ac:dyDescent="0.25">
      <c r="A1129" t="s">
        <v>3590</v>
      </c>
      <c r="B1129">
        <v>43</v>
      </c>
      <c r="C1129">
        <v>98</v>
      </c>
      <c r="D1129" t="str">
        <f>IF(inventory[[#This Row],[Current Stock]]&lt;=inventory[[#This Row],[Reorder Level]],"Reorder","Available")</f>
        <v>Reorder</v>
      </c>
    </row>
    <row r="1130" spans="1:4" x14ac:dyDescent="0.25">
      <c r="A1130" t="s">
        <v>3591</v>
      </c>
      <c r="B1130">
        <v>424</v>
      </c>
      <c r="C1130">
        <v>163</v>
      </c>
      <c r="D1130" t="str">
        <f>IF(inventory[[#This Row],[Current Stock]]&lt;=inventory[[#This Row],[Reorder Level]],"Reorder","Available")</f>
        <v>Available</v>
      </c>
    </row>
    <row r="1131" spans="1:4" x14ac:dyDescent="0.25">
      <c r="A1131" t="s">
        <v>3592</v>
      </c>
      <c r="B1131">
        <v>565</v>
      </c>
      <c r="C1131">
        <v>71</v>
      </c>
      <c r="D1131" t="str">
        <f>IF(inventory[[#This Row],[Current Stock]]&lt;=inventory[[#This Row],[Reorder Level]],"Reorder","Available")</f>
        <v>Available</v>
      </c>
    </row>
    <row r="1132" spans="1:4" x14ac:dyDescent="0.25">
      <c r="A1132" t="s">
        <v>3593</v>
      </c>
      <c r="B1132">
        <v>253</v>
      </c>
      <c r="C1132">
        <v>114</v>
      </c>
      <c r="D1132" t="str">
        <f>IF(inventory[[#This Row],[Current Stock]]&lt;=inventory[[#This Row],[Reorder Level]],"Reorder","Available")</f>
        <v>Available</v>
      </c>
    </row>
    <row r="1133" spans="1:4" x14ac:dyDescent="0.25">
      <c r="A1133" t="s">
        <v>3594</v>
      </c>
      <c r="B1133">
        <v>548</v>
      </c>
      <c r="C1133">
        <v>64</v>
      </c>
      <c r="D1133" t="str">
        <f>IF(inventory[[#This Row],[Current Stock]]&lt;=inventory[[#This Row],[Reorder Level]],"Reorder","Available")</f>
        <v>Available</v>
      </c>
    </row>
    <row r="1134" spans="1:4" x14ac:dyDescent="0.25">
      <c r="A1134" t="s">
        <v>3595</v>
      </c>
      <c r="B1134">
        <v>648</v>
      </c>
      <c r="C1134">
        <v>120</v>
      </c>
      <c r="D1134" t="str">
        <f>IF(inventory[[#This Row],[Current Stock]]&lt;=inventory[[#This Row],[Reorder Level]],"Reorder","Available")</f>
        <v>Available</v>
      </c>
    </row>
    <row r="1135" spans="1:4" x14ac:dyDescent="0.25">
      <c r="A1135" t="s">
        <v>3596</v>
      </c>
      <c r="B1135">
        <v>250</v>
      </c>
      <c r="C1135">
        <v>35</v>
      </c>
      <c r="D1135" t="str">
        <f>IF(inventory[[#This Row],[Current Stock]]&lt;=inventory[[#This Row],[Reorder Level]],"Reorder","Available")</f>
        <v>Available</v>
      </c>
    </row>
    <row r="1136" spans="1:4" x14ac:dyDescent="0.25">
      <c r="A1136" t="s">
        <v>3597</v>
      </c>
      <c r="B1136">
        <v>812</v>
      </c>
      <c r="C1136">
        <v>100</v>
      </c>
      <c r="D1136" t="str">
        <f>IF(inventory[[#This Row],[Current Stock]]&lt;=inventory[[#This Row],[Reorder Level]],"Reorder","Available")</f>
        <v>Available</v>
      </c>
    </row>
    <row r="1137" spans="1:4" x14ac:dyDescent="0.25">
      <c r="A1137" t="s">
        <v>3598</v>
      </c>
      <c r="B1137">
        <v>452</v>
      </c>
      <c r="C1137">
        <v>114</v>
      </c>
      <c r="D1137" t="str">
        <f>IF(inventory[[#This Row],[Current Stock]]&lt;=inventory[[#This Row],[Reorder Level]],"Reorder","Available")</f>
        <v>Available</v>
      </c>
    </row>
    <row r="1138" spans="1:4" x14ac:dyDescent="0.25">
      <c r="A1138" t="s">
        <v>3599</v>
      </c>
      <c r="B1138">
        <v>963</v>
      </c>
      <c r="C1138">
        <v>115</v>
      </c>
      <c r="D1138" t="str">
        <f>IF(inventory[[#This Row],[Current Stock]]&lt;=inventory[[#This Row],[Reorder Level]],"Reorder","Available")</f>
        <v>Available</v>
      </c>
    </row>
    <row r="1139" spans="1:4" x14ac:dyDescent="0.25">
      <c r="A1139" t="s">
        <v>3600</v>
      </c>
      <c r="B1139">
        <v>87</v>
      </c>
      <c r="C1139">
        <v>94</v>
      </c>
      <c r="D1139" t="str">
        <f>IF(inventory[[#This Row],[Current Stock]]&lt;=inventory[[#This Row],[Reorder Level]],"Reorder","Available")</f>
        <v>Reorder</v>
      </c>
    </row>
    <row r="1140" spans="1:4" x14ac:dyDescent="0.25">
      <c r="A1140" t="s">
        <v>3601</v>
      </c>
      <c r="B1140">
        <v>324</v>
      </c>
      <c r="C1140">
        <v>132</v>
      </c>
      <c r="D1140" t="str">
        <f>IF(inventory[[#This Row],[Current Stock]]&lt;=inventory[[#This Row],[Reorder Level]],"Reorder","Available")</f>
        <v>Available</v>
      </c>
    </row>
    <row r="1141" spans="1:4" x14ac:dyDescent="0.25">
      <c r="A1141" t="s">
        <v>3602</v>
      </c>
      <c r="B1141">
        <v>721</v>
      </c>
      <c r="C1141">
        <v>107</v>
      </c>
      <c r="D1141" t="str">
        <f>IF(inventory[[#This Row],[Current Stock]]&lt;=inventory[[#This Row],[Reorder Level]],"Reorder","Available")</f>
        <v>Available</v>
      </c>
    </row>
    <row r="1142" spans="1:4" x14ac:dyDescent="0.25">
      <c r="A1142" t="s">
        <v>3603</v>
      </c>
      <c r="B1142">
        <v>894</v>
      </c>
      <c r="C1142">
        <v>63</v>
      </c>
      <c r="D1142" t="str">
        <f>IF(inventory[[#This Row],[Current Stock]]&lt;=inventory[[#This Row],[Reorder Level]],"Reorder","Available")</f>
        <v>Available</v>
      </c>
    </row>
    <row r="1143" spans="1:4" x14ac:dyDescent="0.25">
      <c r="A1143" t="s">
        <v>3604</v>
      </c>
      <c r="B1143">
        <v>221</v>
      </c>
      <c r="C1143">
        <v>50</v>
      </c>
      <c r="D1143" t="str">
        <f>IF(inventory[[#This Row],[Current Stock]]&lt;=inventory[[#This Row],[Reorder Level]],"Reorder","Available")</f>
        <v>Available</v>
      </c>
    </row>
    <row r="1144" spans="1:4" x14ac:dyDescent="0.25">
      <c r="A1144" t="s">
        <v>3605</v>
      </c>
      <c r="B1144">
        <v>980</v>
      </c>
      <c r="C1144">
        <v>133</v>
      </c>
      <c r="D1144" t="str">
        <f>IF(inventory[[#This Row],[Current Stock]]&lt;=inventory[[#This Row],[Reorder Level]],"Reorder","Available")</f>
        <v>Available</v>
      </c>
    </row>
    <row r="1145" spans="1:4" x14ac:dyDescent="0.25">
      <c r="A1145" t="s">
        <v>3606</v>
      </c>
      <c r="B1145">
        <v>193</v>
      </c>
      <c r="C1145">
        <v>188</v>
      </c>
      <c r="D1145" t="str">
        <f>IF(inventory[[#This Row],[Current Stock]]&lt;=inventory[[#This Row],[Reorder Level]],"Reorder","Available")</f>
        <v>Available</v>
      </c>
    </row>
    <row r="1146" spans="1:4" x14ac:dyDescent="0.25">
      <c r="A1146" t="s">
        <v>3607</v>
      </c>
      <c r="B1146">
        <v>416</v>
      </c>
      <c r="C1146">
        <v>153</v>
      </c>
      <c r="D1146" t="str">
        <f>IF(inventory[[#This Row],[Current Stock]]&lt;=inventory[[#This Row],[Reorder Level]],"Reorder","Available")</f>
        <v>Available</v>
      </c>
    </row>
    <row r="1147" spans="1:4" x14ac:dyDescent="0.25">
      <c r="A1147" t="s">
        <v>3608</v>
      </c>
      <c r="B1147">
        <v>314</v>
      </c>
      <c r="C1147">
        <v>131</v>
      </c>
      <c r="D1147" t="str">
        <f>IF(inventory[[#This Row],[Current Stock]]&lt;=inventory[[#This Row],[Reorder Level]],"Reorder","Available")</f>
        <v>Available</v>
      </c>
    </row>
    <row r="1148" spans="1:4" x14ac:dyDescent="0.25">
      <c r="A1148" t="s">
        <v>3609</v>
      </c>
      <c r="B1148">
        <v>424</v>
      </c>
      <c r="C1148">
        <v>185</v>
      </c>
      <c r="D1148" t="str">
        <f>IF(inventory[[#This Row],[Current Stock]]&lt;=inventory[[#This Row],[Reorder Level]],"Reorder","Available")</f>
        <v>Available</v>
      </c>
    </row>
    <row r="1149" spans="1:4" x14ac:dyDescent="0.25">
      <c r="A1149" t="s">
        <v>3610</v>
      </c>
      <c r="B1149">
        <v>902</v>
      </c>
      <c r="C1149">
        <v>180</v>
      </c>
      <c r="D1149" t="str">
        <f>IF(inventory[[#This Row],[Current Stock]]&lt;=inventory[[#This Row],[Reorder Level]],"Reorder","Available")</f>
        <v>Available</v>
      </c>
    </row>
    <row r="1150" spans="1:4" x14ac:dyDescent="0.25">
      <c r="A1150" t="s">
        <v>3611</v>
      </c>
      <c r="B1150">
        <v>732</v>
      </c>
      <c r="C1150">
        <v>106</v>
      </c>
      <c r="D1150" t="str">
        <f>IF(inventory[[#This Row],[Current Stock]]&lt;=inventory[[#This Row],[Reorder Level]],"Reorder","Available")</f>
        <v>Available</v>
      </c>
    </row>
    <row r="1151" spans="1:4" x14ac:dyDescent="0.25">
      <c r="A1151" t="s">
        <v>3612</v>
      </c>
      <c r="B1151">
        <v>796</v>
      </c>
      <c r="C1151">
        <v>30</v>
      </c>
      <c r="D1151" t="str">
        <f>IF(inventory[[#This Row],[Current Stock]]&lt;=inventory[[#This Row],[Reorder Level]],"Reorder","Available")</f>
        <v>Available</v>
      </c>
    </row>
    <row r="1152" spans="1:4" x14ac:dyDescent="0.25">
      <c r="A1152" t="s">
        <v>3613</v>
      </c>
      <c r="B1152">
        <v>253</v>
      </c>
      <c r="C1152">
        <v>130</v>
      </c>
      <c r="D1152" t="str">
        <f>IF(inventory[[#This Row],[Current Stock]]&lt;=inventory[[#This Row],[Reorder Level]],"Reorder","Available")</f>
        <v>Available</v>
      </c>
    </row>
    <row r="1153" spans="1:4" x14ac:dyDescent="0.25">
      <c r="A1153" t="s">
        <v>3614</v>
      </c>
      <c r="B1153">
        <v>946</v>
      </c>
      <c r="C1153">
        <v>128</v>
      </c>
      <c r="D1153" t="str">
        <f>IF(inventory[[#This Row],[Current Stock]]&lt;=inventory[[#This Row],[Reorder Level]],"Reorder","Available")</f>
        <v>Available</v>
      </c>
    </row>
    <row r="1154" spans="1:4" x14ac:dyDescent="0.25">
      <c r="A1154" t="s">
        <v>3615</v>
      </c>
      <c r="B1154">
        <v>435</v>
      </c>
      <c r="C1154">
        <v>62</v>
      </c>
      <c r="D1154" t="str">
        <f>IF(inventory[[#This Row],[Current Stock]]&lt;=inventory[[#This Row],[Reorder Level]],"Reorder","Available")</f>
        <v>Available</v>
      </c>
    </row>
    <row r="1155" spans="1:4" x14ac:dyDescent="0.25">
      <c r="A1155" t="s">
        <v>3616</v>
      </c>
      <c r="B1155">
        <v>651</v>
      </c>
      <c r="C1155">
        <v>171</v>
      </c>
      <c r="D1155" t="str">
        <f>IF(inventory[[#This Row],[Current Stock]]&lt;=inventory[[#This Row],[Reorder Level]],"Reorder","Available")</f>
        <v>Available</v>
      </c>
    </row>
    <row r="1156" spans="1:4" x14ac:dyDescent="0.25">
      <c r="A1156" t="s">
        <v>3617</v>
      </c>
      <c r="B1156">
        <v>697</v>
      </c>
      <c r="C1156">
        <v>175</v>
      </c>
      <c r="D1156" t="str">
        <f>IF(inventory[[#This Row],[Current Stock]]&lt;=inventory[[#This Row],[Reorder Level]],"Reorder","Available")</f>
        <v>Available</v>
      </c>
    </row>
    <row r="1157" spans="1:4" x14ac:dyDescent="0.25">
      <c r="A1157" t="s">
        <v>3618</v>
      </c>
      <c r="B1157">
        <v>662</v>
      </c>
      <c r="C1157">
        <v>72</v>
      </c>
      <c r="D1157" t="str">
        <f>IF(inventory[[#This Row],[Current Stock]]&lt;=inventory[[#This Row],[Reorder Level]],"Reorder","Available")</f>
        <v>Available</v>
      </c>
    </row>
    <row r="1158" spans="1:4" x14ac:dyDescent="0.25">
      <c r="A1158" t="s">
        <v>3619</v>
      </c>
      <c r="B1158">
        <v>601</v>
      </c>
      <c r="C1158">
        <v>100</v>
      </c>
      <c r="D1158" t="str">
        <f>IF(inventory[[#This Row],[Current Stock]]&lt;=inventory[[#This Row],[Reorder Level]],"Reorder","Available")</f>
        <v>Available</v>
      </c>
    </row>
    <row r="1159" spans="1:4" x14ac:dyDescent="0.25">
      <c r="A1159" t="s">
        <v>3620</v>
      </c>
      <c r="B1159">
        <v>480</v>
      </c>
      <c r="C1159">
        <v>47</v>
      </c>
      <c r="D1159" t="str">
        <f>IF(inventory[[#This Row],[Current Stock]]&lt;=inventory[[#This Row],[Reorder Level]],"Reorder","Available")</f>
        <v>Available</v>
      </c>
    </row>
    <row r="1160" spans="1:4" x14ac:dyDescent="0.25">
      <c r="A1160" t="s">
        <v>3621</v>
      </c>
      <c r="B1160">
        <v>647</v>
      </c>
      <c r="C1160">
        <v>43</v>
      </c>
      <c r="D1160" t="str">
        <f>IF(inventory[[#This Row],[Current Stock]]&lt;=inventory[[#This Row],[Reorder Level]],"Reorder","Available")</f>
        <v>Available</v>
      </c>
    </row>
    <row r="1161" spans="1:4" x14ac:dyDescent="0.25">
      <c r="A1161" t="s">
        <v>3622</v>
      </c>
      <c r="B1161">
        <v>905</v>
      </c>
      <c r="C1161">
        <v>60</v>
      </c>
      <c r="D1161" t="str">
        <f>IF(inventory[[#This Row],[Current Stock]]&lt;=inventory[[#This Row],[Reorder Level]],"Reorder","Available")</f>
        <v>Available</v>
      </c>
    </row>
    <row r="1162" spans="1:4" x14ac:dyDescent="0.25">
      <c r="A1162" t="s">
        <v>3623</v>
      </c>
      <c r="B1162">
        <v>389</v>
      </c>
      <c r="C1162">
        <v>79</v>
      </c>
      <c r="D1162" t="str">
        <f>IF(inventory[[#This Row],[Current Stock]]&lt;=inventory[[#This Row],[Reorder Level]],"Reorder","Available")</f>
        <v>Available</v>
      </c>
    </row>
    <row r="1163" spans="1:4" x14ac:dyDescent="0.25">
      <c r="A1163" t="s">
        <v>3624</v>
      </c>
      <c r="B1163">
        <v>510</v>
      </c>
      <c r="C1163">
        <v>61</v>
      </c>
      <c r="D1163" t="str">
        <f>IF(inventory[[#This Row],[Current Stock]]&lt;=inventory[[#This Row],[Reorder Level]],"Reorder","Available")</f>
        <v>Available</v>
      </c>
    </row>
    <row r="1164" spans="1:4" x14ac:dyDescent="0.25">
      <c r="A1164" t="s">
        <v>3625</v>
      </c>
      <c r="B1164">
        <v>180</v>
      </c>
      <c r="C1164">
        <v>38</v>
      </c>
      <c r="D1164" t="str">
        <f>IF(inventory[[#This Row],[Current Stock]]&lt;=inventory[[#This Row],[Reorder Level]],"Reorder","Available")</f>
        <v>Available</v>
      </c>
    </row>
    <row r="1165" spans="1:4" x14ac:dyDescent="0.25">
      <c r="A1165" t="s">
        <v>3626</v>
      </c>
      <c r="B1165">
        <v>355</v>
      </c>
      <c r="C1165">
        <v>94</v>
      </c>
      <c r="D1165" t="str">
        <f>IF(inventory[[#This Row],[Current Stock]]&lt;=inventory[[#This Row],[Reorder Level]],"Reorder","Available")</f>
        <v>Available</v>
      </c>
    </row>
    <row r="1166" spans="1:4" x14ac:dyDescent="0.25">
      <c r="A1166" t="s">
        <v>3627</v>
      </c>
      <c r="B1166">
        <v>772</v>
      </c>
      <c r="C1166">
        <v>128</v>
      </c>
      <c r="D1166" t="str">
        <f>IF(inventory[[#This Row],[Current Stock]]&lt;=inventory[[#This Row],[Reorder Level]],"Reorder","Available")</f>
        <v>Available</v>
      </c>
    </row>
    <row r="1167" spans="1:4" x14ac:dyDescent="0.25">
      <c r="A1167" t="s">
        <v>3628</v>
      </c>
      <c r="B1167">
        <v>640</v>
      </c>
      <c r="C1167">
        <v>71</v>
      </c>
      <c r="D1167" t="str">
        <f>IF(inventory[[#This Row],[Current Stock]]&lt;=inventory[[#This Row],[Reorder Level]],"Reorder","Available")</f>
        <v>Available</v>
      </c>
    </row>
    <row r="1168" spans="1:4" x14ac:dyDescent="0.25">
      <c r="A1168" t="s">
        <v>3629</v>
      </c>
      <c r="B1168">
        <v>211</v>
      </c>
      <c r="C1168">
        <v>111</v>
      </c>
      <c r="D1168" t="str">
        <f>IF(inventory[[#This Row],[Current Stock]]&lt;=inventory[[#This Row],[Reorder Level]],"Reorder","Available")</f>
        <v>Available</v>
      </c>
    </row>
    <row r="1169" spans="1:4" x14ac:dyDescent="0.25">
      <c r="A1169" t="s">
        <v>3630</v>
      </c>
      <c r="B1169">
        <v>546</v>
      </c>
      <c r="C1169">
        <v>61</v>
      </c>
      <c r="D1169" t="str">
        <f>IF(inventory[[#This Row],[Current Stock]]&lt;=inventory[[#This Row],[Reorder Level]],"Reorder","Available")</f>
        <v>Available</v>
      </c>
    </row>
    <row r="1170" spans="1:4" x14ac:dyDescent="0.25">
      <c r="A1170" t="s">
        <v>3631</v>
      </c>
      <c r="B1170">
        <v>811</v>
      </c>
      <c r="C1170">
        <v>143</v>
      </c>
      <c r="D1170" t="str">
        <f>IF(inventory[[#This Row],[Current Stock]]&lt;=inventory[[#This Row],[Reorder Level]],"Reorder","Available")</f>
        <v>Available</v>
      </c>
    </row>
    <row r="1171" spans="1:4" x14ac:dyDescent="0.25">
      <c r="A1171" t="s">
        <v>3632</v>
      </c>
      <c r="B1171">
        <v>124</v>
      </c>
      <c r="C1171">
        <v>133</v>
      </c>
      <c r="D1171" t="str">
        <f>IF(inventory[[#This Row],[Current Stock]]&lt;=inventory[[#This Row],[Reorder Level]],"Reorder","Available")</f>
        <v>Reorder</v>
      </c>
    </row>
    <row r="1172" spans="1:4" x14ac:dyDescent="0.25">
      <c r="A1172" t="s">
        <v>3633</v>
      </c>
      <c r="B1172">
        <v>61</v>
      </c>
      <c r="C1172">
        <v>192</v>
      </c>
      <c r="D1172" t="str">
        <f>IF(inventory[[#This Row],[Current Stock]]&lt;=inventory[[#This Row],[Reorder Level]],"Reorder","Available")</f>
        <v>Reorder</v>
      </c>
    </row>
    <row r="1173" spans="1:4" x14ac:dyDescent="0.25">
      <c r="A1173" t="s">
        <v>3634</v>
      </c>
      <c r="B1173">
        <v>392</v>
      </c>
      <c r="C1173">
        <v>20</v>
      </c>
      <c r="D1173" t="str">
        <f>IF(inventory[[#This Row],[Current Stock]]&lt;=inventory[[#This Row],[Reorder Level]],"Reorder","Available")</f>
        <v>Available</v>
      </c>
    </row>
    <row r="1174" spans="1:4" x14ac:dyDescent="0.25">
      <c r="A1174" t="s">
        <v>3635</v>
      </c>
      <c r="B1174">
        <v>656</v>
      </c>
      <c r="C1174">
        <v>172</v>
      </c>
      <c r="D1174" t="str">
        <f>IF(inventory[[#This Row],[Current Stock]]&lt;=inventory[[#This Row],[Reorder Level]],"Reorder","Available")</f>
        <v>Available</v>
      </c>
    </row>
    <row r="1175" spans="1:4" x14ac:dyDescent="0.25">
      <c r="A1175" t="s">
        <v>3636</v>
      </c>
      <c r="B1175">
        <v>313</v>
      </c>
      <c r="C1175">
        <v>74</v>
      </c>
      <c r="D1175" t="str">
        <f>IF(inventory[[#This Row],[Current Stock]]&lt;=inventory[[#This Row],[Reorder Level]],"Reorder","Available")</f>
        <v>Available</v>
      </c>
    </row>
    <row r="1176" spans="1:4" x14ac:dyDescent="0.25">
      <c r="A1176" t="s">
        <v>3637</v>
      </c>
      <c r="B1176">
        <v>821</v>
      </c>
      <c r="C1176">
        <v>22</v>
      </c>
      <c r="D1176" t="str">
        <f>IF(inventory[[#This Row],[Current Stock]]&lt;=inventory[[#This Row],[Reorder Level]],"Reorder","Available")</f>
        <v>Available</v>
      </c>
    </row>
    <row r="1177" spans="1:4" x14ac:dyDescent="0.25">
      <c r="A1177" t="s">
        <v>3638</v>
      </c>
      <c r="B1177">
        <v>846</v>
      </c>
      <c r="C1177">
        <v>141</v>
      </c>
      <c r="D1177" t="str">
        <f>IF(inventory[[#This Row],[Current Stock]]&lt;=inventory[[#This Row],[Reorder Level]],"Reorder","Available")</f>
        <v>Available</v>
      </c>
    </row>
    <row r="1178" spans="1:4" x14ac:dyDescent="0.25">
      <c r="A1178" t="s">
        <v>3639</v>
      </c>
      <c r="B1178">
        <v>532</v>
      </c>
      <c r="C1178">
        <v>42</v>
      </c>
      <c r="D1178" t="str">
        <f>IF(inventory[[#This Row],[Current Stock]]&lt;=inventory[[#This Row],[Reorder Level]],"Reorder","Available")</f>
        <v>Available</v>
      </c>
    </row>
    <row r="1179" spans="1:4" x14ac:dyDescent="0.25">
      <c r="A1179" t="s">
        <v>3640</v>
      </c>
      <c r="B1179">
        <v>378</v>
      </c>
      <c r="C1179">
        <v>43</v>
      </c>
      <c r="D1179" t="str">
        <f>IF(inventory[[#This Row],[Current Stock]]&lt;=inventory[[#This Row],[Reorder Level]],"Reorder","Available")</f>
        <v>Available</v>
      </c>
    </row>
    <row r="1180" spans="1:4" x14ac:dyDescent="0.25">
      <c r="A1180" t="s">
        <v>3641</v>
      </c>
      <c r="B1180">
        <v>41</v>
      </c>
      <c r="C1180">
        <v>196</v>
      </c>
      <c r="D1180" t="str">
        <f>IF(inventory[[#This Row],[Current Stock]]&lt;=inventory[[#This Row],[Reorder Level]],"Reorder","Available")</f>
        <v>Reorder</v>
      </c>
    </row>
    <row r="1181" spans="1:4" x14ac:dyDescent="0.25">
      <c r="A1181" t="s">
        <v>3642</v>
      </c>
      <c r="B1181">
        <v>821</v>
      </c>
      <c r="C1181">
        <v>51</v>
      </c>
      <c r="D1181" t="str">
        <f>IF(inventory[[#This Row],[Current Stock]]&lt;=inventory[[#This Row],[Reorder Level]],"Reorder","Available")</f>
        <v>Available</v>
      </c>
    </row>
    <row r="1182" spans="1:4" x14ac:dyDescent="0.25">
      <c r="A1182" t="s">
        <v>3643</v>
      </c>
      <c r="B1182">
        <v>895</v>
      </c>
      <c r="C1182">
        <v>113</v>
      </c>
      <c r="D1182" t="str">
        <f>IF(inventory[[#This Row],[Current Stock]]&lt;=inventory[[#This Row],[Reorder Level]],"Reorder","Available")</f>
        <v>Available</v>
      </c>
    </row>
    <row r="1183" spans="1:4" x14ac:dyDescent="0.25">
      <c r="A1183" t="s">
        <v>3644</v>
      </c>
      <c r="B1183">
        <v>442</v>
      </c>
      <c r="C1183">
        <v>48</v>
      </c>
      <c r="D1183" t="str">
        <f>IF(inventory[[#This Row],[Current Stock]]&lt;=inventory[[#This Row],[Reorder Level]],"Reorder","Available")</f>
        <v>Available</v>
      </c>
    </row>
    <row r="1184" spans="1:4" x14ac:dyDescent="0.25">
      <c r="A1184" t="s">
        <v>3645</v>
      </c>
      <c r="B1184">
        <v>516</v>
      </c>
      <c r="C1184">
        <v>33</v>
      </c>
      <c r="D1184" t="str">
        <f>IF(inventory[[#This Row],[Current Stock]]&lt;=inventory[[#This Row],[Reorder Level]],"Reorder","Available")</f>
        <v>Available</v>
      </c>
    </row>
    <row r="1185" spans="1:4" x14ac:dyDescent="0.25">
      <c r="A1185" t="s">
        <v>3646</v>
      </c>
      <c r="B1185">
        <v>753</v>
      </c>
      <c r="C1185">
        <v>10</v>
      </c>
      <c r="D1185" t="str">
        <f>IF(inventory[[#This Row],[Current Stock]]&lt;=inventory[[#This Row],[Reorder Level]],"Reorder","Available")</f>
        <v>Available</v>
      </c>
    </row>
    <row r="1186" spans="1:4" x14ac:dyDescent="0.25">
      <c r="A1186" t="s">
        <v>3647</v>
      </c>
      <c r="B1186">
        <v>695</v>
      </c>
      <c r="C1186">
        <v>13</v>
      </c>
      <c r="D1186" t="str">
        <f>IF(inventory[[#This Row],[Current Stock]]&lt;=inventory[[#This Row],[Reorder Level]],"Reorder","Available")</f>
        <v>Available</v>
      </c>
    </row>
    <row r="1187" spans="1:4" x14ac:dyDescent="0.25">
      <c r="A1187" t="s">
        <v>3648</v>
      </c>
      <c r="B1187">
        <v>135</v>
      </c>
      <c r="C1187">
        <v>100</v>
      </c>
      <c r="D1187" t="str">
        <f>IF(inventory[[#This Row],[Current Stock]]&lt;=inventory[[#This Row],[Reorder Level]],"Reorder","Available")</f>
        <v>Available</v>
      </c>
    </row>
    <row r="1188" spans="1:4" x14ac:dyDescent="0.25">
      <c r="A1188" t="s">
        <v>3649</v>
      </c>
      <c r="B1188">
        <v>672</v>
      </c>
      <c r="C1188">
        <v>92</v>
      </c>
      <c r="D1188" t="str">
        <f>IF(inventory[[#This Row],[Current Stock]]&lt;=inventory[[#This Row],[Reorder Level]],"Reorder","Available")</f>
        <v>Available</v>
      </c>
    </row>
    <row r="1189" spans="1:4" x14ac:dyDescent="0.25">
      <c r="A1189" t="s">
        <v>3650</v>
      </c>
      <c r="B1189">
        <v>924</v>
      </c>
      <c r="C1189">
        <v>17</v>
      </c>
      <c r="D1189" t="str">
        <f>IF(inventory[[#This Row],[Current Stock]]&lt;=inventory[[#This Row],[Reorder Level]],"Reorder","Available")</f>
        <v>Available</v>
      </c>
    </row>
    <row r="1190" spans="1:4" x14ac:dyDescent="0.25">
      <c r="A1190" t="s">
        <v>3651</v>
      </c>
      <c r="B1190">
        <v>750</v>
      </c>
      <c r="C1190">
        <v>76</v>
      </c>
      <c r="D1190" t="str">
        <f>IF(inventory[[#This Row],[Current Stock]]&lt;=inventory[[#This Row],[Reorder Level]],"Reorder","Available")</f>
        <v>Available</v>
      </c>
    </row>
    <row r="1191" spans="1:4" x14ac:dyDescent="0.25">
      <c r="A1191" t="s">
        <v>3652</v>
      </c>
      <c r="B1191">
        <v>480</v>
      </c>
      <c r="C1191">
        <v>61</v>
      </c>
      <c r="D1191" t="str">
        <f>IF(inventory[[#This Row],[Current Stock]]&lt;=inventory[[#This Row],[Reorder Level]],"Reorder","Available")</f>
        <v>Available</v>
      </c>
    </row>
    <row r="1192" spans="1:4" x14ac:dyDescent="0.25">
      <c r="A1192" t="s">
        <v>3653</v>
      </c>
      <c r="B1192">
        <v>523</v>
      </c>
      <c r="C1192">
        <v>118</v>
      </c>
      <c r="D1192" t="str">
        <f>IF(inventory[[#This Row],[Current Stock]]&lt;=inventory[[#This Row],[Reorder Level]],"Reorder","Available")</f>
        <v>Available</v>
      </c>
    </row>
    <row r="1193" spans="1:4" x14ac:dyDescent="0.25">
      <c r="A1193" t="s">
        <v>3654</v>
      </c>
      <c r="B1193">
        <v>259</v>
      </c>
      <c r="C1193">
        <v>199</v>
      </c>
      <c r="D1193" t="str">
        <f>IF(inventory[[#This Row],[Current Stock]]&lt;=inventory[[#This Row],[Reorder Level]],"Reorder","Available")</f>
        <v>Available</v>
      </c>
    </row>
    <row r="1194" spans="1:4" x14ac:dyDescent="0.25">
      <c r="A1194" t="s">
        <v>3655</v>
      </c>
      <c r="B1194">
        <v>660</v>
      </c>
      <c r="C1194">
        <v>141</v>
      </c>
      <c r="D1194" t="str">
        <f>IF(inventory[[#This Row],[Current Stock]]&lt;=inventory[[#This Row],[Reorder Level]],"Reorder","Available")</f>
        <v>Available</v>
      </c>
    </row>
    <row r="1195" spans="1:4" x14ac:dyDescent="0.25">
      <c r="A1195" t="s">
        <v>3656</v>
      </c>
      <c r="B1195">
        <v>241</v>
      </c>
      <c r="C1195">
        <v>184</v>
      </c>
      <c r="D1195" t="str">
        <f>IF(inventory[[#This Row],[Current Stock]]&lt;=inventory[[#This Row],[Reorder Level]],"Reorder","Available")</f>
        <v>Available</v>
      </c>
    </row>
    <row r="1196" spans="1:4" x14ac:dyDescent="0.25">
      <c r="A1196" t="s">
        <v>3657</v>
      </c>
      <c r="B1196">
        <v>341</v>
      </c>
      <c r="C1196">
        <v>46</v>
      </c>
      <c r="D1196" t="str">
        <f>IF(inventory[[#This Row],[Current Stock]]&lt;=inventory[[#This Row],[Reorder Level]],"Reorder","Available")</f>
        <v>Available</v>
      </c>
    </row>
    <row r="1197" spans="1:4" x14ac:dyDescent="0.25">
      <c r="A1197" t="s">
        <v>3658</v>
      </c>
      <c r="B1197">
        <v>265</v>
      </c>
      <c r="C1197">
        <v>50</v>
      </c>
      <c r="D1197" t="str">
        <f>IF(inventory[[#This Row],[Current Stock]]&lt;=inventory[[#This Row],[Reorder Level]],"Reorder","Available")</f>
        <v>Available</v>
      </c>
    </row>
    <row r="1198" spans="1:4" x14ac:dyDescent="0.25">
      <c r="A1198" t="s">
        <v>3659</v>
      </c>
      <c r="B1198">
        <v>335</v>
      </c>
      <c r="C1198">
        <v>152</v>
      </c>
      <c r="D1198" t="str">
        <f>IF(inventory[[#This Row],[Current Stock]]&lt;=inventory[[#This Row],[Reorder Level]],"Reorder","Available")</f>
        <v>Available</v>
      </c>
    </row>
    <row r="1199" spans="1:4" x14ac:dyDescent="0.25">
      <c r="A1199" t="s">
        <v>3660</v>
      </c>
      <c r="B1199">
        <v>366</v>
      </c>
      <c r="C1199">
        <v>68</v>
      </c>
      <c r="D1199" t="str">
        <f>IF(inventory[[#This Row],[Current Stock]]&lt;=inventory[[#This Row],[Reorder Level]],"Reorder","Available")</f>
        <v>Available</v>
      </c>
    </row>
    <row r="1200" spans="1:4" x14ac:dyDescent="0.25">
      <c r="A1200" t="s">
        <v>3661</v>
      </c>
      <c r="B1200">
        <v>82</v>
      </c>
      <c r="C1200">
        <v>171</v>
      </c>
      <c r="D1200" t="str">
        <f>IF(inventory[[#This Row],[Current Stock]]&lt;=inventory[[#This Row],[Reorder Level]],"Reorder","Available")</f>
        <v>Reorder</v>
      </c>
    </row>
    <row r="1201" spans="1:4" x14ac:dyDescent="0.25">
      <c r="A1201" t="s">
        <v>3662</v>
      </c>
      <c r="B1201">
        <v>717</v>
      </c>
      <c r="C1201">
        <v>98</v>
      </c>
      <c r="D1201" t="str">
        <f>IF(inventory[[#This Row],[Current Stock]]&lt;=inventory[[#This Row],[Reorder Level]],"Reorder","Available")</f>
        <v>Available</v>
      </c>
    </row>
  </sheetData>
  <conditionalFormatting sqref="B2:B1201">
    <cfRule type="expression" dxfId="0" priority="2">
      <formula>$A$2:$A$12001&lt;$B$2:$B$1001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EFC83-83D4-4F8C-A739-D134A0519BB4}">
  <dimension ref="A1:R1201"/>
  <sheetViews>
    <sheetView topLeftCell="C1" workbookViewId="0">
      <selection activeCell="T11" sqref="T11"/>
    </sheetView>
  </sheetViews>
  <sheetFormatPr defaultRowHeight="15" x14ac:dyDescent="0.25"/>
  <cols>
    <col min="1" max="1" width="10.28515625" bestFit="1" customWidth="1"/>
    <col min="2" max="2" width="15.5703125" bestFit="1" customWidth="1"/>
    <col min="3" max="3" width="13.7109375" bestFit="1" customWidth="1"/>
    <col min="4" max="4" width="12" bestFit="1" customWidth="1"/>
    <col min="5" max="5" width="11" bestFit="1" customWidth="1"/>
    <col min="6" max="6" width="7.85546875" bestFit="1" customWidth="1"/>
    <col min="7" max="7" width="9" bestFit="1" customWidth="1"/>
    <col min="9" max="9" width="13.7109375" customWidth="1"/>
  </cols>
  <sheetData>
    <row r="1" spans="1:18" x14ac:dyDescent="0.25">
      <c r="A1" t="s">
        <v>3663</v>
      </c>
      <c r="B1" s="4" t="s">
        <v>3664</v>
      </c>
      <c r="C1" t="s">
        <v>0</v>
      </c>
      <c r="D1" t="s">
        <v>2460</v>
      </c>
      <c r="E1" t="s">
        <v>3665</v>
      </c>
      <c r="F1" t="s">
        <v>3666</v>
      </c>
      <c r="G1" s="2" t="s">
        <v>3667</v>
      </c>
      <c r="H1" t="s">
        <v>6083</v>
      </c>
      <c r="I1" t="s">
        <v>6094</v>
      </c>
      <c r="J1" t="s">
        <v>6085</v>
      </c>
      <c r="K1" t="s">
        <v>3847</v>
      </c>
      <c r="L1" t="s">
        <v>6116</v>
      </c>
      <c r="M1" t="s">
        <v>6115</v>
      </c>
      <c r="N1" t="s">
        <v>6119</v>
      </c>
      <c r="Q1" s="6" t="s">
        <v>6085</v>
      </c>
      <c r="R1" t="s">
        <v>6120</v>
      </c>
    </row>
    <row r="2" spans="1:18" x14ac:dyDescent="0.25">
      <c r="A2" t="s">
        <v>3806</v>
      </c>
      <c r="B2" s="4">
        <v>45963</v>
      </c>
      <c r="C2" t="s">
        <v>4</v>
      </c>
      <c r="D2" t="s">
        <v>2791</v>
      </c>
      <c r="E2">
        <v>8</v>
      </c>
      <c r="F2" s="5">
        <v>24995</v>
      </c>
      <c r="G2" s="2">
        <v>5824.73</v>
      </c>
      <c r="H2" s="2">
        <f>(orders[[#This Row],[Profit]]/orders[[#This Row],[Sales]])*100</f>
        <v>23.303580716143227</v>
      </c>
      <c r="I2" s="2">
        <f>orders[[#This Row],[Quantity]]*orders[[#This Row],[Cost Price]]</f>
        <v>249488</v>
      </c>
      <c r="J2" t="str">
        <f>TEXT(orders[[#This Row],[Date]],"mmm")</f>
        <v>Nov</v>
      </c>
      <c r="K2" s="2">
        <v>31186</v>
      </c>
      <c r="L2">
        <v>7</v>
      </c>
      <c r="M2" s="2">
        <f>COUNT(orders[[#This Row],[count_id]])</f>
        <v>1</v>
      </c>
      <c r="N2" s="2"/>
      <c r="Q2" s="7" t="str">
        <f>TEXT(orders[[#This Row],[Date]],"mmm")</f>
        <v>Nov</v>
      </c>
      <c r="R2" s="10">
        <v>24995</v>
      </c>
    </row>
    <row r="3" spans="1:18" x14ac:dyDescent="0.25">
      <c r="A3" t="s">
        <v>5326</v>
      </c>
      <c r="B3" s="4">
        <v>45917</v>
      </c>
      <c r="C3" t="s">
        <v>4</v>
      </c>
      <c r="D3" t="s">
        <v>3048</v>
      </c>
      <c r="E3">
        <v>9</v>
      </c>
      <c r="F3" s="5">
        <v>2084</v>
      </c>
      <c r="G3" s="2">
        <v>152.69</v>
      </c>
      <c r="H3" s="2">
        <f>(orders[[#This Row],[Profit]]/orders[[#This Row],[Sales]])*100</f>
        <v>7.3267754318618037</v>
      </c>
      <c r="I3" s="2">
        <f>orders[[#This Row],[Quantity]]*orders[[#This Row],[Cost Price]]</f>
        <v>171657</v>
      </c>
      <c r="J3" t="str">
        <f>TEXT(orders[[#This Row],[Date]],"mmm")</f>
        <v>Sep</v>
      </c>
      <c r="K3" s="2">
        <v>19073</v>
      </c>
      <c r="L3">
        <v>6</v>
      </c>
      <c r="M3" s="2">
        <f>COUNT(orders[[#This Row],[count_id]])</f>
        <v>1</v>
      </c>
      <c r="N3" s="2"/>
      <c r="Q3" s="6" t="str">
        <f>TEXT(orders[[#This Row],[Date]],"mmm")</f>
        <v>Sep</v>
      </c>
      <c r="R3" s="11">
        <v>2084</v>
      </c>
    </row>
    <row r="4" spans="1:18" x14ac:dyDescent="0.25">
      <c r="A4" t="s">
        <v>5514</v>
      </c>
      <c r="B4" s="4">
        <v>45663</v>
      </c>
      <c r="C4" t="s">
        <v>4</v>
      </c>
      <c r="D4" t="s">
        <v>2900</v>
      </c>
      <c r="E4">
        <v>9</v>
      </c>
      <c r="F4" s="5">
        <v>7893</v>
      </c>
      <c r="G4" s="2">
        <v>620.88</v>
      </c>
      <c r="H4" s="2">
        <f>(orders[[#This Row],[Profit]]/orders[[#This Row],[Sales]])*100</f>
        <v>7.8662105663245914</v>
      </c>
      <c r="I4" s="2">
        <f>orders[[#This Row],[Quantity]]*orders[[#This Row],[Cost Price]]</f>
        <v>125406</v>
      </c>
      <c r="J4" t="str">
        <f>TEXT(orders[[#This Row],[Date]],"mmm")</f>
        <v>Jan</v>
      </c>
      <c r="K4" s="2">
        <v>13934</v>
      </c>
      <c r="L4">
        <v>6</v>
      </c>
      <c r="M4" s="2">
        <f>COUNT(orders[[#This Row],[count_id]])</f>
        <v>1</v>
      </c>
      <c r="N4" s="2"/>
      <c r="Q4" s="7" t="str">
        <f>TEXT(orders[[#This Row],[Date]],"mmm")</f>
        <v>Jan</v>
      </c>
      <c r="R4" s="10">
        <v>7893</v>
      </c>
    </row>
    <row r="5" spans="1:18" x14ac:dyDescent="0.25">
      <c r="A5" t="s">
        <v>5578</v>
      </c>
      <c r="B5" s="4">
        <v>45307</v>
      </c>
      <c r="C5" t="s">
        <v>4</v>
      </c>
      <c r="D5" t="s">
        <v>3517</v>
      </c>
      <c r="E5">
        <v>8</v>
      </c>
      <c r="F5" s="5">
        <v>33075</v>
      </c>
      <c r="G5" s="2">
        <v>2801.54</v>
      </c>
      <c r="H5" s="2">
        <f>(orders[[#This Row],[Profit]]/orders[[#This Row],[Sales]])*100</f>
        <v>8.4702645502645506</v>
      </c>
      <c r="I5" s="2">
        <f>orders[[#This Row],[Quantity]]*orders[[#This Row],[Cost Price]]</f>
        <v>172976</v>
      </c>
      <c r="J5" t="str">
        <f>TEXT(orders[[#This Row],[Date]],"mmm")</f>
        <v>Jan</v>
      </c>
      <c r="K5" s="2">
        <v>21622</v>
      </c>
      <c r="L5">
        <v>9</v>
      </c>
      <c r="M5" s="2">
        <f>COUNT(orders[[#This Row],[count_id]])</f>
        <v>1</v>
      </c>
      <c r="N5" s="2"/>
      <c r="Q5" s="6" t="str">
        <f>TEXT(orders[[#This Row],[Date]],"mmm")</f>
        <v>Jan</v>
      </c>
      <c r="R5" s="11">
        <v>33075</v>
      </c>
    </row>
    <row r="6" spans="1:18" x14ac:dyDescent="0.25">
      <c r="A6" t="s">
        <v>5668</v>
      </c>
      <c r="B6" s="4">
        <v>45963</v>
      </c>
      <c r="C6" t="s">
        <v>4</v>
      </c>
      <c r="D6" t="s">
        <v>3334</v>
      </c>
      <c r="E6">
        <v>3</v>
      </c>
      <c r="F6" s="5">
        <v>832</v>
      </c>
      <c r="G6" s="2">
        <v>240.6</v>
      </c>
      <c r="H6" s="2">
        <f>(orders[[#This Row],[Profit]]/orders[[#This Row],[Sales]])*100</f>
        <v>28.918269230769226</v>
      </c>
      <c r="I6" s="2">
        <f>orders[[#This Row],[Quantity]]*orders[[#This Row],[Cost Price]]</f>
        <v>46983</v>
      </c>
      <c r="J6" t="str">
        <f>TEXT(orders[[#This Row],[Date]],"mmm")</f>
        <v>Nov</v>
      </c>
      <c r="K6" s="2">
        <v>15661</v>
      </c>
      <c r="L6">
        <v>9</v>
      </c>
      <c r="M6" s="2">
        <f>COUNT(orders[[#This Row],[count_id]])</f>
        <v>1</v>
      </c>
      <c r="N6" s="2"/>
      <c r="Q6" s="7" t="str">
        <f>TEXT(orders[[#This Row],[Date]],"mmm")</f>
        <v>Nov</v>
      </c>
      <c r="R6" s="10">
        <v>832</v>
      </c>
    </row>
    <row r="7" spans="1:18" x14ac:dyDescent="0.25">
      <c r="A7" t="s">
        <v>5678</v>
      </c>
      <c r="B7" s="4">
        <v>45885</v>
      </c>
      <c r="C7" t="s">
        <v>4</v>
      </c>
      <c r="D7" t="s">
        <v>3555</v>
      </c>
      <c r="E7">
        <v>5</v>
      </c>
      <c r="F7" s="5">
        <v>8438</v>
      </c>
      <c r="G7" s="2">
        <v>1025.8499999999999</v>
      </c>
      <c r="H7" s="2">
        <f>(orders[[#This Row],[Profit]]/orders[[#This Row],[Sales]])*100</f>
        <v>12.157501777672433</v>
      </c>
      <c r="I7" s="2">
        <f>orders[[#This Row],[Quantity]]*orders[[#This Row],[Cost Price]]</f>
        <v>203850</v>
      </c>
      <c r="J7" t="str">
        <f>TEXT(orders[[#This Row],[Date]],"mmm")</f>
        <v>Aug</v>
      </c>
      <c r="K7" s="2">
        <v>40770</v>
      </c>
      <c r="L7">
        <v>4</v>
      </c>
      <c r="M7" s="2">
        <f>COUNT(orders[[#This Row],[count_id]])</f>
        <v>1</v>
      </c>
      <c r="N7" s="2"/>
      <c r="Q7" s="6" t="str">
        <f>TEXT(orders[[#This Row],[Date]],"mmm")</f>
        <v>Aug</v>
      </c>
      <c r="R7" s="11">
        <v>8438</v>
      </c>
    </row>
    <row r="8" spans="1:18" x14ac:dyDescent="0.25">
      <c r="A8" t="s">
        <v>5702</v>
      </c>
      <c r="B8" s="4">
        <v>45659</v>
      </c>
      <c r="C8" t="s">
        <v>4</v>
      </c>
      <c r="D8" t="s">
        <v>2945</v>
      </c>
      <c r="E8">
        <v>6</v>
      </c>
      <c r="F8" s="5">
        <v>12188</v>
      </c>
      <c r="G8" s="2">
        <v>3653.15</v>
      </c>
      <c r="H8" s="2">
        <f>(orders[[#This Row],[Profit]]/orders[[#This Row],[Sales]])*100</f>
        <v>29.973334427305549</v>
      </c>
      <c r="I8" s="2">
        <f>orders[[#This Row],[Quantity]]*orders[[#This Row],[Cost Price]]</f>
        <v>123852</v>
      </c>
      <c r="J8" t="str">
        <f>TEXT(orders[[#This Row],[Date]],"mmm")</f>
        <v>Jan</v>
      </c>
      <c r="K8" s="2">
        <v>20642</v>
      </c>
      <c r="L8">
        <v>9</v>
      </c>
      <c r="M8" s="2">
        <f>COUNT(orders[[#This Row],[count_id]])</f>
        <v>1</v>
      </c>
      <c r="N8" s="2"/>
      <c r="Q8" s="7" t="str">
        <f>TEXT(orders[[#This Row],[Date]],"mmm")</f>
        <v>Jan</v>
      </c>
      <c r="R8" s="10">
        <v>12188</v>
      </c>
    </row>
    <row r="9" spans="1:18" x14ac:dyDescent="0.25">
      <c r="A9" t="s">
        <v>3693</v>
      </c>
      <c r="B9" s="4">
        <v>45476</v>
      </c>
      <c r="C9" t="s">
        <v>9</v>
      </c>
      <c r="D9" t="s">
        <v>3267</v>
      </c>
      <c r="E9">
        <v>4</v>
      </c>
      <c r="F9" s="5">
        <v>21965</v>
      </c>
      <c r="G9" s="2">
        <v>2323.08</v>
      </c>
      <c r="H9" s="2">
        <f>(orders[[#This Row],[Profit]]/orders[[#This Row],[Sales]])*100</f>
        <v>10.576280446164352</v>
      </c>
      <c r="I9" s="2">
        <f>orders[[#This Row],[Quantity]]*orders[[#This Row],[Cost Price]]</f>
        <v>64436</v>
      </c>
      <c r="J9" t="str">
        <f>TEXT(orders[[#This Row],[Date]],"mmm")</f>
        <v>Jul</v>
      </c>
      <c r="K9" s="2">
        <v>16109</v>
      </c>
      <c r="L9">
        <v>6</v>
      </c>
      <c r="M9" s="2">
        <f>COUNT(orders[[#This Row],[count_id]])</f>
        <v>1</v>
      </c>
      <c r="N9" s="2"/>
      <c r="Q9" s="6" t="str">
        <f>TEXT(orders[[#This Row],[Date]],"mmm")</f>
        <v>Jul</v>
      </c>
      <c r="R9" s="11">
        <v>21965</v>
      </c>
    </row>
    <row r="10" spans="1:18" x14ac:dyDescent="0.25">
      <c r="A10" t="s">
        <v>5087</v>
      </c>
      <c r="B10" s="4">
        <v>45900</v>
      </c>
      <c r="C10" t="s">
        <v>9</v>
      </c>
      <c r="D10" t="s">
        <v>2638</v>
      </c>
      <c r="E10">
        <v>1</v>
      </c>
      <c r="F10" s="5">
        <v>5930</v>
      </c>
      <c r="G10" s="2">
        <v>1584.95</v>
      </c>
      <c r="H10" s="2">
        <f>(orders[[#This Row],[Profit]]/orders[[#This Row],[Sales]])*100</f>
        <v>26.727655986509273</v>
      </c>
      <c r="I10" s="2">
        <f>orders[[#This Row],[Quantity]]*orders[[#This Row],[Cost Price]]</f>
        <v>26854</v>
      </c>
      <c r="J10" t="str">
        <f>TEXT(orders[[#This Row],[Date]],"mmm")</f>
        <v>Aug</v>
      </c>
      <c r="K10" s="2">
        <v>26854</v>
      </c>
      <c r="L10">
        <v>4</v>
      </c>
      <c r="M10" s="2">
        <f>COUNT(orders[[#This Row],[count_id]])</f>
        <v>1</v>
      </c>
      <c r="N10" s="2"/>
      <c r="Q10" s="7" t="str">
        <f>TEXT(orders[[#This Row],[Date]],"mmm")</f>
        <v>Aug</v>
      </c>
      <c r="R10" s="10">
        <v>5930</v>
      </c>
    </row>
    <row r="11" spans="1:18" x14ac:dyDescent="0.25">
      <c r="A11" t="s">
        <v>5156</v>
      </c>
      <c r="B11" s="4">
        <v>45612</v>
      </c>
      <c r="C11" t="s">
        <v>9</v>
      </c>
      <c r="D11" t="s">
        <v>2665</v>
      </c>
      <c r="E11">
        <v>9</v>
      </c>
      <c r="F11" s="5">
        <v>6169</v>
      </c>
      <c r="G11" s="2">
        <v>594.20000000000005</v>
      </c>
      <c r="H11" s="2">
        <f>(orders[[#This Row],[Profit]]/orders[[#This Row],[Sales]])*100</f>
        <v>9.632031123358729</v>
      </c>
      <c r="I11" s="2">
        <f>orders[[#This Row],[Quantity]]*orders[[#This Row],[Cost Price]]</f>
        <v>341334</v>
      </c>
      <c r="J11" t="str">
        <f>TEXT(orders[[#This Row],[Date]],"mmm")</f>
        <v>Nov</v>
      </c>
      <c r="K11" s="2">
        <v>37926</v>
      </c>
      <c r="L11">
        <v>6</v>
      </c>
      <c r="M11" s="2">
        <f>COUNT(orders[[#This Row],[count_id]])</f>
        <v>1</v>
      </c>
      <c r="N11" s="2"/>
      <c r="Q11" s="6" t="str">
        <f>TEXT(orders[[#This Row],[Date]],"mmm")</f>
        <v>Nov</v>
      </c>
      <c r="R11" s="11">
        <v>6169</v>
      </c>
    </row>
    <row r="12" spans="1:18" x14ac:dyDescent="0.25">
      <c r="A12" t="s">
        <v>5249</v>
      </c>
      <c r="B12" s="4">
        <v>45458</v>
      </c>
      <c r="C12" t="s">
        <v>9</v>
      </c>
      <c r="D12" t="s">
        <v>3141</v>
      </c>
      <c r="E12">
        <v>8</v>
      </c>
      <c r="F12" s="5">
        <v>43552</v>
      </c>
      <c r="G12" s="2">
        <v>5461.55</v>
      </c>
      <c r="H12" s="2">
        <f>(orders[[#This Row],[Profit]]/orders[[#This Row],[Sales]])*100</f>
        <v>12.540296656869948</v>
      </c>
      <c r="I12" s="2">
        <f>orders[[#This Row],[Quantity]]*orders[[#This Row],[Cost Price]]</f>
        <v>110040</v>
      </c>
      <c r="J12" t="str">
        <f>TEXT(orders[[#This Row],[Date]],"mmm")</f>
        <v>Jun</v>
      </c>
      <c r="K12" s="2">
        <v>13755</v>
      </c>
      <c r="L12">
        <v>9</v>
      </c>
      <c r="M12" s="2">
        <f>COUNT(orders[[#This Row],[count_id]])</f>
        <v>1</v>
      </c>
      <c r="N12" s="2"/>
      <c r="Q12" s="7" t="str">
        <f>TEXT(orders[[#This Row],[Date]],"mmm")</f>
        <v>Jun</v>
      </c>
      <c r="R12" s="10">
        <v>43552</v>
      </c>
    </row>
    <row r="13" spans="1:18" x14ac:dyDescent="0.25">
      <c r="A13" t="s">
        <v>5437</v>
      </c>
      <c r="B13" s="4">
        <v>45701</v>
      </c>
      <c r="C13" t="s">
        <v>9</v>
      </c>
      <c r="D13" t="s">
        <v>3584</v>
      </c>
      <c r="E13">
        <v>6</v>
      </c>
      <c r="F13" s="5">
        <v>25461</v>
      </c>
      <c r="G13" s="2">
        <v>4819.75</v>
      </c>
      <c r="H13" s="2">
        <f>(orders[[#This Row],[Profit]]/orders[[#This Row],[Sales]])*100</f>
        <v>18.92993205294372</v>
      </c>
      <c r="I13" s="2">
        <f>orders[[#This Row],[Quantity]]*orders[[#This Row],[Cost Price]]</f>
        <v>281898</v>
      </c>
      <c r="J13" t="str">
        <f>TEXT(orders[[#This Row],[Date]],"mmm")</f>
        <v>Feb</v>
      </c>
      <c r="K13" s="2">
        <v>46983</v>
      </c>
      <c r="L13">
        <v>7</v>
      </c>
      <c r="M13" s="2">
        <f>COUNT(orders[[#This Row],[count_id]])</f>
        <v>1</v>
      </c>
      <c r="N13" s="2"/>
      <c r="Q13" s="6" t="str">
        <f>TEXT(orders[[#This Row],[Date]],"mmm")</f>
        <v>Feb</v>
      </c>
      <c r="R13" s="11">
        <v>25461</v>
      </c>
    </row>
    <row r="14" spans="1:18" x14ac:dyDescent="0.25">
      <c r="A14" t="s">
        <v>5616</v>
      </c>
      <c r="B14" s="4">
        <v>45608</v>
      </c>
      <c r="C14" t="s">
        <v>9</v>
      </c>
      <c r="D14" t="s">
        <v>2471</v>
      </c>
      <c r="E14">
        <v>6</v>
      </c>
      <c r="F14" s="5">
        <v>1990</v>
      </c>
      <c r="G14" s="2">
        <v>110.05</v>
      </c>
      <c r="H14" s="2">
        <f>(orders[[#This Row],[Profit]]/orders[[#This Row],[Sales]])*100</f>
        <v>5.5301507537688446</v>
      </c>
      <c r="I14" s="2">
        <f>orders[[#This Row],[Quantity]]*orders[[#This Row],[Cost Price]]</f>
        <v>139380</v>
      </c>
      <c r="J14" t="str">
        <f>TEXT(orders[[#This Row],[Date]],"mmm")</f>
        <v>Nov</v>
      </c>
      <c r="K14" s="2">
        <v>23230</v>
      </c>
      <c r="L14">
        <v>9</v>
      </c>
      <c r="M14" s="2">
        <f>COUNT(orders[[#This Row],[count_id]])</f>
        <v>1</v>
      </c>
      <c r="N14" s="2"/>
      <c r="Q14" s="7" t="str">
        <f>TEXT(orders[[#This Row],[Date]],"mmm")</f>
        <v>Nov</v>
      </c>
      <c r="R14" s="10">
        <v>1990</v>
      </c>
    </row>
    <row r="15" spans="1:18" x14ac:dyDescent="0.25">
      <c r="A15" t="s">
        <v>5696</v>
      </c>
      <c r="B15" s="4">
        <v>45768</v>
      </c>
      <c r="C15" t="s">
        <v>9</v>
      </c>
      <c r="D15" t="s">
        <v>3333</v>
      </c>
      <c r="E15">
        <v>8</v>
      </c>
      <c r="F15" s="5">
        <v>8643</v>
      </c>
      <c r="G15" s="2">
        <v>1539.42</v>
      </c>
      <c r="H15" s="2">
        <f>(orders[[#This Row],[Profit]]/orders[[#This Row],[Sales]])*100</f>
        <v>17.811176674765708</v>
      </c>
      <c r="I15" s="2">
        <f>orders[[#This Row],[Quantity]]*orders[[#This Row],[Cost Price]]</f>
        <v>264616</v>
      </c>
      <c r="J15" t="str">
        <f>TEXT(orders[[#This Row],[Date]],"mmm")</f>
        <v>Apr</v>
      </c>
      <c r="K15" s="2">
        <v>33077</v>
      </c>
      <c r="L15">
        <v>7</v>
      </c>
      <c r="M15" s="2">
        <f>COUNT(orders[[#This Row],[count_id]])</f>
        <v>1</v>
      </c>
      <c r="N15" s="2"/>
      <c r="Q15" s="6" t="str">
        <f>TEXT(orders[[#This Row],[Date]],"mmm")</f>
        <v>Apr</v>
      </c>
      <c r="R15" s="11">
        <v>8643</v>
      </c>
    </row>
    <row r="16" spans="1:18" x14ac:dyDescent="0.25">
      <c r="A16" t="s">
        <v>5844</v>
      </c>
      <c r="B16" s="4">
        <v>45564</v>
      </c>
      <c r="C16" t="s">
        <v>9</v>
      </c>
      <c r="D16" t="s">
        <v>2542</v>
      </c>
      <c r="E16">
        <v>2</v>
      </c>
      <c r="F16" s="5">
        <v>31428</v>
      </c>
      <c r="G16" s="2">
        <v>4899.1000000000004</v>
      </c>
      <c r="H16" s="2">
        <f>(orders[[#This Row],[Profit]]/orders[[#This Row],[Sales]])*100</f>
        <v>15.588328878706886</v>
      </c>
      <c r="I16" s="2">
        <f>orders[[#This Row],[Quantity]]*orders[[#This Row],[Cost Price]]</f>
        <v>95732</v>
      </c>
      <c r="J16" t="str">
        <f>TEXT(orders[[#This Row],[Date]],"mmm")</f>
        <v>Sep</v>
      </c>
      <c r="K16" s="2">
        <v>47866</v>
      </c>
      <c r="L16">
        <v>9</v>
      </c>
      <c r="M16" s="2">
        <f>COUNT(orders[[#This Row],[count_id]])</f>
        <v>1</v>
      </c>
      <c r="N16" s="2"/>
      <c r="Q16" s="7" t="str">
        <f>TEXT(orders[[#This Row],[Date]],"mmm")</f>
        <v>Sep</v>
      </c>
      <c r="R16" s="10">
        <v>31428</v>
      </c>
    </row>
    <row r="17" spans="1:18" x14ac:dyDescent="0.25">
      <c r="A17" t="s">
        <v>6049</v>
      </c>
      <c r="B17" s="4">
        <v>45849</v>
      </c>
      <c r="C17" t="s">
        <v>9</v>
      </c>
      <c r="D17" t="s">
        <v>3096</v>
      </c>
      <c r="E17">
        <v>1</v>
      </c>
      <c r="F17" s="5">
        <v>47564</v>
      </c>
      <c r="G17" s="2">
        <v>6690.39</v>
      </c>
      <c r="H17" s="2">
        <f>(orders[[#This Row],[Profit]]/orders[[#This Row],[Sales]])*100</f>
        <v>14.066079387772264</v>
      </c>
      <c r="I17" s="2">
        <f>orders[[#This Row],[Quantity]]*orders[[#This Row],[Cost Price]]</f>
        <v>21640</v>
      </c>
      <c r="J17" t="str">
        <f>TEXT(orders[[#This Row],[Date]],"mmm")</f>
        <v>Jul</v>
      </c>
      <c r="K17" s="2">
        <v>21640</v>
      </c>
      <c r="L17">
        <v>4</v>
      </c>
      <c r="M17" s="2">
        <f>COUNT(orders[[#This Row],[count_id]])</f>
        <v>1</v>
      </c>
      <c r="N17" s="2"/>
      <c r="Q17" s="6" t="str">
        <f>TEXT(orders[[#This Row],[Date]],"mmm")</f>
        <v>Jul</v>
      </c>
      <c r="R17" s="11">
        <v>47564</v>
      </c>
    </row>
    <row r="18" spans="1:18" x14ac:dyDescent="0.25">
      <c r="A18" t="s">
        <v>3707</v>
      </c>
      <c r="B18" s="4">
        <v>45863</v>
      </c>
      <c r="C18" t="s">
        <v>13</v>
      </c>
      <c r="D18" t="s">
        <v>3414</v>
      </c>
      <c r="E18">
        <v>8</v>
      </c>
      <c r="F18" s="5">
        <v>31493</v>
      </c>
      <c r="G18" s="2">
        <v>6382.98</v>
      </c>
      <c r="H18" s="2">
        <f>(orders[[#This Row],[Profit]]/orders[[#This Row],[Sales]])*100</f>
        <v>20.267932556441114</v>
      </c>
      <c r="I18" s="2">
        <f>orders[[#This Row],[Quantity]]*orders[[#This Row],[Cost Price]]</f>
        <v>80560</v>
      </c>
      <c r="J18" t="str">
        <f>TEXT(orders[[#This Row],[Date]],"mmm")</f>
        <v>Jul</v>
      </c>
      <c r="K18" s="2">
        <v>10070</v>
      </c>
      <c r="L18">
        <v>3</v>
      </c>
      <c r="M18" s="2">
        <f>COUNT(orders[[#This Row],[count_id]])</f>
        <v>1</v>
      </c>
      <c r="N18" s="2"/>
      <c r="Q18" s="7" t="str">
        <f>TEXT(orders[[#This Row],[Date]],"mmm")</f>
        <v>Jul</v>
      </c>
      <c r="R18" s="10">
        <v>31493</v>
      </c>
    </row>
    <row r="19" spans="1:18" x14ac:dyDescent="0.25">
      <c r="A19" t="s">
        <v>5540</v>
      </c>
      <c r="B19" s="4">
        <v>45793</v>
      </c>
      <c r="C19" t="s">
        <v>13</v>
      </c>
      <c r="D19" t="s">
        <v>3297</v>
      </c>
      <c r="E19">
        <v>7</v>
      </c>
      <c r="F19" s="5">
        <v>20361</v>
      </c>
      <c r="G19" s="2">
        <v>1089.1199999999999</v>
      </c>
      <c r="H19" s="2">
        <f>(orders[[#This Row],[Profit]]/orders[[#This Row],[Sales]])*100</f>
        <v>5.349049653749816</v>
      </c>
      <c r="I19" s="2">
        <f>orders[[#This Row],[Quantity]]*orders[[#This Row],[Cost Price]]</f>
        <v>261898</v>
      </c>
      <c r="J19" t="str">
        <f>TEXT(orders[[#This Row],[Date]],"mmm")</f>
        <v>May</v>
      </c>
      <c r="K19" s="2">
        <v>37414</v>
      </c>
      <c r="L19">
        <v>11</v>
      </c>
      <c r="M19" s="2">
        <f>COUNT(orders[[#This Row],[count_id]])</f>
        <v>1</v>
      </c>
      <c r="N19" s="2"/>
      <c r="Q19" s="6" t="str">
        <f>TEXT(orders[[#This Row],[Date]],"mmm")</f>
        <v>May</v>
      </c>
      <c r="R19" s="11">
        <v>20361</v>
      </c>
    </row>
    <row r="20" spans="1:18" x14ac:dyDescent="0.25">
      <c r="A20" t="s">
        <v>3753</v>
      </c>
      <c r="B20" s="4">
        <v>45316</v>
      </c>
      <c r="C20" t="s">
        <v>16</v>
      </c>
      <c r="D20" t="s">
        <v>3006</v>
      </c>
      <c r="E20">
        <v>1</v>
      </c>
      <c r="F20" s="5">
        <v>47273</v>
      </c>
      <c r="G20" s="2">
        <v>3853.05</v>
      </c>
      <c r="H20" s="2">
        <f>(orders[[#This Row],[Profit]]/orders[[#This Row],[Sales]])*100</f>
        <v>8.1506356694096009</v>
      </c>
      <c r="I20" s="2">
        <f>orders[[#This Row],[Quantity]]*orders[[#This Row],[Cost Price]]</f>
        <v>430</v>
      </c>
      <c r="J20" t="str">
        <f>TEXT(orders[[#This Row],[Date]],"mmm")</f>
        <v>Jan</v>
      </c>
      <c r="K20" s="2">
        <v>430</v>
      </c>
      <c r="L20">
        <v>4</v>
      </c>
      <c r="M20" s="2">
        <f>COUNT(orders[[#This Row],[count_id]])</f>
        <v>1</v>
      </c>
      <c r="N20" s="2"/>
      <c r="Q20" s="7" t="str">
        <f>TEXT(orders[[#This Row],[Date]],"mmm")</f>
        <v>Jan</v>
      </c>
      <c r="R20" s="10">
        <v>47273</v>
      </c>
    </row>
    <row r="21" spans="1:18" x14ac:dyDescent="0.25">
      <c r="A21" t="s">
        <v>5107</v>
      </c>
      <c r="B21" s="4">
        <v>45717</v>
      </c>
      <c r="C21" t="s">
        <v>16</v>
      </c>
      <c r="D21" t="s">
        <v>3209</v>
      </c>
      <c r="E21">
        <v>8</v>
      </c>
      <c r="F21" s="5">
        <v>3777</v>
      </c>
      <c r="G21" s="2">
        <v>526.67999999999995</v>
      </c>
      <c r="H21" s="2">
        <f>(orders[[#This Row],[Profit]]/orders[[#This Row],[Sales]])*100</f>
        <v>13.944400317712468</v>
      </c>
      <c r="I21" s="2">
        <f>orders[[#This Row],[Quantity]]*orders[[#This Row],[Cost Price]]</f>
        <v>183592</v>
      </c>
      <c r="J21" t="str">
        <f>TEXT(orders[[#This Row],[Date]],"mmm")</f>
        <v>Mar</v>
      </c>
      <c r="K21" s="2">
        <v>22949</v>
      </c>
      <c r="L21">
        <v>12</v>
      </c>
      <c r="M21" s="2">
        <f>COUNT(orders[[#This Row],[count_id]])</f>
        <v>1</v>
      </c>
      <c r="N21" s="2"/>
      <c r="Q21" s="6" t="str">
        <f>TEXT(orders[[#This Row],[Date]],"mmm")</f>
        <v>Mar</v>
      </c>
      <c r="R21" s="11">
        <v>3777</v>
      </c>
    </row>
    <row r="22" spans="1:18" x14ac:dyDescent="0.25">
      <c r="A22" t="s">
        <v>5124</v>
      </c>
      <c r="B22" s="4">
        <v>45838</v>
      </c>
      <c r="C22" t="s">
        <v>16</v>
      </c>
      <c r="D22" t="s">
        <v>2472</v>
      </c>
      <c r="E22">
        <v>9</v>
      </c>
      <c r="F22" s="5">
        <v>6982</v>
      </c>
      <c r="G22" s="2">
        <v>1927.35</v>
      </c>
      <c r="H22" s="2">
        <f>(orders[[#This Row],[Profit]]/orders[[#This Row],[Sales]])*100</f>
        <v>27.60455456889143</v>
      </c>
      <c r="I22" s="2">
        <f>orders[[#This Row],[Quantity]]*orders[[#This Row],[Cost Price]]</f>
        <v>441009</v>
      </c>
      <c r="J22" t="str">
        <f>TEXT(orders[[#This Row],[Date]],"mmm")</f>
        <v>Jun</v>
      </c>
      <c r="K22" s="2">
        <v>49001</v>
      </c>
      <c r="L22">
        <v>7</v>
      </c>
      <c r="M22" s="2">
        <f>COUNT(orders[[#This Row],[count_id]])</f>
        <v>1</v>
      </c>
      <c r="N22" s="2"/>
      <c r="Q22" s="7" t="str">
        <f>TEXT(orders[[#This Row],[Date]],"mmm")</f>
        <v>Jun</v>
      </c>
      <c r="R22" s="10">
        <v>6982</v>
      </c>
    </row>
    <row r="23" spans="1:18" x14ac:dyDescent="0.25">
      <c r="A23" t="s">
        <v>5288</v>
      </c>
      <c r="B23" s="4">
        <v>45576</v>
      </c>
      <c r="C23" t="s">
        <v>16</v>
      </c>
      <c r="D23" t="s">
        <v>3394</v>
      </c>
      <c r="E23">
        <v>6</v>
      </c>
      <c r="F23" s="5">
        <v>35186</v>
      </c>
      <c r="G23" s="2">
        <v>8963.16</v>
      </c>
      <c r="H23" s="2">
        <f>(orders[[#This Row],[Profit]]/orders[[#This Row],[Sales]])*100</f>
        <v>25.473654294321609</v>
      </c>
      <c r="I23" s="2">
        <f>orders[[#This Row],[Quantity]]*orders[[#This Row],[Cost Price]]</f>
        <v>124674</v>
      </c>
      <c r="J23" t="str">
        <f>TEXT(orders[[#This Row],[Date]],"mmm")</f>
        <v>Oct</v>
      </c>
      <c r="K23" s="2">
        <v>20779</v>
      </c>
      <c r="L23">
        <v>6</v>
      </c>
      <c r="M23" s="2">
        <f>COUNT(orders[[#This Row],[count_id]])</f>
        <v>1</v>
      </c>
      <c r="N23" s="2"/>
      <c r="Q23" s="6" t="str">
        <f>TEXT(orders[[#This Row],[Date]],"mmm")</f>
        <v>Oct</v>
      </c>
      <c r="R23" s="11">
        <v>35186</v>
      </c>
    </row>
    <row r="24" spans="1:18" x14ac:dyDescent="0.25">
      <c r="A24" t="s">
        <v>5887</v>
      </c>
      <c r="B24" s="4">
        <v>45825</v>
      </c>
      <c r="C24" t="s">
        <v>16</v>
      </c>
      <c r="D24" t="s">
        <v>2765</v>
      </c>
      <c r="E24">
        <v>1</v>
      </c>
      <c r="F24" s="5">
        <v>32357</v>
      </c>
      <c r="G24" s="2">
        <v>2263.85</v>
      </c>
      <c r="H24" s="2">
        <f>(orders[[#This Row],[Profit]]/orders[[#This Row],[Sales]])*100</f>
        <v>6.9964768056371112</v>
      </c>
      <c r="I24" s="2">
        <f>orders[[#This Row],[Quantity]]*orders[[#This Row],[Cost Price]]</f>
        <v>34236</v>
      </c>
      <c r="J24" t="str">
        <f>TEXT(orders[[#This Row],[Date]],"mmm")</f>
        <v>Jun</v>
      </c>
      <c r="K24" s="2">
        <v>34236</v>
      </c>
      <c r="L24">
        <v>6</v>
      </c>
      <c r="M24" s="2">
        <f>COUNT(orders[[#This Row],[count_id]])</f>
        <v>1</v>
      </c>
      <c r="N24" s="2"/>
      <c r="Q24" s="7" t="str">
        <f>TEXT(orders[[#This Row],[Date]],"mmm")</f>
        <v>Jun</v>
      </c>
      <c r="R24" s="10">
        <v>32357</v>
      </c>
    </row>
    <row r="25" spans="1:18" x14ac:dyDescent="0.25">
      <c r="A25" t="s">
        <v>5889</v>
      </c>
      <c r="B25" s="4">
        <v>45641</v>
      </c>
      <c r="C25" t="s">
        <v>16</v>
      </c>
      <c r="D25" t="s">
        <v>2843</v>
      </c>
      <c r="E25">
        <v>1</v>
      </c>
      <c r="F25" s="5">
        <v>13912</v>
      </c>
      <c r="G25" s="2">
        <v>744.09</v>
      </c>
      <c r="H25" s="2">
        <f>(orders[[#This Row],[Profit]]/orders[[#This Row],[Sales]])*100</f>
        <v>5.3485480161012084</v>
      </c>
      <c r="I25" s="2">
        <f>orders[[#This Row],[Quantity]]*orders[[#This Row],[Cost Price]]</f>
        <v>26311</v>
      </c>
      <c r="J25" t="str">
        <f>TEXT(orders[[#This Row],[Date]],"mmm")</f>
        <v>Dec</v>
      </c>
      <c r="K25" s="2">
        <v>26311</v>
      </c>
      <c r="L25">
        <v>8</v>
      </c>
      <c r="M25" s="2">
        <f>COUNT(orders[[#This Row],[count_id]])</f>
        <v>1</v>
      </c>
      <c r="N25" s="2"/>
      <c r="Q25" s="6" t="str">
        <f>TEXT(orders[[#This Row],[Date]],"mmm")</f>
        <v>Dec</v>
      </c>
      <c r="R25" s="11">
        <v>13912</v>
      </c>
    </row>
    <row r="26" spans="1:18" x14ac:dyDescent="0.25">
      <c r="A26" t="s">
        <v>6068</v>
      </c>
      <c r="B26" s="4">
        <v>45538</v>
      </c>
      <c r="C26" t="s">
        <v>16</v>
      </c>
      <c r="D26" t="s">
        <v>2788</v>
      </c>
      <c r="E26">
        <v>7</v>
      </c>
      <c r="F26" s="5">
        <v>25300</v>
      </c>
      <c r="G26" s="2">
        <v>2353.58</v>
      </c>
      <c r="H26" s="2">
        <f>(orders[[#This Row],[Profit]]/orders[[#This Row],[Sales]])*100</f>
        <v>9.3026877470355736</v>
      </c>
      <c r="I26" s="2">
        <f>orders[[#This Row],[Quantity]]*orders[[#This Row],[Cost Price]]</f>
        <v>75684</v>
      </c>
      <c r="J26" t="str">
        <f>TEXT(orders[[#This Row],[Date]],"mmm")</f>
        <v>Sep</v>
      </c>
      <c r="K26" s="2">
        <v>10812</v>
      </c>
      <c r="L26">
        <v>9</v>
      </c>
      <c r="M26" s="2">
        <f>COUNT(orders[[#This Row],[count_id]])</f>
        <v>1</v>
      </c>
      <c r="N26" s="2"/>
      <c r="Q26" s="7" t="str">
        <f>TEXT(orders[[#This Row],[Date]],"mmm")</f>
        <v>Sep</v>
      </c>
      <c r="R26" s="10">
        <v>25300</v>
      </c>
    </row>
    <row r="27" spans="1:18" x14ac:dyDescent="0.25">
      <c r="A27" t="s">
        <v>3729</v>
      </c>
      <c r="B27" s="4">
        <v>45623</v>
      </c>
      <c r="C27" t="s">
        <v>20</v>
      </c>
      <c r="D27" t="s">
        <v>3208</v>
      </c>
      <c r="E27">
        <v>6</v>
      </c>
      <c r="F27" s="5">
        <v>32024</v>
      </c>
      <c r="G27" s="2">
        <v>2210.61</v>
      </c>
      <c r="H27" s="2">
        <f>(orders[[#This Row],[Profit]]/orders[[#This Row],[Sales]])*100</f>
        <v>6.9029790157381958</v>
      </c>
      <c r="I27" s="2">
        <f>orders[[#This Row],[Quantity]]*orders[[#This Row],[Cost Price]]</f>
        <v>95724</v>
      </c>
      <c r="J27" t="str">
        <f>TEXT(orders[[#This Row],[Date]],"mmm")</f>
        <v>Nov</v>
      </c>
      <c r="K27" s="2">
        <v>15954</v>
      </c>
      <c r="L27">
        <v>6</v>
      </c>
      <c r="M27" s="2">
        <f>COUNT(orders[[#This Row],[count_id]])</f>
        <v>1</v>
      </c>
      <c r="N27" s="2"/>
      <c r="Q27" s="6" t="str">
        <f>TEXT(orders[[#This Row],[Date]],"mmm")</f>
        <v>Nov</v>
      </c>
      <c r="R27" s="11">
        <v>32024</v>
      </c>
    </row>
    <row r="28" spans="1:18" x14ac:dyDescent="0.25">
      <c r="A28" t="s">
        <v>5382</v>
      </c>
      <c r="B28" s="4">
        <v>45369</v>
      </c>
      <c r="C28" t="s">
        <v>20</v>
      </c>
      <c r="D28" t="s">
        <v>2855</v>
      </c>
      <c r="E28">
        <v>2</v>
      </c>
      <c r="F28" s="5">
        <v>9893</v>
      </c>
      <c r="G28" s="2">
        <v>674.62</v>
      </c>
      <c r="H28" s="2">
        <f>(orders[[#This Row],[Profit]]/orders[[#This Row],[Sales]])*100</f>
        <v>6.8191650662084298</v>
      </c>
      <c r="I28" s="2">
        <f>orders[[#This Row],[Quantity]]*orders[[#This Row],[Cost Price]]</f>
        <v>52448</v>
      </c>
      <c r="J28" t="str">
        <f>TEXT(orders[[#This Row],[Date]],"mmm")</f>
        <v>Mar</v>
      </c>
      <c r="K28" s="2">
        <v>26224</v>
      </c>
      <c r="L28">
        <v>6</v>
      </c>
      <c r="M28" s="2">
        <f>COUNT(orders[[#This Row],[count_id]])</f>
        <v>1</v>
      </c>
      <c r="N28" s="2"/>
      <c r="Q28" s="7" t="str">
        <f>TEXT(orders[[#This Row],[Date]],"mmm")</f>
        <v>Mar</v>
      </c>
      <c r="R28" s="10">
        <v>9893</v>
      </c>
    </row>
    <row r="29" spans="1:18" x14ac:dyDescent="0.25">
      <c r="A29" t="s">
        <v>6054</v>
      </c>
      <c r="B29" s="4">
        <v>45813</v>
      </c>
      <c r="C29" t="s">
        <v>20</v>
      </c>
      <c r="D29" t="s">
        <v>3621</v>
      </c>
      <c r="E29">
        <v>9</v>
      </c>
      <c r="F29" s="5">
        <v>5864</v>
      </c>
      <c r="G29" s="2">
        <v>1717.72</v>
      </c>
      <c r="H29" s="2">
        <f>(orders[[#This Row],[Profit]]/orders[[#This Row],[Sales]])*100</f>
        <v>29.292633015006821</v>
      </c>
      <c r="I29" s="2">
        <f>orders[[#This Row],[Quantity]]*orders[[#This Row],[Cost Price]]</f>
        <v>47718</v>
      </c>
      <c r="J29" t="str">
        <f>TEXT(orders[[#This Row],[Date]],"mmm")</f>
        <v>Jun</v>
      </c>
      <c r="K29" s="2">
        <v>5302</v>
      </c>
      <c r="L29">
        <v>6</v>
      </c>
      <c r="M29" s="2">
        <f>COUNT(orders[[#This Row],[count_id]])</f>
        <v>1</v>
      </c>
      <c r="N29" s="2"/>
      <c r="Q29" s="6" t="str">
        <f>TEXT(orders[[#This Row],[Date]],"mmm")</f>
        <v>Jun</v>
      </c>
      <c r="R29" s="11">
        <v>5864</v>
      </c>
    </row>
    <row r="30" spans="1:18" x14ac:dyDescent="0.25">
      <c r="A30" t="s">
        <v>6074</v>
      </c>
      <c r="B30" s="4">
        <v>45943</v>
      </c>
      <c r="C30" t="s">
        <v>20</v>
      </c>
      <c r="D30" t="s">
        <v>2567</v>
      </c>
      <c r="E30">
        <v>2</v>
      </c>
      <c r="F30" s="5">
        <v>24119</v>
      </c>
      <c r="G30" s="2">
        <v>4599.4399999999996</v>
      </c>
      <c r="H30" s="2">
        <f>(orders[[#This Row],[Profit]]/orders[[#This Row],[Sales]])*100</f>
        <v>19.069779012396864</v>
      </c>
      <c r="I30" s="2">
        <f>orders[[#This Row],[Quantity]]*orders[[#This Row],[Cost Price]]</f>
        <v>41606</v>
      </c>
      <c r="J30" t="str">
        <f>TEXT(orders[[#This Row],[Date]],"mmm")</f>
        <v>Oct</v>
      </c>
      <c r="K30" s="2">
        <v>20803</v>
      </c>
      <c r="L30">
        <v>9</v>
      </c>
      <c r="M30" s="2">
        <f>COUNT(orders[[#This Row],[count_id]])</f>
        <v>1</v>
      </c>
      <c r="N30" s="2"/>
      <c r="Q30" s="7" t="str">
        <f>TEXT(orders[[#This Row],[Date]],"mmm")</f>
        <v>Oct</v>
      </c>
      <c r="R30" s="10">
        <v>24119</v>
      </c>
    </row>
    <row r="31" spans="1:18" x14ac:dyDescent="0.25">
      <c r="A31" t="s">
        <v>3756</v>
      </c>
      <c r="B31" s="4">
        <v>45962</v>
      </c>
      <c r="C31" t="s">
        <v>22</v>
      </c>
      <c r="D31" t="s">
        <v>2914</v>
      </c>
      <c r="E31">
        <v>1</v>
      </c>
      <c r="F31" s="5">
        <v>7135</v>
      </c>
      <c r="G31" s="2">
        <v>529.75</v>
      </c>
      <c r="H31" s="2">
        <f>(orders[[#This Row],[Profit]]/orders[[#This Row],[Sales]])*100</f>
        <v>7.4246671338472323</v>
      </c>
      <c r="I31" s="2">
        <f>orders[[#This Row],[Quantity]]*orders[[#This Row],[Cost Price]]</f>
        <v>20801</v>
      </c>
      <c r="J31" t="str">
        <f>TEXT(orders[[#This Row],[Date]],"mmm")</f>
        <v>Nov</v>
      </c>
      <c r="K31" s="2">
        <v>20801</v>
      </c>
      <c r="L31">
        <v>6</v>
      </c>
      <c r="M31" s="2">
        <f>COUNT(orders[[#This Row],[count_id]])</f>
        <v>1</v>
      </c>
      <c r="N31" s="2"/>
      <c r="Q31" s="6" t="str">
        <f>TEXT(orders[[#This Row],[Date]],"mmm")</f>
        <v>Nov</v>
      </c>
      <c r="R31" s="11">
        <v>7135</v>
      </c>
    </row>
    <row r="32" spans="1:18" x14ac:dyDescent="0.25">
      <c r="A32" t="s">
        <v>5184</v>
      </c>
      <c r="B32" s="4">
        <v>45959</v>
      </c>
      <c r="C32" t="s">
        <v>22</v>
      </c>
      <c r="D32" t="s">
        <v>3196</v>
      </c>
      <c r="E32">
        <v>2</v>
      </c>
      <c r="F32" s="5">
        <v>37599</v>
      </c>
      <c r="G32" s="2">
        <v>11087.74</v>
      </c>
      <c r="H32" s="2">
        <f>(orders[[#This Row],[Profit]]/orders[[#This Row],[Sales]])*100</f>
        <v>29.489454506768798</v>
      </c>
      <c r="I32" s="2">
        <f>orders[[#This Row],[Quantity]]*orders[[#This Row],[Cost Price]]</f>
        <v>83524</v>
      </c>
      <c r="J32" t="str">
        <f>TEXT(orders[[#This Row],[Date]],"mmm")</f>
        <v>Oct</v>
      </c>
      <c r="K32" s="2">
        <v>41762</v>
      </c>
      <c r="L32">
        <v>4</v>
      </c>
      <c r="M32" s="2">
        <f>COUNT(orders[[#This Row],[count_id]])</f>
        <v>1</v>
      </c>
      <c r="N32" s="2"/>
      <c r="Q32" s="7" t="str">
        <f>TEXT(orders[[#This Row],[Date]],"mmm")</f>
        <v>Oct</v>
      </c>
      <c r="R32" s="10">
        <v>37599</v>
      </c>
    </row>
    <row r="33" spans="1:18" x14ac:dyDescent="0.25">
      <c r="A33" t="s">
        <v>5252</v>
      </c>
      <c r="B33" s="4">
        <v>45997</v>
      </c>
      <c r="C33" t="s">
        <v>22</v>
      </c>
      <c r="D33" t="s">
        <v>2584</v>
      </c>
      <c r="E33">
        <v>7</v>
      </c>
      <c r="F33" s="5">
        <v>35158</v>
      </c>
      <c r="G33" s="2">
        <v>9843.85</v>
      </c>
      <c r="H33" s="2">
        <f>(orders[[#This Row],[Profit]]/orders[[#This Row],[Sales]])*100</f>
        <v>27.998890721884067</v>
      </c>
      <c r="I33" s="2">
        <f>orders[[#This Row],[Quantity]]*orders[[#This Row],[Cost Price]]</f>
        <v>43960</v>
      </c>
      <c r="J33" t="str">
        <f>TEXT(orders[[#This Row],[Date]],"mmm")</f>
        <v>Dec</v>
      </c>
      <c r="K33" s="2">
        <v>6280</v>
      </c>
      <c r="L33">
        <v>9</v>
      </c>
      <c r="M33" s="2">
        <f>COUNT(orders[[#This Row],[count_id]])</f>
        <v>1</v>
      </c>
      <c r="N33" s="2"/>
      <c r="Q33" s="6" t="str">
        <f>TEXT(orders[[#This Row],[Date]],"mmm")</f>
        <v>Dec</v>
      </c>
      <c r="R33" s="11">
        <v>35158</v>
      </c>
    </row>
    <row r="34" spans="1:18" x14ac:dyDescent="0.25">
      <c r="A34" t="s">
        <v>5254</v>
      </c>
      <c r="B34" s="4">
        <v>45810</v>
      </c>
      <c r="C34" t="s">
        <v>22</v>
      </c>
      <c r="D34" t="s">
        <v>3275</v>
      </c>
      <c r="E34">
        <v>1</v>
      </c>
      <c r="F34" s="5">
        <v>41904</v>
      </c>
      <c r="G34" s="2">
        <v>4569.3900000000003</v>
      </c>
      <c r="H34" s="2">
        <f>(orders[[#This Row],[Profit]]/orders[[#This Row],[Sales]])*100</f>
        <v>10.90442439862543</v>
      </c>
      <c r="I34" s="2">
        <f>orders[[#This Row],[Quantity]]*orders[[#This Row],[Cost Price]]</f>
        <v>42150</v>
      </c>
      <c r="J34" t="str">
        <f>TEXT(orders[[#This Row],[Date]],"mmm")</f>
        <v>Jun</v>
      </c>
      <c r="K34" s="2">
        <v>42150</v>
      </c>
      <c r="L34">
        <v>5</v>
      </c>
      <c r="M34" s="2">
        <f>COUNT(orders[[#This Row],[count_id]])</f>
        <v>1</v>
      </c>
      <c r="N34" s="2"/>
      <c r="Q34" s="7" t="str">
        <f>TEXT(orders[[#This Row],[Date]],"mmm")</f>
        <v>Jun</v>
      </c>
      <c r="R34" s="10">
        <v>41904</v>
      </c>
    </row>
    <row r="35" spans="1:18" x14ac:dyDescent="0.25">
      <c r="A35" t="s">
        <v>5294</v>
      </c>
      <c r="B35" s="4">
        <v>45635</v>
      </c>
      <c r="C35" t="s">
        <v>22</v>
      </c>
      <c r="D35" t="s">
        <v>3482</v>
      </c>
      <c r="E35">
        <v>7</v>
      </c>
      <c r="F35" s="5">
        <v>41889</v>
      </c>
      <c r="G35" s="2">
        <v>7596.93</v>
      </c>
      <c r="H35" s="2">
        <f>(orders[[#This Row],[Profit]]/orders[[#This Row],[Sales]])*100</f>
        <v>18.135859056076775</v>
      </c>
      <c r="I35" s="2">
        <f>orders[[#This Row],[Quantity]]*orders[[#This Row],[Cost Price]]</f>
        <v>144067</v>
      </c>
      <c r="J35" t="str">
        <f>TEXT(orders[[#This Row],[Date]],"mmm")</f>
        <v>Dec</v>
      </c>
      <c r="K35" s="2">
        <v>20581</v>
      </c>
      <c r="L35">
        <v>5</v>
      </c>
      <c r="M35" s="2">
        <f>COUNT(orders[[#This Row],[count_id]])</f>
        <v>1</v>
      </c>
      <c r="N35" s="2"/>
      <c r="Q35" s="6" t="str">
        <f>TEXT(orders[[#This Row],[Date]],"mmm")</f>
        <v>Dec</v>
      </c>
      <c r="R35" s="11">
        <v>41889</v>
      </c>
    </row>
    <row r="36" spans="1:18" x14ac:dyDescent="0.25">
      <c r="A36" t="s">
        <v>5367</v>
      </c>
      <c r="B36" s="4">
        <v>45520</v>
      </c>
      <c r="C36" t="s">
        <v>22</v>
      </c>
      <c r="D36" t="s">
        <v>3301</v>
      </c>
      <c r="E36">
        <v>3</v>
      </c>
      <c r="F36" s="5">
        <v>18289</v>
      </c>
      <c r="G36" s="2">
        <v>3676.07</v>
      </c>
      <c r="H36" s="2">
        <f>(orders[[#This Row],[Profit]]/orders[[#This Row],[Sales]])*100</f>
        <v>20.099896112417301</v>
      </c>
      <c r="I36" s="2">
        <f>orders[[#This Row],[Quantity]]*orders[[#This Row],[Cost Price]]</f>
        <v>97806</v>
      </c>
      <c r="J36" t="str">
        <f>TEXT(orders[[#This Row],[Date]],"mmm")</f>
        <v>Aug</v>
      </c>
      <c r="K36" s="2">
        <v>32602</v>
      </c>
      <c r="L36">
        <v>10</v>
      </c>
      <c r="M36" s="2">
        <f>COUNT(orders[[#This Row],[count_id]])</f>
        <v>1</v>
      </c>
      <c r="N36" s="2"/>
      <c r="Q36" s="7" t="str">
        <f>TEXT(orders[[#This Row],[Date]],"mmm")</f>
        <v>Aug</v>
      </c>
      <c r="R36" s="10">
        <v>18289</v>
      </c>
    </row>
    <row r="37" spans="1:18" x14ac:dyDescent="0.25">
      <c r="A37" t="s">
        <v>5375</v>
      </c>
      <c r="B37" s="4">
        <v>46011</v>
      </c>
      <c r="C37" t="s">
        <v>22</v>
      </c>
      <c r="D37" t="s">
        <v>2903</v>
      </c>
      <c r="E37">
        <v>3</v>
      </c>
      <c r="F37" s="5">
        <v>40106</v>
      </c>
      <c r="G37" s="2">
        <v>4155.8500000000004</v>
      </c>
      <c r="H37" s="2">
        <f>(orders[[#This Row],[Profit]]/orders[[#This Row],[Sales]])*100</f>
        <v>10.362165262055553</v>
      </c>
      <c r="I37" s="2">
        <f>orders[[#This Row],[Quantity]]*orders[[#This Row],[Cost Price]]</f>
        <v>83670</v>
      </c>
      <c r="J37" t="str">
        <f>TEXT(orders[[#This Row],[Date]],"mmm")</f>
        <v>Dec</v>
      </c>
      <c r="K37" s="2">
        <v>27890</v>
      </c>
      <c r="L37">
        <v>9</v>
      </c>
      <c r="M37" s="2">
        <f>COUNT(orders[[#This Row],[count_id]])</f>
        <v>1</v>
      </c>
      <c r="N37" s="2"/>
      <c r="Q37" s="6" t="str">
        <f>TEXT(orders[[#This Row],[Date]],"mmm")</f>
        <v>Dec</v>
      </c>
      <c r="R37" s="11">
        <v>40106</v>
      </c>
    </row>
    <row r="38" spans="1:18" x14ac:dyDescent="0.25">
      <c r="A38" t="s">
        <v>5536</v>
      </c>
      <c r="B38" s="4">
        <v>45796</v>
      </c>
      <c r="C38" t="s">
        <v>22</v>
      </c>
      <c r="D38" t="s">
        <v>3629</v>
      </c>
      <c r="E38">
        <v>7</v>
      </c>
      <c r="F38" s="5">
        <v>19473</v>
      </c>
      <c r="G38" s="2">
        <v>1952.76</v>
      </c>
      <c r="H38" s="2">
        <f>(orders[[#This Row],[Profit]]/orders[[#This Row],[Sales]])*100</f>
        <v>10.028038822985673</v>
      </c>
      <c r="I38" s="2">
        <f>orders[[#This Row],[Quantity]]*orders[[#This Row],[Cost Price]]</f>
        <v>105413</v>
      </c>
      <c r="J38" t="str">
        <f>TEXT(orders[[#This Row],[Date]],"mmm")</f>
        <v>May</v>
      </c>
      <c r="K38" s="2">
        <v>15059</v>
      </c>
      <c r="L38">
        <v>9</v>
      </c>
      <c r="M38" s="2">
        <f>COUNT(orders[[#This Row],[count_id]])</f>
        <v>1</v>
      </c>
      <c r="N38" s="2"/>
      <c r="Q38" s="7" t="str">
        <f>TEXT(orders[[#This Row],[Date]],"mmm")</f>
        <v>May</v>
      </c>
      <c r="R38" s="10">
        <v>19473</v>
      </c>
    </row>
    <row r="39" spans="1:18" x14ac:dyDescent="0.25">
      <c r="A39" t="s">
        <v>5650</v>
      </c>
      <c r="B39" s="4">
        <v>45779</v>
      </c>
      <c r="C39" t="s">
        <v>22</v>
      </c>
      <c r="D39" t="s">
        <v>3424</v>
      </c>
      <c r="E39">
        <v>3</v>
      </c>
      <c r="F39" s="5">
        <v>3884</v>
      </c>
      <c r="G39" s="2">
        <v>961.28</v>
      </c>
      <c r="H39" s="2">
        <f>(orders[[#This Row],[Profit]]/orders[[#This Row],[Sales]])*100</f>
        <v>24.749742533470648</v>
      </c>
      <c r="I39" s="2">
        <f>orders[[#This Row],[Quantity]]*orders[[#This Row],[Cost Price]]</f>
        <v>139626</v>
      </c>
      <c r="J39" t="str">
        <f>TEXT(orders[[#This Row],[Date]],"mmm")</f>
        <v>May</v>
      </c>
      <c r="K39" s="2">
        <v>46542</v>
      </c>
      <c r="L39">
        <v>9</v>
      </c>
      <c r="M39" s="2">
        <f>COUNT(orders[[#This Row],[count_id]])</f>
        <v>1</v>
      </c>
      <c r="N39" s="2"/>
      <c r="Q39" s="6" t="str">
        <f>TEXT(orders[[#This Row],[Date]],"mmm")</f>
        <v>May</v>
      </c>
      <c r="R39" s="11">
        <v>3884</v>
      </c>
    </row>
    <row r="40" spans="1:18" x14ac:dyDescent="0.25">
      <c r="A40" t="s">
        <v>5798</v>
      </c>
      <c r="B40" s="4">
        <v>45380</v>
      </c>
      <c r="C40" t="s">
        <v>22</v>
      </c>
      <c r="D40" t="s">
        <v>2785</v>
      </c>
      <c r="E40">
        <v>2</v>
      </c>
      <c r="F40" s="5">
        <v>38556</v>
      </c>
      <c r="G40" s="2">
        <v>3477.65</v>
      </c>
      <c r="H40" s="2">
        <f>(orders[[#This Row],[Profit]]/orders[[#This Row],[Sales]])*100</f>
        <v>9.0197375246394866</v>
      </c>
      <c r="I40" s="2">
        <f>orders[[#This Row],[Quantity]]*orders[[#This Row],[Cost Price]]</f>
        <v>22600</v>
      </c>
      <c r="J40" t="str">
        <f>TEXT(orders[[#This Row],[Date]],"mmm")</f>
        <v>Mar</v>
      </c>
      <c r="K40" s="2">
        <v>11300</v>
      </c>
      <c r="L40">
        <v>3</v>
      </c>
      <c r="M40" s="2">
        <f>COUNT(orders[[#This Row],[count_id]])</f>
        <v>1</v>
      </c>
      <c r="N40" s="2"/>
      <c r="Q40" s="7" t="str">
        <f>TEXT(orders[[#This Row],[Date]],"mmm")</f>
        <v>Mar</v>
      </c>
      <c r="R40" s="10">
        <v>38556</v>
      </c>
    </row>
    <row r="41" spans="1:18" x14ac:dyDescent="0.25">
      <c r="A41" t="s">
        <v>5876</v>
      </c>
      <c r="B41" s="4">
        <v>45733</v>
      </c>
      <c r="C41" t="s">
        <v>22</v>
      </c>
      <c r="D41" t="s">
        <v>3150</v>
      </c>
      <c r="E41">
        <v>9</v>
      </c>
      <c r="F41" s="5">
        <v>39253</v>
      </c>
      <c r="G41" s="2">
        <v>9481.14</v>
      </c>
      <c r="H41" s="2">
        <f>(orders[[#This Row],[Profit]]/orders[[#This Row],[Sales]])*100</f>
        <v>24.15392454079943</v>
      </c>
      <c r="I41" s="2">
        <f>orders[[#This Row],[Quantity]]*orders[[#This Row],[Cost Price]]</f>
        <v>17163</v>
      </c>
      <c r="J41" t="str">
        <f>TEXT(orders[[#This Row],[Date]],"mmm")</f>
        <v>Mar</v>
      </c>
      <c r="K41" s="2">
        <v>1907</v>
      </c>
      <c r="L41">
        <v>8</v>
      </c>
      <c r="M41" s="2">
        <f>COUNT(orders[[#This Row],[count_id]])</f>
        <v>1</v>
      </c>
      <c r="N41" s="2"/>
      <c r="Q41" s="6" t="str">
        <f>TEXT(orders[[#This Row],[Date]],"mmm")</f>
        <v>Mar</v>
      </c>
      <c r="R41" s="11">
        <v>39253</v>
      </c>
    </row>
    <row r="42" spans="1:18" x14ac:dyDescent="0.25">
      <c r="A42" t="s">
        <v>6051</v>
      </c>
      <c r="B42" s="4">
        <v>45541</v>
      </c>
      <c r="C42" t="s">
        <v>22</v>
      </c>
      <c r="D42" t="s">
        <v>3468</v>
      </c>
      <c r="E42">
        <v>2</v>
      </c>
      <c r="F42" s="5">
        <v>46466</v>
      </c>
      <c r="G42" s="2">
        <v>5589.63</v>
      </c>
      <c r="H42" s="2">
        <f>(orders[[#This Row],[Profit]]/orders[[#This Row],[Sales]])*100</f>
        <v>12.029505444841391</v>
      </c>
      <c r="I42" s="2">
        <f>orders[[#This Row],[Quantity]]*orders[[#This Row],[Cost Price]]</f>
        <v>75062</v>
      </c>
      <c r="J42" t="str">
        <f>TEXT(orders[[#This Row],[Date]],"mmm")</f>
        <v>Sep</v>
      </c>
      <c r="K42" s="2">
        <v>37531</v>
      </c>
      <c r="L42">
        <v>7</v>
      </c>
      <c r="M42" s="2">
        <f>COUNT(orders[[#This Row],[count_id]])</f>
        <v>1</v>
      </c>
      <c r="N42" s="2"/>
      <c r="Q42" s="7" t="str">
        <f>TEXT(orders[[#This Row],[Date]],"mmm")</f>
        <v>Sep</v>
      </c>
      <c r="R42" s="10">
        <v>46466</v>
      </c>
    </row>
    <row r="43" spans="1:18" x14ac:dyDescent="0.25">
      <c r="A43" t="s">
        <v>3772</v>
      </c>
      <c r="B43" s="4">
        <v>45900</v>
      </c>
      <c r="C43" t="s">
        <v>25</v>
      </c>
      <c r="D43" t="s">
        <v>3584</v>
      </c>
      <c r="E43">
        <v>8</v>
      </c>
      <c r="F43" s="5">
        <v>37062</v>
      </c>
      <c r="G43" s="2">
        <v>6351.29</v>
      </c>
      <c r="H43" s="2">
        <f>(orders[[#This Row],[Profit]]/orders[[#This Row],[Sales]])*100</f>
        <v>17.136932707355243</v>
      </c>
      <c r="I43" s="2">
        <f>orders[[#This Row],[Quantity]]*orders[[#This Row],[Cost Price]]</f>
        <v>248880</v>
      </c>
      <c r="J43" t="str">
        <f>TEXT(orders[[#This Row],[Date]],"mmm")</f>
        <v>Aug</v>
      </c>
      <c r="K43" s="2">
        <v>31110</v>
      </c>
      <c r="L43">
        <v>8</v>
      </c>
      <c r="M43" s="2">
        <f>COUNT(orders[[#This Row],[count_id]])</f>
        <v>1</v>
      </c>
      <c r="N43" s="2"/>
      <c r="Q43" s="6" t="str">
        <f>TEXT(orders[[#This Row],[Date]],"mmm")</f>
        <v>Aug</v>
      </c>
      <c r="R43" s="11">
        <v>37062</v>
      </c>
    </row>
    <row r="44" spans="1:18" x14ac:dyDescent="0.25">
      <c r="A44" t="s">
        <v>5138</v>
      </c>
      <c r="B44" s="4">
        <v>45975</v>
      </c>
      <c r="C44" t="s">
        <v>25</v>
      </c>
      <c r="D44" t="s">
        <v>3505</v>
      </c>
      <c r="E44">
        <v>7</v>
      </c>
      <c r="F44" s="5">
        <v>33980</v>
      </c>
      <c r="G44" s="2">
        <v>1867.4</v>
      </c>
      <c r="H44" s="2">
        <f>(orders[[#This Row],[Profit]]/orders[[#This Row],[Sales]])*100</f>
        <v>5.4955856386109483</v>
      </c>
      <c r="I44" s="2">
        <f>orders[[#This Row],[Quantity]]*orders[[#This Row],[Cost Price]]</f>
        <v>311759</v>
      </c>
      <c r="J44" t="str">
        <f>TEXT(orders[[#This Row],[Date]],"mmm")</f>
        <v>Nov</v>
      </c>
      <c r="K44" s="2">
        <v>44537</v>
      </c>
      <c r="L44">
        <v>8</v>
      </c>
      <c r="M44" s="2">
        <f>COUNT(orders[[#This Row],[count_id]])</f>
        <v>1</v>
      </c>
      <c r="N44" s="2"/>
      <c r="Q44" s="7" t="str">
        <f>TEXT(orders[[#This Row],[Date]],"mmm")</f>
        <v>Nov</v>
      </c>
      <c r="R44" s="10">
        <v>33980</v>
      </c>
    </row>
    <row r="45" spans="1:18" x14ac:dyDescent="0.25">
      <c r="A45" t="s">
        <v>5348</v>
      </c>
      <c r="B45" s="4">
        <v>45433</v>
      </c>
      <c r="C45" t="s">
        <v>25</v>
      </c>
      <c r="D45" t="s">
        <v>2986</v>
      </c>
      <c r="E45">
        <v>8</v>
      </c>
      <c r="F45" s="5">
        <v>41217</v>
      </c>
      <c r="G45" s="2">
        <v>4504.76</v>
      </c>
      <c r="H45" s="2">
        <f>(orders[[#This Row],[Profit]]/orders[[#This Row],[Sales]])*100</f>
        <v>10.929373802071961</v>
      </c>
      <c r="I45" s="2">
        <f>orders[[#This Row],[Quantity]]*orders[[#This Row],[Cost Price]]</f>
        <v>183520</v>
      </c>
      <c r="J45" t="str">
        <f>TEXT(orders[[#This Row],[Date]],"mmm")</f>
        <v>May</v>
      </c>
      <c r="K45" s="2">
        <v>22940</v>
      </c>
      <c r="L45">
        <v>6</v>
      </c>
      <c r="M45" s="2">
        <f>COUNT(orders[[#This Row],[count_id]])</f>
        <v>1</v>
      </c>
      <c r="N45" s="2"/>
      <c r="Q45" s="6" t="str">
        <f>TEXT(orders[[#This Row],[Date]],"mmm")</f>
        <v>May</v>
      </c>
      <c r="R45" s="11">
        <v>41217</v>
      </c>
    </row>
    <row r="46" spans="1:18" x14ac:dyDescent="0.25">
      <c r="A46" t="s">
        <v>5813</v>
      </c>
      <c r="B46" s="4">
        <v>45641</v>
      </c>
      <c r="C46" t="s">
        <v>25</v>
      </c>
      <c r="D46" t="s">
        <v>2483</v>
      </c>
      <c r="E46">
        <v>1</v>
      </c>
      <c r="F46" s="5">
        <v>30996</v>
      </c>
      <c r="G46" s="2">
        <v>8165.12</v>
      </c>
      <c r="H46" s="2">
        <f>(orders[[#This Row],[Profit]]/orders[[#This Row],[Sales]])*100</f>
        <v>26.342495805910438</v>
      </c>
      <c r="I46" s="2">
        <f>orders[[#This Row],[Quantity]]*orders[[#This Row],[Cost Price]]</f>
        <v>940</v>
      </c>
      <c r="J46" t="str">
        <f>TEXT(orders[[#This Row],[Date]],"mmm")</f>
        <v>Dec</v>
      </c>
      <c r="K46" s="2">
        <v>940</v>
      </c>
      <c r="L46">
        <v>7</v>
      </c>
      <c r="M46" s="2">
        <f>COUNT(orders[[#This Row],[count_id]])</f>
        <v>1</v>
      </c>
      <c r="N46" s="2"/>
      <c r="Q46" s="7" t="str">
        <f>TEXT(orders[[#This Row],[Date]],"mmm")</f>
        <v>Dec</v>
      </c>
      <c r="R46" s="10">
        <v>30996</v>
      </c>
    </row>
    <row r="47" spans="1:18" x14ac:dyDescent="0.25">
      <c r="A47" t="s">
        <v>5838</v>
      </c>
      <c r="B47" s="4">
        <v>45894</v>
      </c>
      <c r="C47" t="s">
        <v>25</v>
      </c>
      <c r="D47" t="s">
        <v>2759</v>
      </c>
      <c r="E47">
        <v>1</v>
      </c>
      <c r="F47" s="5">
        <v>28266</v>
      </c>
      <c r="G47" s="2">
        <v>3095.48</v>
      </c>
      <c r="H47" s="2">
        <f>(orders[[#This Row],[Profit]]/orders[[#This Row],[Sales]])*100</f>
        <v>10.951248850208732</v>
      </c>
      <c r="I47" s="2">
        <f>orders[[#This Row],[Quantity]]*orders[[#This Row],[Cost Price]]</f>
        <v>1111</v>
      </c>
      <c r="J47" t="str">
        <f>TEXT(orders[[#This Row],[Date]],"mmm")</f>
        <v>Aug</v>
      </c>
      <c r="K47" s="2">
        <v>1111</v>
      </c>
      <c r="L47">
        <v>8</v>
      </c>
      <c r="M47" s="2">
        <f>COUNT(orders[[#This Row],[count_id]])</f>
        <v>1</v>
      </c>
      <c r="N47" s="2"/>
      <c r="Q47" s="6" t="str">
        <f>TEXT(orders[[#This Row],[Date]],"mmm")</f>
        <v>Aug</v>
      </c>
      <c r="R47" s="11">
        <v>28266</v>
      </c>
    </row>
    <row r="48" spans="1:18" x14ac:dyDescent="0.25">
      <c r="A48" t="s">
        <v>5938</v>
      </c>
      <c r="B48" s="4">
        <v>45973</v>
      </c>
      <c r="C48" t="s">
        <v>25</v>
      </c>
      <c r="D48" t="s">
        <v>2758</v>
      </c>
      <c r="E48">
        <v>7</v>
      </c>
      <c r="F48" s="5">
        <v>16998</v>
      </c>
      <c r="G48" s="2">
        <v>2209.09</v>
      </c>
      <c r="H48" s="2">
        <f>(orders[[#This Row],[Profit]]/orders[[#This Row],[Sales]])*100</f>
        <v>12.996176020708319</v>
      </c>
      <c r="I48" s="2">
        <f>orders[[#This Row],[Quantity]]*orders[[#This Row],[Cost Price]]</f>
        <v>152033</v>
      </c>
      <c r="J48" t="str">
        <f>TEXT(orders[[#This Row],[Date]],"mmm")</f>
        <v>Nov</v>
      </c>
      <c r="K48" s="2">
        <v>21719</v>
      </c>
      <c r="L48">
        <v>6</v>
      </c>
      <c r="M48" s="2">
        <f>COUNT(orders[[#This Row],[count_id]])</f>
        <v>1</v>
      </c>
      <c r="N48" s="2"/>
      <c r="Q48" s="7" t="str">
        <f>TEXT(orders[[#This Row],[Date]],"mmm")</f>
        <v>Nov</v>
      </c>
      <c r="R48" s="10">
        <v>16998</v>
      </c>
    </row>
    <row r="49" spans="1:18" x14ac:dyDescent="0.25">
      <c r="A49" t="s">
        <v>5956</v>
      </c>
      <c r="B49" s="4">
        <v>45821</v>
      </c>
      <c r="C49" t="s">
        <v>25</v>
      </c>
      <c r="D49" t="s">
        <v>2836</v>
      </c>
      <c r="E49">
        <v>7</v>
      </c>
      <c r="F49" s="5">
        <v>36864</v>
      </c>
      <c r="G49" s="2">
        <v>9188.5</v>
      </c>
      <c r="H49" s="2">
        <f>(orders[[#This Row],[Profit]]/orders[[#This Row],[Sales]])*100</f>
        <v>24.925401475694446</v>
      </c>
      <c r="I49" s="2">
        <f>orders[[#This Row],[Quantity]]*orders[[#This Row],[Cost Price]]</f>
        <v>87864</v>
      </c>
      <c r="J49" t="str">
        <f>TEXT(orders[[#This Row],[Date]],"mmm")</f>
        <v>Jun</v>
      </c>
      <c r="K49" s="2">
        <v>12552</v>
      </c>
      <c r="L49">
        <v>9</v>
      </c>
      <c r="M49" s="2">
        <f>COUNT(orders[[#This Row],[count_id]])</f>
        <v>1</v>
      </c>
      <c r="N49" s="2"/>
      <c r="Q49" s="6" t="str">
        <f>TEXT(orders[[#This Row],[Date]],"mmm")</f>
        <v>Jun</v>
      </c>
      <c r="R49" s="11">
        <v>36864</v>
      </c>
    </row>
    <row r="50" spans="1:18" x14ac:dyDescent="0.25">
      <c r="A50" t="s">
        <v>5981</v>
      </c>
      <c r="B50" s="4">
        <v>45767</v>
      </c>
      <c r="C50" t="s">
        <v>25</v>
      </c>
      <c r="D50" t="s">
        <v>3299</v>
      </c>
      <c r="E50">
        <v>9</v>
      </c>
      <c r="F50" s="5">
        <v>38471</v>
      </c>
      <c r="G50" s="2">
        <v>6352.28</v>
      </c>
      <c r="H50" s="2">
        <f>(orders[[#This Row],[Profit]]/orders[[#This Row],[Sales]])*100</f>
        <v>16.511866080944088</v>
      </c>
      <c r="I50" s="2">
        <f>orders[[#This Row],[Quantity]]*orders[[#This Row],[Cost Price]]</f>
        <v>415044</v>
      </c>
      <c r="J50" t="str">
        <f>TEXT(orders[[#This Row],[Date]],"mmm")</f>
        <v>Apr</v>
      </c>
      <c r="K50" s="2">
        <v>46116</v>
      </c>
      <c r="L50">
        <v>9</v>
      </c>
      <c r="M50" s="2">
        <f>COUNT(orders[[#This Row],[count_id]])</f>
        <v>1</v>
      </c>
      <c r="N50" s="2"/>
      <c r="Q50" s="7" t="str">
        <f>TEXT(orders[[#This Row],[Date]],"mmm")</f>
        <v>Apr</v>
      </c>
      <c r="R50" s="10">
        <v>38471</v>
      </c>
    </row>
    <row r="51" spans="1:18" x14ac:dyDescent="0.25">
      <c r="A51" t="s">
        <v>3805</v>
      </c>
      <c r="B51" s="4">
        <v>45830</v>
      </c>
      <c r="C51" t="s">
        <v>28</v>
      </c>
      <c r="D51" t="s">
        <v>2572</v>
      </c>
      <c r="E51">
        <v>7</v>
      </c>
      <c r="F51" s="5">
        <v>11342</v>
      </c>
      <c r="G51" s="2">
        <v>583.19000000000005</v>
      </c>
      <c r="H51" s="2">
        <f>(orders[[#This Row],[Profit]]/orders[[#This Row],[Sales]])*100</f>
        <v>5.1418621054487756</v>
      </c>
      <c r="I51" s="2">
        <f>orders[[#This Row],[Quantity]]*orders[[#This Row],[Cost Price]]</f>
        <v>42084</v>
      </c>
      <c r="J51" t="str">
        <f>TEXT(orders[[#This Row],[Date]],"mmm")</f>
        <v>Jun</v>
      </c>
      <c r="K51" s="2">
        <v>6012</v>
      </c>
      <c r="L51">
        <v>1</v>
      </c>
      <c r="M51" s="2">
        <f>COUNT(orders[[#This Row],[count_id]])</f>
        <v>1</v>
      </c>
      <c r="N51" s="2"/>
      <c r="Q51" s="6" t="str">
        <f>TEXT(orders[[#This Row],[Date]],"mmm")</f>
        <v>Jun</v>
      </c>
      <c r="R51" s="11">
        <v>11342</v>
      </c>
    </row>
    <row r="52" spans="1:18" x14ac:dyDescent="0.25">
      <c r="A52" t="s">
        <v>5371</v>
      </c>
      <c r="B52" s="4">
        <v>45652</v>
      </c>
      <c r="C52" t="s">
        <v>28</v>
      </c>
      <c r="D52" t="s">
        <v>3203</v>
      </c>
      <c r="E52">
        <v>2</v>
      </c>
      <c r="F52" s="5">
        <v>25391</v>
      </c>
      <c r="G52" s="2">
        <v>6497.76</v>
      </c>
      <c r="H52" s="2">
        <f>(orders[[#This Row],[Profit]]/orders[[#This Row],[Sales]])*100</f>
        <v>25.590799889724707</v>
      </c>
      <c r="I52" s="2">
        <f>orders[[#This Row],[Quantity]]*orders[[#This Row],[Cost Price]]</f>
        <v>88104</v>
      </c>
      <c r="J52" t="str">
        <f>TEXT(orders[[#This Row],[Date]],"mmm")</f>
        <v>Dec</v>
      </c>
      <c r="K52" s="2">
        <v>44052</v>
      </c>
      <c r="L52">
        <v>7</v>
      </c>
      <c r="M52" s="2">
        <f>COUNT(orders[[#This Row],[count_id]])</f>
        <v>1</v>
      </c>
      <c r="N52" s="2"/>
      <c r="Q52" s="7" t="str">
        <f>TEXT(orders[[#This Row],[Date]],"mmm")</f>
        <v>Dec</v>
      </c>
      <c r="R52" s="10">
        <v>25391</v>
      </c>
    </row>
    <row r="53" spans="1:18" x14ac:dyDescent="0.25">
      <c r="A53" t="s">
        <v>5446</v>
      </c>
      <c r="B53" s="4">
        <v>45524</v>
      </c>
      <c r="C53" t="s">
        <v>28</v>
      </c>
      <c r="D53" t="s">
        <v>2853</v>
      </c>
      <c r="E53">
        <v>2</v>
      </c>
      <c r="F53" s="5">
        <v>5317</v>
      </c>
      <c r="G53" s="2">
        <v>1079.19</v>
      </c>
      <c r="H53" s="2">
        <f>(orders[[#This Row],[Profit]]/orders[[#This Row],[Sales]])*100</f>
        <v>20.296971976678581</v>
      </c>
      <c r="I53" s="2">
        <f>orders[[#This Row],[Quantity]]*orders[[#This Row],[Cost Price]]</f>
        <v>21836</v>
      </c>
      <c r="J53" t="str">
        <f>TEXT(orders[[#This Row],[Date]],"mmm")</f>
        <v>Aug</v>
      </c>
      <c r="K53" s="2">
        <v>10918</v>
      </c>
      <c r="L53">
        <v>9</v>
      </c>
      <c r="M53" s="2">
        <f>COUNT(orders[[#This Row],[count_id]])</f>
        <v>1</v>
      </c>
      <c r="N53" s="2"/>
      <c r="Q53" s="6" t="str">
        <f>TEXT(orders[[#This Row],[Date]],"mmm")</f>
        <v>Aug</v>
      </c>
      <c r="R53" s="11">
        <v>5317</v>
      </c>
    </row>
    <row r="54" spans="1:18" x14ac:dyDescent="0.25">
      <c r="A54" t="s">
        <v>5507</v>
      </c>
      <c r="B54" s="4">
        <v>45427</v>
      </c>
      <c r="C54" t="s">
        <v>28</v>
      </c>
      <c r="D54" t="s">
        <v>2723</v>
      </c>
      <c r="E54">
        <v>7</v>
      </c>
      <c r="F54" s="5">
        <v>22675</v>
      </c>
      <c r="G54" s="2">
        <v>4663.58</v>
      </c>
      <c r="H54" s="2">
        <f>(orders[[#This Row],[Profit]]/orders[[#This Row],[Sales]])*100</f>
        <v>20.567056229327452</v>
      </c>
      <c r="I54" s="2">
        <f>orders[[#This Row],[Quantity]]*orders[[#This Row],[Cost Price]]</f>
        <v>42406</v>
      </c>
      <c r="J54" t="str">
        <f>TEXT(orders[[#This Row],[Date]],"mmm")</f>
        <v>May</v>
      </c>
      <c r="K54" s="2">
        <v>6058</v>
      </c>
      <c r="L54">
        <v>8</v>
      </c>
      <c r="M54" s="2">
        <f>COUNT(orders[[#This Row],[count_id]])</f>
        <v>1</v>
      </c>
      <c r="N54" s="2"/>
      <c r="Q54" s="7" t="str">
        <f>TEXT(orders[[#This Row],[Date]],"mmm")</f>
        <v>May</v>
      </c>
      <c r="R54" s="10">
        <v>22675</v>
      </c>
    </row>
    <row r="55" spans="1:18" x14ac:dyDescent="0.25">
      <c r="A55" t="s">
        <v>5569</v>
      </c>
      <c r="B55" s="4">
        <v>45409</v>
      </c>
      <c r="C55" t="s">
        <v>28</v>
      </c>
      <c r="D55" t="s">
        <v>3398</v>
      </c>
      <c r="E55">
        <v>5</v>
      </c>
      <c r="F55" s="5">
        <v>12112</v>
      </c>
      <c r="G55" s="2">
        <v>1967.97</v>
      </c>
      <c r="H55" s="2">
        <f>(orders[[#This Row],[Profit]]/orders[[#This Row],[Sales]])*100</f>
        <v>16.248101056803172</v>
      </c>
      <c r="I55" s="2">
        <f>orders[[#This Row],[Quantity]]*orders[[#This Row],[Cost Price]]</f>
        <v>69005</v>
      </c>
      <c r="J55" t="str">
        <f>TEXT(orders[[#This Row],[Date]],"mmm")</f>
        <v>Apr</v>
      </c>
      <c r="K55" s="2">
        <v>13801</v>
      </c>
      <c r="L55">
        <v>6</v>
      </c>
      <c r="M55" s="2">
        <f>COUNT(orders[[#This Row],[count_id]])</f>
        <v>1</v>
      </c>
      <c r="N55" s="2"/>
      <c r="Q55" s="6" t="str">
        <f>TEXT(orders[[#This Row],[Date]],"mmm")</f>
        <v>Apr</v>
      </c>
      <c r="R55" s="11">
        <v>12112</v>
      </c>
    </row>
    <row r="56" spans="1:18" x14ac:dyDescent="0.25">
      <c r="A56" t="s">
        <v>5691</v>
      </c>
      <c r="B56" s="4">
        <v>45694</v>
      </c>
      <c r="C56" t="s">
        <v>28</v>
      </c>
      <c r="D56" t="s">
        <v>2475</v>
      </c>
      <c r="E56">
        <v>1</v>
      </c>
      <c r="F56" s="5">
        <v>27410</v>
      </c>
      <c r="G56" s="2">
        <v>4131.7700000000004</v>
      </c>
      <c r="H56" s="2">
        <f>(orders[[#This Row],[Profit]]/orders[[#This Row],[Sales]])*100</f>
        <v>15.073951112732582</v>
      </c>
      <c r="I56" s="2">
        <f>orders[[#This Row],[Quantity]]*orders[[#This Row],[Cost Price]]</f>
        <v>7292</v>
      </c>
      <c r="J56" t="str">
        <f>TEXT(orders[[#This Row],[Date]],"mmm")</f>
        <v>Feb</v>
      </c>
      <c r="K56" s="2">
        <v>7292</v>
      </c>
      <c r="L56">
        <v>6</v>
      </c>
      <c r="M56" s="2">
        <f>COUNT(orders[[#This Row],[count_id]])</f>
        <v>1</v>
      </c>
      <c r="N56" s="2"/>
      <c r="Q56" s="7" t="str">
        <f>TEXT(orders[[#This Row],[Date]],"mmm")</f>
        <v>Feb</v>
      </c>
      <c r="R56" s="10">
        <v>27410</v>
      </c>
    </row>
    <row r="57" spans="1:18" x14ac:dyDescent="0.25">
      <c r="A57" t="s">
        <v>5717</v>
      </c>
      <c r="B57" s="4">
        <v>45416</v>
      </c>
      <c r="C57" t="s">
        <v>28</v>
      </c>
      <c r="D57" t="s">
        <v>3060</v>
      </c>
      <c r="E57">
        <v>2</v>
      </c>
      <c r="F57" s="5">
        <v>25548</v>
      </c>
      <c r="G57" s="2">
        <v>6933.16</v>
      </c>
      <c r="H57" s="2">
        <f>(orders[[#This Row],[Profit]]/orders[[#This Row],[Sales]])*100</f>
        <v>27.137779865351497</v>
      </c>
      <c r="I57" s="2">
        <f>orders[[#This Row],[Quantity]]*orders[[#This Row],[Cost Price]]</f>
        <v>40250</v>
      </c>
      <c r="J57" t="str">
        <f>TEXT(orders[[#This Row],[Date]],"mmm")</f>
        <v>May</v>
      </c>
      <c r="K57" s="2">
        <v>20125</v>
      </c>
      <c r="L57">
        <v>7</v>
      </c>
      <c r="M57" s="2">
        <f>COUNT(orders[[#This Row],[count_id]])</f>
        <v>1</v>
      </c>
      <c r="N57" s="2"/>
      <c r="Q57" s="6" t="str">
        <f>TEXT(orders[[#This Row],[Date]],"mmm")</f>
        <v>May</v>
      </c>
      <c r="R57" s="11">
        <v>25548</v>
      </c>
    </row>
    <row r="58" spans="1:18" x14ac:dyDescent="0.25">
      <c r="A58" t="s">
        <v>3689</v>
      </c>
      <c r="B58" s="4">
        <v>45746</v>
      </c>
      <c r="C58" t="s">
        <v>30</v>
      </c>
      <c r="D58" t="s">
        <v>2639</v>
      </c>
      <c r="E58">
        <v>7</v>
      </c>
      <c r="F58" s="5">
        <v>23679</v>
      </c>
      <c r="G58" s="2">
        <v>5329.38</v>
      </c>
      <c r="H58" s="2">
        <f>(orders[[#This Row],[Profit]]/orders[[#This Row],[Sales]])*100</f>
        <v>22.506778157861397</v>
      </c>
      <c r="I58" s="2">
        <f>orders[[#This Row],[Quantity]]*orders[[#This Row],[Cost Price]]</f>
        <v>116123</v>
      </c>
      <c r="J58" t="str">
        <f>TEXT(orders[[#This Row],[Date]],"mmm")</f>
        <v>Mar</v>
      </c>
      <c r="K58" s="2">
        <v>16589</v>
      </c>
      <c r="L58">
        <v>3</v>
      </c>
      <c r="M58" s="2">
        <f>COUNT(orders[[#This Row],[count_id]])</f>
        <v>1</v>
      </c>
      <c r="N58" s="2"/>
      <c r="Q58" s="7" t="str">
        <f>TEXT(orders[[#This Row],[Date]],"mmm")</f>
        <v>Mar</v>
      </c>
      <c r="R58" s="10">
        <v>23679</v>
      </c>
    </row>
    <row r="59" spans="1:18" x14ac:dyDescent="0.25">
      <c r="A59" t="s">
        <v>5280</v>
      </c>
      <c r="B59" s="4">
        <v>45639</v>
      </c>
      <c r="C59" t="s">
        <v>30</v>
      </c>
      <c r="D59" t="s">
        <v>3359</v>
      </c>
      <c r="E59">
        <v>8</v>
      </c>
      <c r="F59" s="5">
        <v>40099</v>
      </c>
      <c r="G59" s="2">
        <v>5024.6400000000003</v>
      </c>
      <c r="H59" s="2">
        <f>(orders[[#This Row],[Profit]]/orders[[#This Row],[Sales]])*100</f>
        <v>12.530586797675753</v>
      </c>
      <c r="I59" s="2">
        <f>orders[[#This Row],[Quantity]]*orders[[#This Row],[Cost Price]]</f>
        <v>211992</v>
      </c>
      <c r="J59" t="str">
        <f>TEXT(orders[[#This Row],[Date]],"mmm")</f>
        <v>Dec</v>
      </c>
      <c r="K59" s="2">
        <v>26499</v>
      </c>
      <c r="L59">
        <v>13</v>
      </c>
      <c r="M59" s="2">
        <f>COUNT(orders[[#This Row],[count_id]])</f>
        <v>1</v>
      </c>
      <c r="N59" s="2"/>
      <c r="Q59" s="6" t="str">
        <f>TEXT(orders[[#This Row],[Date]],"mmm")</f>
        <v>Dec</v>
      </c>
      <c r="R59" s="11">
        <v>40099</v>
      </c>
    </row>
    <row r="60" spans="1:18" x14ac:dyDescent="0.25">
      <c r="A60" t="s">
        <v>5620</v>
      </c>
      <c r="B60" s="4">
        <v>45880</v>
      </c>
      <c r="C60" t="s">
        <v>30</v>
      </c>
      <c r="D60" t="s">
        <v>3311</v>
      </c>
      <c r="E60">
        <v>9</v>
      </c>
      <c r="F60" s="5">
        <v>4216</v>
      </c>
      <c r="G60" s="2">
        <v>862.86</v>
      </c>
      <c r="H60" s="2">
        <f>(orders[[#This Row],[Profit]]/orders[[#This Row],[Sales]])*100</f>
        <v>20.46631878557875</v>
      </c>
      <c r="I60" s="2">
        <f>orders[[#This Row],[Quantity]]*orders[[#This Row],[Cost Price]]</f>
        <v>242091</v>
      </c>
      <c r="J60" t="str">
        <f>TEXT(orders[[#This Row],[Date]],"mmm")</f>
        <v>Aug</v>
      </c>
      <c r="K60" s="2">
        <v>26899</v>
      </c>
      <c r="L60">
        <v>11</v>
      </c>
      <c r="M60" s="2">
        <f>COUNT(orders[[#This Row],[count_id]])</f>
        <v>1</v>
      </c>
      <c r="N60" s="2"/>
      <c r="Q60" s="7" t="str">
        <f>TEXT(orders[[#This Row],[Date]],"mmm")</f>
        <v>Aug</v>
      </c>
      <c r="R60" s="10">
        <v>4216</v>
      </c>
    </row>
    <row r="61" spans="1:18" x14ac:dyDescent="0.25">
      <c r="A61" t="s">
        <v>5874</v>
      </c>
      <c r="B61" s="4">
        <v>45448</v>
      </c>
      <c r="C61" t="s">
        <v>30</v>
      </c>
      <c r="D61" t="s">
        <v>2708</v>
      </c>
      <c r="E61">
        <v>1</v>
      </c>
      <c r="F61" s="5">
        <v>1484</v>
      </c>
      <c r="G61" s="2">
        <v>125.61</v>
      </c>
      <c r="H61" s="2">
        <f>(orders[[#This Row],[Profit]]/orders[[#This Row],[Sales]])*100</f>
        <v>8.4642857142857153</v>
      </c>
      <c r="I61" s="2">
        <f>orders[[#This Row],[Quantity]]*orders[[#This Row],[Cost Price]]</f>
        <v>149</v>
      </c>
      <c r="J61" t="str">
        <f>TEXT(orders[[#This Row],[Date]],"mmm")</f>
        <v>Jun</v>
      </c>
      <c r="K61" s="2">
        <v>149</v>
      </c>
      <c r="L61">
        <v>12</v>
      </c>
      <c r="M61" s="2">
        <f>COUNT(orders[[#This Row],[count_id]])</f>
        <v>1</v>
      </c>
      <c r="N61" s="2"/>
      <c r="Q61" s="6" t="str">
        <f>TEXT(orders[[#This Row],[Date]],"mmm")</f>
        <v>Jun</v>
      </c>
      <c r="R61" s="11">
        <v>1484</v>
      </c>
    </row>
    <row r="62" spans="1:18" x14ac:dyDescent="0.25">
      <c r="A62" t="s">
        <v>3682</v>
      </c>
      <c r="B62" s="4">
        <v>45753</v>
      </c>
      <c r="C62" t="s">
        <v>33</v>
      </c>
      <c r="D62" t="s">
        <v>3077</v>
      </c>
      <c r="E62">
        <v>4</v>
      </c>
      <c r="F62" s="5">
        <v>35760</v>
      </c>
      <c r="G62" s="2">
        <v>9543.1</v>
      </c>
      <c r="H62" s="2">
        <f>(orders[[#This Row],[Profit]]/orders[[#This Row],[Sales]])*100</f>
        <v>26.686521252796418</v>
      </c>
      <c r="I62" s="2">
        <f>orders[[#This Row],[Quantity]]*orders[[#This Row],[Cost Price]]</f>
        <v>25324</v>
      </c>
      <c r="J62" t="str">
        <f>TEXT(orders[[#This Row],[Date]],"mmm")</f>
        <v>Apr</v>
      </c>
      <c r="K62" s="2">
        <v>6331</v>
      </c>
      <c r="L62">
        <v>5</v>
      </c>
      <c r="M62" s="2">
        <f>COUNT(orders[[#This Row],[count_id]])</f>
        <v>1</v>
      </c>
      <c r="N62" s="2"/>
      <c r="Q62" s="7" t="str">
        <f>TEXT(orders[[#This Row],[Date]],"mmm")</f>
        <v>Apr</v>
      </c>
      <c r="R62" s="10">
        <v>35760</v>
      </c>
    </row>
    <row r="63" spans="1:18" x14ac:dyDescent="0.25">
      <c r="A63" t="s">
        <v>5467</v>
      </c>
      <c r="B63" s="4">
        <v>45901</v>
      </c>
      <c r="C63" t="s">
        <v>33</v>
      </c>
      <c r="D63" t="s">
        <v>2557</v>
      </c>
      <c r="E63">
        <v>8</v>
      </c>
      <c r="F63" s="5">
        <v>16312</v>
      </c>
      <c r="G63" s="2">
        <v>4545.3100000000004</v>
      </c>
      <c r="H63" s="2">
        <f>(orders[[#This Row],[Profit]]/orders[[#This Row],[Sales]])*100</f>
        <v>27.86482344286415</v>
      </c>
      <c r="I63" s="2">
        <f>orders[[#This Row],[Quantity]]*orders[[#This Row],[Cost Price]]</f>
        <v>65416</v>
      </c>
      <c r="J63" t="str">
        <f>TEXT(orders[[#This Row],[Date]],"mmm")</f>
        <v>Sep</v>
      </c>
      <c r="K63" s="2">
        <v>8177</v>
      </c>
      <c r="L63">
        <v>5</v>
      </c>
      <c r="M63" s="2">
        <f>COUNT(orders[[#This Row],[count_id]])</f>
        <v>1</v>
      </c>
      <c r="N63" s="2"/>
      <c r="Q63" s="6" t="str">
        <f>TEXT(orders[[#This Row],[Date]],"mmm")</f>
        <v>Sep</v>
      </c>
      <c r="R63" s="11">
        <v>16312</v>
      </c>
    </row>
    <row r="64" spans="1:18" x14ac:dyDescent="0.25">
      <c r="A64" t="s">
        <v>5509</v>
      </c>
      <c r="B64" s="4">
        <v>46020</v>
      </c>
      <c r="C64" t="s">
        <v>33</v>
      </c>
      <c r="D64" t="s">
        <v>3423</v>
      </c>
      <c r="E64">
        <v>3</v>
      </c>
      <c r="F64" s="5">
        <v>27511</v>
      </c>
      <c r="G64" s="2">
        <v>4883.84</v>
      </c>
      <c r="H64" s="2">
        <f>(orders[[#This Row],[Profit]]/orders[[#This Row],[Sales]])*100</f>
        <v>17.752317254916218</v>
      </c>
      <c r="I64" s="2">
        <f>orders[[#This Row],[Quantity]]*orders[[#This Row],[Cost Price]]</f>
        <v>29448</v>
      </c>
      <c r="J64" t="str">
        <f>TEXT(orders[[#This Row],[Date]],"mmm")</f>
        <v>Dec</v>
      </c>
      <c r="K64" s="2">
        <v>9816</v>
      </c>
      <c r="L64">
        <v>6</v>
      </c>
      <c r="M64" s="2">
        <f>COUNT(orders[[#This Row],[count_id]])</f>
        <v>1</v>
      </c>
      <c r="N64" s="2"/>
      <c r="Q64" s="7" t="str">
        <f>TEXT(orders[[#This Row],[Date]],"mmm")</f>
        <v>Dec</v>
      </c>
      <c r="R64" s="10">
        <v>27511</v>
      </c>
    </row>
    <row r="65" spans="1:18" x14ac:dyDescent="0.25">
      <c r="A65" t="s">
        <v>5553</v>
      </c>
      <c r="B65" s="4">
        <v>45621</v>
      </c>
      <c r="C65" t="s">
        <v>33</v>
      </c>
      <c r="D65" t="s">
        <v>2853</v>
      </c>
      <c r="E65">
        <v>6</v>
      </c>
      <c r="F65" s="5">
        <v>6780</v>
      </c>
      <c r="G65" s="2">
        <v>449.82</v>
      </c>
      <c r="H65" s="2">
        <f>(orders[[#This Row],[Profit]]/orders[[#This Row],[Sales]])*100</f>
        <v>6.6345132743362827</v>
      </c>
      <c r="I65" s="2">
        <f>orders[[#This Row],[Quantity]]*orders[[#This Row],[Cost Price]]</f>
        <v>28608</v>
      </c>
      <c r="J65" t="str">
        <f>TEXT(orders[[#This Row],[Date]],"mmm")</f>
        <v>Nov</v>
      </c>
      <c r="K65" s="2">
        <v>4768</v>
      </c>
      <c r="L65">
        <v>8</v>
      </c>
      <c r="M65" s="2">
        <f>COUNT(orders[[#This Row],[count_id]])</f>
        <v>1</v>
      </c>
      <c r="N65" s="2"/>
      <c r="Q65" s="6" t="str">
        <f>TEXT(orders[[#This Row],[Date]],"mmm")</f>
        <v>Nov</v>
      </c>
      <c r="R65" s="11">
        <v>6780</v>
      </c>
    </row>
    <row r="66" spans="1:18" x14ac:dyDescent="0.25">
      <c r="A66" t="s">
        <v>5994</v>
      </c>
      <c r="B66" s="4">
        <v>45785</v>
      </c>
      <c r="C66" t="s">
        <v>33</v>
      </c>
      <c r="D66" t="s">
        <v>3344</v>
      </c>
      <c r="E66">
        <v>1</v>
      </c>
      <c r="F66" s="5">
        <v>30654</v>
      </c>
      <c r="G66" s="2">
        <v>1874.93</v>
      </c>
      <c r="H66" s="2">
        <f>(orders[[#This Row],[Profit]]/orders[[#This Row],[Sales]])*100</f>
        <v>6.1164285248254711</v>
      </c>
      <c r="I66" s="2">
        <f>orders[[#This Row],[Quantity]]*orders[[#This Row],[Cost Price]]</f>
        <v>15800</v>
      </c>
      <c r="J66" t="str">
        <f>TEXT(orders[[#This Row],[Date]],"mmm")</f>
        <v>May</v>
      </c>
      <c r="K66" s="2">
        <v>15800</v>
      </c>
      <c r="L66">
        <v>3</v>
      </c>
      <c r="M66" s="2">
        <f>COUNT(orders[[#This Row],[count_id]])</f>
        <v>1</v>
      </c>
      <c r="N66" s="2"/>
      <c r="Q66" s="7" t="str">
        <f>TEXT(orders[[#This Row],[Date]],"mmm")</f>
        <v>May</v>
      </c>
      <c r="R66" s="10">
        <v>30654</v>
      </c>
    </row>
    <row r="67" spans="1:18" x14ac:dyDescent="0.25">
      <c r="A67" t="s">
        <v>6035</v>
      </c>
      <c r="B67" s="4">
        <v>45453</v>
      </c>
      <c r="C67" t="s">
        <v>33</v>
      </c>
      <c r="D67" t="s">
        <v>2773</v>
      </c>
      <c r="E67">
        <v>5</v>
      </c>
      <c r="F67" s="5">
        <v>7732</v>
      </c>
      <c r="G67" s="2">
        <v>1458.43</v>
      </c>
      <c r="H67" s="2">
        <f>(orders[[#This Row],[Profit]]/orders[[#This Row],[Sales]])*100</f>
        <v>18.862260734609414</v>
      </c>
      <c r="I67" s="2">
        <f>orders[[#This Row],[Quantity]]*orders[[#This Row],[Cost Price]]</f>
        <v>137640</v>
      </c>
      <c r="J67" t="str">
        <f>TEXT(orders[[#This Row],[Date]],"mmm")</f>
        <v>Jun</v>
      </c>
      <c r="K67" s="2">
        <v>27528</v>
      </c>
      <c r="L67">
        <v>10</v>
      </c>
      <c r="M67" s="2">
        <f>COUNT(orders[[#This Row],[count_id]])</f>
        <v>1</v>
      </c>
      <c r="N67" s="2"/>
      <c r="Q67" s="6" t="str">
        <f>TEXT(orders[[#This Row],[Date]],"mmm")</f>
        <v>Jun</v>
      </c>
      <c r="R67" s="11">
        <v>7732</v>
      </c>
    </row>
    <row r="68" spans="1:18" x14ac:dyDescent="0.25">
      <c r="A68" t="s">
        <v>3770</v>
      </c>
      <c r="B68" s="4">
        <v>45516</v>
      </c>
      <c r="C68" t="s">
        <v>35</v>
      </c>
      <c r="D68" t="s">
        <v>2552</v>
      </c>
      <c r="E68">
        <v>3</v>
      </c>
      <c r="F68" s="5">
        <v>42835</v>
      </c>
      <c r="G68" s="2">
        <v>11513.29</v>
      </c>
      <c r="H68" s="2">
        <f>(orders[[#This Row],[Profit]]/orders[[#This Row],[Sales]])*100</f>
        <v>26.878230419049842</v>
      </c>
      <c r="I68" s="2">
        <f>orders[[#This Row],[Quantity]]*orders[[#This Row],[Cost Price]]</f>
        <v>46539</v>
      </c>
      <c r="J68" t="str">
        <f>TEXT(orders[[#This Row],[Date]],"mmm")</f>
        <v>Aug</v>
      </c>
      <c r="K68" s="2">
        <v>15513</v>
      </c>
      <c r="L68">
        <v>6</v>
      </c>
      <c r="M68" s="2">
        <f>COUNT(orders[[#This Row],[count_id]])</f>
        <v>1</v>
      </c>
      <c r="N68" s="2"/>
      <c r="Q68" s="7" t="str">
        <f>TEXT(orders[[#This Row],[Date]],"mmm")</f>
        <v>Aug</v>
      </c>
      <c r="R68" s="10">
        <v>42835</v>
      </c>
    </row>
    <row r="69" spans="1:18" x14ac:dyDescent="0.25">
      <c r="A69" t="s">
        <v>5262</v>
      </c>
      <c r="B69" s="4">
        <v>45580</v>
      </c>
      <c r="C69" t="s">
        <v>35</v>
      </c>
      <c r="D69" t="s">
        <v>3337</v>
      </c>
      <c r="E69">
        <v>5</v>
      </c>
      <c r="F69" s="5">
        <v>1794</v>
      </c>
      <c r="G69" s="2">
        <v>276</v>
      </c>
      <c r="H69" s="2">
        <f>(orders[[#This Row],[Profit]]/orders[[#This Row],[Sales]])*100</f>
        <v>15.384615384615385</v>
      </c>
      <c r="I69" s="2">
        <f>orders[[#This Row],[Quantity]]*orders[[#This Row],[Cost Price]]</f>
        <v>82600</v>
      </c>
      <c r="J69" t="str">
        <f>TEXT(orders[[#This Row],[Date]],"mmm")</f>
        <v>Oct</v>
      </c>
      <c r="K69" s="2">
        <v>16520</v>
      </c>
      <c r="L69">
        <v>15</v>
      </c>
      <c r="M69" s="2">
        <f>COUNT(orders[[#This Row],[count_id]])</f>
        <v>1</v>
      </c>
      <c r="N69" s="2"/>
      <c r="Q69" s="6" t="str">
        <f>TEXT(orders[[#This Row],[Date]],"mmm")</f>
        <v>Oct</v>
      </c>
      <c r="R69" s="11">
        <v>1794</v>
      </c>
    </row>
    <row r="70" spans="1:18" x14ac:dyDescent="0.25">
      <c r="A70" t="s">
        <v>5478</v>
      </c>
      <c r="B70" s="4">
        <v>45614</v>
      </c>
      <c r="C70" t="s">
        <v>35</v>
      </c>
      <c r="D70" t="s">
        <v>3149</v>
      </c>
      <c r="E70">
        <v>2</v>
      </c>
      <c r="F70" s="5">
        <v>19875</v>
      </c>
      <c r="G70" s="2">
        <v>3381.51</v>
      </c>
      <c r="H70" s="2">
        <f>(orders[[#This Row],[Profit]]/orders[[#This Row],[Sales]])*100</f>
        <v>17.01388679245283</v>
      </c>
      <c r="I70" s="2">
        <f>orders[[#This Row],[Quantity]]*orders[[#This Row],[Cost Price]]</f>
        <v>47060</v>
      </c>
      <c r="J70" t="str">
        <f>TEXT(orders[[#This Row],[Date]],"mmm")</f>
        <v>Nov</v>
      </c>
      <c r="K70" s="2">
        <v>23530</v>
      </c>
      <c r="L70">
        <v>6</v>
      </c>
      <c r="M70" s="2">
        <f>COUNT(orders[[#This Row],[count_id]])</f>
        <v>1</v>
      </c>
      <c r="N70" s="2"/>
      <c r="Q70" s="7" t="str">
        <f>TEXT(orders[[#This Row],[Date]],"mmm")</f>
        <v>Nov</v>
      </c>
      <c r="R70" s="10">
        <v>19875</v>
      </c>
    </row>
    <row r="71" spans="1:18" x14ac:dyDescent="0.25">
      <c r="A71" t="s">
        <v>5568</v>
      </c>
      <c r="B71" s="4">
        <v>45563</v>
      </c>
      <c r="C71" t="s">
        <v>35</v>
      </c>
      <c r="D71" t="s">
        <v>2729</v>
      </c>
      <c r="E71">
        <v>7</v>
      </c>
      <c r="F71" s="5">
        <v>8590</v>
      </c>
      <c r="G71" s="2">
        <v>1997.17</v>
      </c>
      <c r="H71" s="2">
        <f>(orders[[#This Row],[Profit]]/orders[[#This Row],[Sales]])*100</f>
        <v>23.249941792782305</v>
      </c>
      <c r="I71" s="2">
        <f>orders[[#This Row],[Quantity]]*orders[[#This Row],[Cost Price]]</f>
        <v>192255</v>
      </c>
      <c r="J71" t="str">
        <f>TEXT(orders[[#This Row],[Date]],"mmm")</f>
        <v>Sep</v>
      </c>
      <c r="K71" s="2">
        <v>27465</v>
      </c>
      <c r="L71">
        <v>7</v>
      </c>
      <c r="M71" s="2">
        <f>COUNT(orders[[#This Row],[count_id]])</f>
        <v>1</v>
      </c>
      <c r="N71" s="2"/>
      <c r="Q71" s="6" t="str">
        <f>TEXT(orders[[#This Row],[Date]],"mmm")</f>
        <v>Sep</v>
      </c>
      <c r="R71" s="11">
        <v>8590</v>
      </c>
    </row>
    <row r="72" spans="1:18" x14ac:dyDescent="0.25">
      <c r="A72" t="s">
        <v>5623</v>
      </c>
      <c r="B72" s="4">
        <v>45436</v>
      </c>
      <c r="C72" t="s">
        <v>35</v>
      </c>
      <c r="D72" t="s">
        <v>2804</v>
      </c>
      <c r="E72">
        <v>2</v>
      </c>
      <c r="F72" s="5">
        <v>45411</v>
      </c>
      <c r="G72" s="2">
        <v>7832.52</v>
      </c>
      <c r="H72" s="2">
        <f>(orders[[#This Row],[Profit]]/orders[[#This Row],[Sales]])*100</f>
        <v>17.248067648807559</v>
      </c>
      <c r="I72" s="2">
        <f>orders[[#This Row],[Quantity]]*orders[[#This Row],[Cost Price]]</f>
        <v>33230</v>
      </c>
      <c r="J72" t="str">
        <f>TEXT(orders[[#This Row],[Date]],"mmm")</f>
        <v>May</v>
      </c>
      <c r="K72" s="2">
        <v>16615</v>
      </c>
      <c r="L72">
        <v>2</v>
      </c>
      <c r="M72" s="2">
        <f>COUNT(orders[[#This Row],[count_id]])</f>
        <v>1</v>
      </c>
      <c r="N72" s="2"/>
      <c r="Q72" s="7" t="str">
        <f>TEXT(orders[[#This Row],[Date]],"mmm")</f>
        <v>May</v>
      </c>
      <c r="R72" s="10">
        <v>45411</v>
      </c>
    </row>
    <row r="73" spans="1:18" x14ac:dyDescent="0.25">
      <c r="A73" t="s">
        <v>5757</v>
      </c>
      <c r="B73" s="4">
        <v>45600</v>
      </c>
      <c r="C73" t="s">
        <v>35</v>
      </c>
      <c r="D73" t="s">
        <v>2996</v>
      </c>
      <c r="E73">
        <v>5</v>
      </c>
      <c r="F73" s="5">
        <v>30180</v>
      </c>
      <c r="G73" s="2">
        <v>8858.61</v>
      </c>
      <c r="H73" s="2">
        <f>(orders[[#This Row],[Profit]]/orders[[#This Row],[Sales]])*100</f>
        <v>29.35258449304175</v>
      </c>
      <c r="I73" s="2">
        <f>orders[[#This Row],[Quantity]]*orders[[#This Row],[Cost Price]]</f>
        <v>55840</v>
      </c>
      <c r="J73" t="str">
        <f>TEXT(orders[[#This Row],[Date]],"mmm")</f>
        <v>Nov</v>
      </c>
      <c r="K73" s="2">
        <v>11168</v>
      </c>
      <c r="L73">
        <v>5</v>
      </c>
      <c r="M73" s="2">
        <f>COUNT(orders[[#This Row],[count_id]])</f>
        <v>1</v>
      </c>
      <c r="N73" s="2"/>
      <c r="Q73" s="6" t="str">
        <f>TEXT(orders[[#This Row],[Date]],"mmm")</f>
        <v>Nov</v>
      </c>
      <c r="R73" s="11">
        <v>30180</v>
      </c>
    </row>
    <row r="74" spans="1:18" x14ac:dyDescent="0.25">
      <c r="A74" t="s">
        <v>5805</v>
      </c>
      <c r="B74" s="4">
        <v>45694</v>
      </c>
      <c r="C74" t="s">
        <v>35</v>
      </c>
      <c r="D74" t="s">
        <v>3554</v>
      </c>
      <c r="E74">
        <v>1</v>
      </c>
      <c r="F74" s="5">
        <v>43319</v>
      </c>
      <c r="G74" s="2">
        <v>2319.1999999999998</v>
      </c>
      <c r="H74" s="2">
        <f>(orders[[#This Row],[Profit]]/orders[[#This Row],[Sales]])*100</f>
        <v>5.3537708626699594</v>
      </c>
      <c r="I74" s="2">
        <f>orders[[#This Row],[Quantity]]*orders[[#This Row],[Cost Price]]</f>
        <v>20528</v>
      </c>
      <c r="J74" t="str">
        <f>TEXT(orders[[#This Row],[Date]],"mmm")</f>
        <v>Feb</v>
      </c>
      <c r="K74" s="2">
        <v>20528</v>
      </c>
      <c r="L74">
        <v>8</v>
      </c>
      <c r="M74" s="2">
        <f>COUNT(orders[[#This Row],[count_id]])</f>
        <v>1</v>
      </c>
      <c r="N74" s="2"/>
      <c r="Q74" s="7" t="str">
        <f>TEXT(orders[[#This Row],[Date]],"mmm")</f>
        <v>Feb</v>
      </c>
      <c r="R74" s="10">
        <v>43319</v>
      </c>
    </row>
    <row r="75" spans="1:18" x14ac:dyDescent="0.25">
      <c r="A75" t="s">
        <v>5869</v>
      </c>
      <c r="B75" s="4">
        <v>45761</v>
      </c>
      <c r="C75" t="s">
        <v>35</v>
      </c>
      <c r="D75" t="s">
        <v>3560</v>
      </c>
      <c r="E75">
        <v>8</v>
      </c>
      <c r="F75" s="5">
        <v>4485</v>
      </c>
      <c r="G75" s="2">
        <v>298.61</v>
      </c>
      <c r="H75" s="2">
        <f>(orders[[#This Row],[Profit]]/orders[[#This Row],[Sales]])*100</f>
        <v>6.6579710144927544</v>
      </c>
      <c r="I75" s="2">
        <f>orders[[#This Row],[Quantity]]*orders[[#This Row],[Cost Price]]</f>
        <v>10472</v>
      </c>
      <c r="J75" t="str">
        <f>TEXT(orders[[#This Row],[Date]],"mmm")</f>
        <v>Apr</v>
      </c>
      <c r="K75" s="2">
        <v>1309</v>
      </c>
      <c r="L75">
        <v>8</v>
      </c>
      <c r="M75" s="2">
        <f>COUNT(orders[[#This Row],[count_id]])</f>
        <v>1</v>
      </c>
      <c r="N75" s="2"/>
      <c r="Q75" s="6" t="str">
        <f>TEXT(orders[[#This Row],[Date]],"mmm")</f>
        <v>Apr</v>
      </c>
      <c r="R75" s="11">
        <v>4485</v>
      </c>
    </row>
    <row r="76" spans="1:18" x14ac:dyDescent="0.25">
      <c r="A76" t="s">
        <v>3788</v>
      </c>
      <c r="B76" s="4">
        <v>45772</v>
      </c>
      <c r="C76" t="s">
        <v>38</v>
      </c>
      <c r="D76" t="s">
        <v>3398</v>
      </c>
      <c r="E76">
        <v>4</v>
      </c>
      <c r="F76" s="5">
        <v>35573</v>
      </c>
      <c r="G76" s="2">
        <v>2639.1</v>
      </c>
      <c r="H76" s="2">
        <f>(orders[[#This Row],[Profit]]/orders[[#This Row],[Sales]])*100</f>
        <v>7.4188288870772778</v>
      </c>
      <c r="I76" s="2">
        <f>orders[[#This Row],[Quantity]]*orders[[#This Row],[Cost Price]]</f>
        <v>98716</v>
      </c>
      <c r="J76" t="str">
        <f>TEXT(orders[[#This Row],[Date]],"mmm")</f>
        <v>Apr</v>
      </c>
      <c r="K76" s="2">
        <v>24679</v>
      </c>
      <c r="L76">
        <v>6</v>
      </c>
      <c r="M76" s="2">
        <f>COUNT(orders[[#This Row],[count_id]])</f>
        <v>1</v>
      </c>
      <c r="N76" s="2"/>
      <c r="Q76" s="7" t="str">
        <f>TEXT(orders[[#This Row],[Date]],"mmm")</f>
        <v>Apr</v>
      </c>
      <c r="R76" s="10">
        <v>35573</v>
      </c>
    </row>
    <row r="77" spans="1:18" x14ac:dyDescent="0.25">
      <c r="A77" t="s">
        <v>5272</v>
      </c>
      <c r="B77" s="4">
        <v>46005</v>
      </c>
      <c r="C77" t="s">
        <v>38</v>
      </c>
      <c r="D77" t="s">
        <v>3064</v>
      </c>
      <c r="E77">
        <v>4</v>
      </c>
      <c r="F77" s="5">
        <v>3705</v>
      </c>
      <c r="G77" s="2">
        <v>276.43</v>
      </c>
      <c r="H77" s="2">
        <f>(orders[[#This Row],[Profit]]/orders[[#This Row],[Sales]])*100</f>
        <v>7.4609986504723347</v>
      </c>
      <c r="I77" s="2">
        <f>orders[[#This Row],[Quantity]]*orders[[#This Row],[Cost Price]]</f>
        <v>188296</v>
      </c>
      <c r="J77" t="str">
        <f>TEXT(orders[[#This Row],[Date]],"mmm")</f>
        <v>Dec</v>
      </c>
      <c r="K77" s="2">
        <v>47074</v>
      </c>
      <c r="L77">
        <v>9</v>
      </c>
      <c r="M77" s="2">
        <f>COUNT(orders[[#This Row],[count_id]])</f>
        <v>1</v>
      </c>
      <c r="N77" s="2"/>
      <c r="Q77" s="6" t="str">
        <f>TEXT(orders[[#This Row],[Date]],"mmm")</f>
        <v>Dec</v>
      </c>
      <c r="R77" s="11">
        <v>3705</v>
      </c>
    </row>
    <row r="78" spans="1:18" x14ac:dyDescent="0.25">
      <c r="A78" t="s">
        <v>5291</v>
      </c>
      <c r="B78" s="4">
        <v>45876</v>
      </c>
      <c r="C78" t="s">
        <v>38</v>
      </c>
      <c r="D78" t="s">
        <v>3284</v>
      </c>
      <c r="E78">
        <v>7</v>
      </c>
      <c r="F78" s="5">
        <v>31083</v>
      </c>
      <c r="G78" s="2">
        <v>1603.25</v>
      </c>
      <c r="H78" s="2">
        <f>(orders[[#This Row],[Profit]]/orders[[#This Row],[Sales]])*100</f>
        <v>5.1579641604735711</v>
      </c>
      <c r="I78" s="2">
        <f>orders[[#This Row],[Quantity]]*orders[[#This Row],[Cost Price]]</f>
        <v>139692</v>
      </c>
      <c r="J78" t="str">
        <f>TEXT(orders[[#This Row],[Date]],"mmm")</f>
        <v>Aug</v>
      </c>
      <c r="K78" s="2">
        <v>19956</v>
      </c>
      <c r="L78">
        <v>9</v>
      </c>
      <c r="M78" s="2">
        <f>COUNT(orders[[#This Row],[count_id]])</f>
        <v>1</v>
      </c>
      <c r="N78" s="2"/>
      <c r="Q78" s="7" t="str">
        <f>TEXT(orders[[#This Row],[Date]],"mmm")</f>
        <v>Aug</v>
      </c>
      <c r="R78" s="10">
        <v>31083</v>
      </c>
    </row>
    <row r="79" spans="1:18" x14ac:dyDescent="0.25">
      <c r="A79" t="s">
        <v>5593</v>
      </c>
      <c r="B79" s="4">
        <v>45820</v>
      </c>
      <c r="C79" t="s">
        <v>38</v>
      </c>
      <c r="D79" t="s">
        <v>3519</v>
      </c>
      <c r="E79">
        <v>7</v>
      </c>
      <c r="F79" s="5">
        <v>11464</v>
      </c>
      <c r="G79" s="2">
        <v>1269.01</v>
      </c>
      <c r="H79" s="2">
        <f>(orders[[#This Row],[Profit]]/orders[[#This Row],[Sales]])*100</f>
        <v>11.069521981856244</v>
      </c>
      <c r="I79" s="2">
        <f>orders[[#This Row],[Quantity]]*orders[[#This Row],[Cost Price]]</f>
        <v>38528</v>
      </c>
      <c r="J79" t="str">
        <f>TEXT(orders[[#This Row],[Date]],"mmm")</f>
        <v>Jun</v>
      </c>
      <c r="K79" s="2">
        <v>5504</v>
      </c>
      <c r="L79">
        <v>9</v>
      </c>
      <c r="M79" s="2">
        <f>COUNT(orders[[#This Row],[count_id]])</f>
        <v>1</v>
      </c>
      <c r="N79" s="2"/>
      <c r="Q79" s="6" t="str">
        <f>TEXT(orders[[#This Row],[Date]],"mmm")</f>
        <v>Jun</v>
      </c>
      <c r="R79" s="11">
        <v>11464</v>
      </c>
    </row>
    <row r="80" spans="1:18" x14ac:dyDescent="0.25">
      <c r="A80" t="s">
        <v>5859</v>
      </c>
      <c r="B80" s="4">
        <v>45566</v>
      </c>
      <c r="C80" t="s">
        <v>38</v>
      </c>
      <c r="D80" t="s">
        <v>3547</v>
      </c>
      <c r="E80">
        <v>2</v>
      </c>
      <c r="F80" s="5">
        <v>33783</v>
      </c>
      <c r="G80" s="2">
        <v>9146.41</v>
      </c>
      <c r="H80" s="2">
        <f>(orders[[#This Row],[Profit]]/orders[[#This Row],[Sales]])*100</f>
        <v>27.074001716839831</v>
      </c>
      <c r="I80" s="2">
        <f>orders[[#This Row],[Quantity]]*orders[[#This Row],[Cost Price]]</f>
        <v>70766</v>
      </c>
      <c r="J80" t="str">
        <f>TEXT(orders[[#This Row],[Date]],"mmm")</f>
        <v>Oct</v>
      </c>
      <c r="K80" s="2">
        <v>35383</v>
      </c>
      <c r="L80">
        <v>8</v>
      </c>
      <c r="M80" s="2">
        <f>COUNT(orders[[#This Row],[count_id]])</f>
        <v>1</v>
      </c>
      <c r="N80" s="2"/>
      <c r="Q80" s="7" t="str">
        <f>TEXT(orders[[#This Row],[Date]],"mmm")</f>
        <v>Oct</v>
      </c>
      <c r="R80" s="10">
        <v>33783</v>
      </c>
    </row>
    <row r="81" spans="1:18" x14ac:dyDescent="0.25">
      <c r="A81" t="s">
        <v>5905</v>
      </c>
      <c r="B81" s="4">
        <v>45471</v>
      </c>
      <c r="C81" t="s">
        <v>38</v>
      </c>
      <c r="D81" t="s">
        <v>3173</v>
      </c>
      <c r="E81">
        <v>5</v>
      </c>
      <c r="F81" s="5">
        <v>31719</v>
      </c>
      <c r="G81" s="2">
        <v>7602.5</v>
      </c>
      <c r="H81" s="2">
        <f>(orders[[#This Row],[Profit]]/orders[[#This Row],[Sales]])*100</f>
        <v>23.968283993820737</v>
      </c>
      <c r="I81" s="2">
        <f>orders[[#This Row],[Quantity]]*orders[[#This Row],[Cost Price]]</f>
        <v>32150</v>
      </c>
      <c r="J81" t="str">
        <f>TEXT(orders[[#This Row],[Date]],"mmm")</f>
        <v>Jun</v>
      </c>
      <c r="K81" s="2">
        <v>6430</v>
      </c>
      <c r="L81">
        <v>10</v>
      </c>
      <c r="M81" s="2">
        <f>COUNT(orders[[#This Row],[count_id]])</f>
        <v>1</v>
      </c>
      <c r="N81" s="2"/>
      <c r="Q81" s="6" t="str">
        <f>TEXT(orders[[#This Row],[Date]],"mmm")</f>
        <v>Jun</v>
      </c>
      <c r="R81" s="11">
        <v>31719</v>
      </c>
    </row>
    <row r="82" spans="1:18" x14ac:dyDescent="0.25">
      <c r="A82" t="s">
        <v>5915</v>
      </c>
      <c r="B82" s="4">
        <v>45474</v>
      </c>
      <c r="C82" t="s">
        <v>38</v>
      </c>
      <c r="D82" t="s">
        <v>2904</v>
      </c>
      <c r="E82">
        <v>7</v>
      </c>
      <c r="F82" s="5">
        <v>7631</v>
      </c>
      <c r="G82" s="2">
        <v>1815.38</v>
      </c>
      <c r="H82" s="2">
        <f>(orders[[#This Row],[Profit]]/orders[[#This Row],[Sales]])*100</f>
        <v>23.789542654960034</v>
      </c>
      <c r="I82" s="2">
        <f>orders[[#This Row],[Quantity]]*orders[[#This Row],[Cost Price]]</f>
        <v>68334</v>
      </c>
      <c r="J82" t="str">
        <f>TEXT(orders[[#This Row],[Date]],"mmm")</f>
        <v>Jul</v>
      </c>
      <c r="K82" s="2">
        <v>9762</v>
      </c>
      <c r="L82">
        <v>7</v>
      </c>
      <c r="M82" s="2">
        <f>COUNT(orders[[#This Row],[count_id]])</f>
        <v>1</v>
      </c>
      <c r="N82" s="2"/>
      <c r="Q82" s="7" t="str">
        <f>TEXT(orders[[#This Row],[Date]],"mmm")</f>
        <v>Jul</v>
      </c>
      <c r="R82" s="10">
        <v>7631</v>
      </c>
    </row>
    <row r="83" spans="1:18" x14ac:dyDescent="0.25">
      <c r="A83" t="s">
        <v>3780</v>
      </c>
      <c r="B83" s="4">
        <v>45790</v>
      </c>
      <c r="C83" t="s">
        <v>41</v>
      </c>
      <c r="D83" t="s">
        <v>2779</v>
      </c>
      <c r="E83">
        <v>9</v>
      </c>
      <c r="F83" s="5">
        <v>9558</v>
      </c>
      <c r="G83" s="2">
        <v>2383.6999999999998</v>
      </c>
      <c r="H83" s="2">
        <f>(orders[[#This Row],[Profit]]/orders[[#This Row],[Sales]])*100</f>
        <v>24.939317848922364</v>
      </c>
      <c r="I83" s="2">
        <f>orders[[#This Row],[Quantity]]*orders[[#This Row],[Cost Price]]</f>
        <v>66708</v>
      </c>
      <c r="J83" t="str">
        <f>TEXT(orders[[#This Row],[Date]],"mmm")</f>
        <v>May</v>
      </c>
      <c r="K83" s="2">
        <v>7412</v>
      </c>
      <c r="L83">
        <v>4</v>
      </c>
      <c r="M83" s="2">
        <f>COUNT(orders[[#This Row],[count_id]])</f>
        <v>1</v>
      </c>
      <c r="N83" s="2"/>
      <c r="Q83" s="6" t="str">
        <f>TEXT(orders[[#This Row],[Date]],"mmm")</f>
        <v>May</v>
      </c>
      <c r="R83" s="11">
        <v>9558</v>
      </c>
    </row>
    <row r="84" spans="1:18" x14ac:dyDescent="0.25">
      <c r="A84" t="s">
        <v>5476</v>
      </c>
      <c r="B84" s="4">
        <v>45681</v>
      </c>
      <c r="C84" t="s">
        <v>41</v>
      </c>
      <c r="D84" t="s">
        <v>2924</v>
      </c>
      <c r="E84">
        <v>5</v>
      </c>
      <c r="F84" s="5">
        <v>44120</v>
      </c>
      <c r="G84" s="2">
        <v>7705.65</v>
      </c>
      <c r="H84" s="2">
        <f>(orders[[#This Row],[Profit]]/orders[[#This Row],[Sales]])*100</f>
        <v>17.465208522212148</v>
      </c>
      <c r="I84" s="2">
        <f>orders[[#This Row],[Quantity]]*orders[[#This Row],[Cost Price]]</f>
        <v>220970</v>
      </c>
      <c r="J84" t="str">
        <f>TEXT(orders[[#This Row],[Date]],"mmm")</f>
        <v>Jan</v>
      </c>
      <c r="K84" s="2">
        <v>44194</v>
      </c>
      <c r="L84">
        <v>4</v>
      </c>
      <c r="M84" s="2">
        <f>COUNT(orders[[#This Row],[count_id]])</f>
        <v>1</v>
      </c>
      <c r="N84" s="2"/>
      <c r="Q84" s="7" t="str">
        <f>TEXT(orders[[#This Row],[Date]],"mmm")</f>
        <v>Jan</v>
      </c>
      <c r="R84" s="10">
        <v>44120</v>
      </c>
    </row>
    <row r="85" spans="1:18" x14ac:dyDescent="0.25">
      <c r="A85" t="s">
        <v>5483</v>
      </c>
      <c r="B85" s="4">
        <v>45934</v>
      </c>
      <c r="C85" t="s">
        <v>41</v>
      </c>
      <c r="D85" t="s">
        <v>3572</v>
      </c>
      <c r="E85">
        <v>7</v>
      </c>
      <c r="F85" s="5">
        <v>31770</v>
      </c>
      <c r="G85" s="2">
        <v>7883.07</v>
      </c>
      <c r="H85" s="2">
        <f>(orders[[#This Row],[Profit]]/orders[[#This Row],[Sales]])*100</f>
        <v>24.812936732766762</v>
      </c>
      <c r="I85" s="2">
        <f>orders[[#This Row],[Quantity]]*orders[[#This Row],[Cost Price]]</f>
        <v>343455</v>
      </c>
      <c r="J85" t="str">
        <f>TEXT(orders[[#This Row],[Date]],"mmm")</f>
        <v>Oct</v>
      </c>
      <c r="K85" s="2">
        <v>49065</v>
      </c>
      <c r="L85">
        <v>4</v>
      </c>
      <c r="M85" s="2">
        <f>COUNT(orders[[#This Row],[count_id]])</f>
        <v>1</v>
      </c>
      <c r="N85" s="2"/>
      <c r="Q85" s="6" t="str">
        <f>TEXT(orders[[#This Row],[Date]],"mmm")</f>
        <v>Oct</v>
      </c>
      <c r="R85" s="11">
        <v>31770</v>
      </c>
    </row>
    <row r="86" spans="1:18" x14ac:dyDescent="0.25">
      <c r="A86" t="s">
        <v>5504</v>
      </c>
      <c r="B86" s="4">
        <v>45991</v>
      </c>
      <c r="C86" t="s">
        <v>41</v>
      </c>
      <c r="D86" t="s">
        <v>2707</v>
      </c>
      <c r="E86">
        <v>8</v>
      </c>
      <c r="F86" s="5">
        <v>25935</v>
      </c>
      <c r="G86" s="2">
        <v>5341.81</v>
      </c>
      <c r="H86" s="2">
        <f>(orders[[#This Row],[Profit]]/orders[[#This Row],[Sales]])*100</f>
        <v>20.596915365336418</v>
      </c>
      <c r="I86" s="2">
        <f>orders[[#This Row],[Quantity]]*orders[[#This Row],[Cost Price]]</f>
        <v>228192</v>
      </c>
      <c r="J86" t="str">
        <f>TEXT(orders[[#This Row],[Date]],"mmm")</f>
        <v>Nov</v>
      </c>
      <c r="K86" s="2">
        <v>28524</v>
      </c>
      <c r="L86">
        <v>10</v>
      </c>
      <c r="M86" s="2">
        <f>COUNT(orders[[#This Row],[count_id]])</f>
        <v>1</v>
      </c>
      <c r="N86" s="2"/>
      <c r="Q86" s="7" t="str">
        <f>TEXT(orders[[#This Row],[Date]],"mmm")</f>
        <v>Nov</v>
      </c>
      <c r="R86" s="10">
        <v>25935</v>
      </c>
    </row>
    <row r="87" spans="1:18" x14ac:dyDescent="0.25">
      <c r="A87" t="s">
        <v>5683</v>
      </c>
      <c r="B87" s="4">
        <v>45860</v>
      </c>
      <c r="C87" t="s">
        <v>41</v>
      </c>
      <c r="D87" t="s">
        <v>2584</v>
      </c>
      <c r="E87">
        <v>4</v>
      </c>
      <c r="F87" s="5">
        <v>38768</v>
      </c>
      <c r="G87" s="2">
        <v>7611.94</v>
      </c>
      <c r="H87" s="2">
        <f>(orders[[#This Row],[Profit]]/orders[[#This Row],[Sales]])*100</f>
        <v>19.63459554271564</v>
      </c>
      <c r="I87" s="2">
        <f>orders[[#This Row],[Quantity]]*orders[[#This Row],[Cost Price]]</f>
        <v>123684</v>
      </c>
      <c r="J87" t="str">
        <f>TEXT(orders[[#This Row],[Date]],"mmm")</f>
        <v>Jul</v>
      </c>
      <c r="K87" s="2">
        <v>30921</v>
      </c>
      <c r="L87">
        <v>7</v>
      </c>
      <c r="M87" s="2">
        <f>COUNT(orders[[#This Row],[count_id]])</f>
        <v>1</v>
      </c>
      <c r="N87" s="2"/>
      <c r="Q87" s="6" t="str">
        <f>TEXT(orders[[#This Row],[Date]],"mmm")</f>
        <v>Jul</v>
      </c>
      <c r="R87" s="11">
        <v>38768</v>
      </c>
    </row>
    <row r="88" spans="1:18" x14ac:dyDescent="0.25">
      <c r="A88" t="s">
        <v>5781</v>
      </c>
      <c r="B88" s="4">
        <v>45455</v>
      </c>
      <c r="C88" t="s">
        <v>41</v>
      </c>
      <c r="D88" t="s">
        <v>3185</v>
      </c>
      <c r="E88">
        <v>4</v>
      </c>
      <c r="F88" s="5">
        <v>19274</v>
      </c>
      <c r="G88" s="2">
        <v>3084.97</v>
      </c>
      <c r="H88" s="2">
        <f>(orders[[#This Row],[Profit]]/orders[[#This Row],[Sales]])*100</f>
        <v>16.005862820379786</v>
      </c>
      <c r="I88" s="2">
        <f>orders[[#This Row],[Quantity]]*orders[[#This Row],[Cost Price]]</f>
        <v>129232</v>
      </c>
      <c r="J88" t="str">
        <f>TEXT(orders[[#This Row],[Date]],"mmm")</f>
        <v>Jun</v>
      </c>
      <c r="K88" s="2">
        <v>32308</v>
      </c>
      <c r="L88">
        <v>9</v>
      </c>
      <c r="M88" s="2">
        <f>COUNT(orders[[#This Row],[count_id]])</f>
        <v>1</v>
      </c>
      <c r="N88" s="2"/>
      <c r="Q88" s="7" t="str">
        <f>TEXT(orders[[#This Row],[Date]],"mmm")</f>
        <v>Jun</v>
      </c>
      <c r="R88" s="10">
        <v>19274</v>
      </c>
    </row>
    <row r="89" spans="1:18" x14ac:dyDescent="0.25">
      <c r="A89" t="s">
        <v>5800</v>
      </c>
      <c r="B89" s="4">
        <v>45947</v>
      </c>
      <c r="C89" t="s">
        <v>41</v>
      </c>
      <c r="D89" t="s">
        <v>2592</v>
      </c>
      <c r="E89">
        <v>1</v>
      </c>
      <c r="F89" s="5">
        <v>12167</v>
      </c>
      <c r="G89" s="2">
        <v>2576.36</v>
      </c>
      <c r="H89" s="2">
        <f>(orders[[#This Row],[Profit]]/orders[[#This Row],[Sales]])*100</f>
        <v>21.174981507355962</v>
      </c>
      <c r="I89" s="2">
        <f>orders[[#This Row],[Quantity]]*orders[[#This Row],[Cost Price]]</f>
        <v>30553</v>
      </c>
      <c r="J89" t="str">
        <f>TEXT(orders[[#This Row],[Date]],"mmm")</f>
        <v>Oct</v>
      </c>
      <c r="K89" s="2">
        <v>30553</v>
      </c>
      <c r="L89">
        <v>8</v>
      </c>
      <c r="M89" s="2">
        <f>COUNT(orders[[#This Row],[count_id]])</f>
        <v>1</v>
      </c>
      <c r="N89" s="2"/>
      <c r="Q89" s="6" t="str">
        <f>TEXT(orders[[#This Row],[Date]],"mmm")</f>
        <v>Oct</v>
      </c>
      <c r="R89" s="11">
        <v>12167</v>
      </c>
    </row>
    <row r="90" spans="1:18" x14ac:dyDescent="0.25">
      <c r="A90" t="s">
        <v>5955</v>
      </c>
      <c r="B90" s="4">
        <v>45305</v>
      </c>
      <c r="C90" t="s">
        <v>41</v>
      </c>
      <c r="D90" t="s">
        <v>3216</v>
      </c>
      <c r="E90">
        <v>8</v>
      </c>
      <c r="F90" s="5">
        <v>775</v>
      </c>
      <c r="G90" s="2">
        <v>150.71</v>
      </c>
      <c r="H90" s="2">
        <f>(orders[[#This Row],[Profit]]/orders[[#This Row],[Sales]])*100</f>
        <v>19.446451612903225</v>
      </c>
      <c r="I90" s="2">
        <f>orders[[#This Row],[Quantity]]*orders[[#This Row],[Cost Price]]</f>
        <v>218000</v>
      </c>
      <c r="J90" t="str">
        <f>TEXT(orders[[#This Row],[Date]],"mmm")</f>
        <v>Jan</v>
      </c>
      <c r="K90" s="2">
        <v>27250</v>
      </c>
      <c r="L90">
        <v>3</v>
      </c>
      <c r="M90" s="2">
        <f>COUNT(orders[[#This Row],[count_id]])</f>
        <v>1</v>
      </c>
      <c r="N90" s="2"/>
      <c r="Q90" s="7" t="str">
        <f>TEXT(orders[[#This Row],[Date]],"mmm")</f>
        <v>Jan</v>
      </c>
      <c r="R90" s="10">
        <v>775</v>
      </c>
    </row>
    <row r="91" spans="1:18" x14ac:dyDescent="0.25">
      <c r="A91" t="s">
        <v>3743</v>
      </c>
      <c r="B91" s="4">
        <v>45746</v>
      </c>
      <c r="C91" t="s">
        <v>45</v>
      </c>
      <c r="D91" t="s">
        <v>2470</v>
      </c>
      <c r="E91">
        <v>3</v>
      </c>
      <c r="F91" s="5">
        <v>27852</v>
      </c>
      <c r="G91" s="2">
        <v>8071.24</v>
      </c>
      <c r="H91" s="2">
        <f>(orders[[#This Row],[Profit]]/orders[[#This Row],[Sales]])*100</f>
        <v>28.97903202642539</v>
      </c>
      <c r="I91" s="2">
        <f>orders[[#This Row],[Quantity]]*orders[[#This Row],[Cost Price]]</f>
        <v>148008</v>
      </c>
      <c r="J91" t="str">
        <f>TEXT(orders[[#This Row],[Date]],"mmm")</f>
        <v>Mar</v>
      </c>
      <c r="K91" s="2">
        <v>49336</v>
      </c>
      <c r="L91">
        <v>6</v>
      </c>
      <c r="M91" s="2">
        <f>COUNT(orders[[#This Row],[count_id]])</f>
        <v>1</v>
      </c>
      <c r="N91" s="2"/>
      <c r="Q91" s="6" t="str">
        <f>TEXT(orders[[#This Row],[Date]],"mmm")</f>
        <v>Mar</v>
      </c>
      <c r="R91" s="11">
        <v>27852</v>
      </c>
    </row>
    <row r="92" spans="1:18" x14ac:dyDescent="0.25">
      <c r="A92" t="s">
        <v>5279</v>
      </c>
      <c r="B92" s="4">
        <v>45346</v>
      </c>
      <c r="C92" t="s">
        <v>45</v>
      </c>
      <c r="D92" t="s">
        <v>2684</v>
      </c>
      <c r="E92">
        <v>2</v>
      </c>
      <c r="F92" s="5">
        <v>12334</v>
      </c>
      <c r="G92" s="2">
        <v>2220.6799999999998</v>
      </c>
      <c r="H92" s="2">
        <f>(orders[[#This Row],[Profit]]/orders[[#This Row],[Sales]])*100</f>
        <v>18.004540295119181</v>
      </c>
      <c r="I92" s="2">
        <f>orders[[#This Row],[Quantity]]*orders[[#This Row],[Cost Price]]</f>
        <v>73366</v>
      </c>
      <c r="J92" t="str">
        <f>TEXT(orders[[#This Row],[Date]],"mmm")</f>
        <v>Feb</v>
      </c>
      <c r="K92" s="2">
        <v>36683</v>
      </c>
      <c r="L92">
        <v>2</v>
      </c>
      <c r="M92" s="2">
        <f>COUNT(orders[[#This Row],[count_id]])</f>
        <v>1</v>
      </c>
      <c r="N92" s="2"/>
      <c r="Q92" s="7" t="str">
        <f>TEXT(orders[[#This Row],[Date]],"mmm")</f>
        <v>Feb</v>
      </c>
      <c r="R92" s="10">
        <v>12334</v>
      </c>
    </row>
    <row r="93" spans="1:18" x14ac:dyDescent="0.25">
      <c r="A93" t="s">
        <v>5345</v>
      </c>
      <c r="B93" s="4">
        <v>45646</v>
      </c>
      <c r="C93" t="s">
        <v>45</v>
      </c>
      <c r="D93" t="s">
        <v>3249</v>
      </c>
      <c r="E93">
        <v>6</v>
      </c>
      <c r="F93" s="5">
        <v>34059</v>
      </c>
      <c r="G93" s="2">
        <v>9522.92</v>
      </c>
      <c r="H93" s="2">
        <f>(orders[[#This Row],[Profit]]/orders[[#This Row],[Sales]])*100</f>
        <v>27.960069291523531</v>
      </c>
      <c r="I93" s="2">
        <f>orders[[#This Row],[Quantity]]*orders[[#This Row],[Cost Price]]</f>
        <v>27078</v>
      </c>
      <c r="J93" t="str">
        <f>TEXT(orders[[#This Row],[Date]],"mmm")</f>
        <v>Dec</v>
      </c>
      <c r="K93" s="2">
        <v>4513</v>
      </c>
      <c r="L93">
        <v>16</v>
      </c>
      <c r="M93" s="2">
        <f>COUNT(orders[[#This Row],[count_id]])</f>
        <v>1</v>
      </c>
      <c r="N93" s="2"/>
      <c r="Q93" s="6" t="str">
        <f>TEXT(orders[[#This Row],[Date]],"mmm")</f>
        <v>Dec</v>
      </c>
      <c r="R93" s="11">
        <v>34059</v>
      </c>
    </row>
    <row r="94" spans="1:18" x14ac:dyDescent="0.25">
      <c r="A94" t="s">
        <v>5349</v>
      </c>
      <c r="B94" s="4">
        <v>45596</v>
      </c>
      <c r="C94" t="s">
        <v>45</v>
      </c>
      <c r="D94" t="s">
        <v>2482</v>
      </c>
      <c r="E94">
        <v>2</v>
      </c>
      <c r="F94" s="5">
        <v>35035</v>
      </c>
      <c r="G94" s="2">
        <v>2777.04</v>
      </c>
      <c r="H94" s="2">
        <f>(orders[[#This Row],[Profit]]/orders[[#This Row],[Sales]])*100</f>
        <v>7.9264735264735267</v>
      </c>
      <c r="I94" s="2">
        <f>orders[[#This Row],[Quantity]]*orders[[#This Row],[Cost Price]]</f>
        <v>39314</v>
      </c>
      <c r="J94" t="str">
        <f>TEXT(orders[[#This Row],[Date]],"mmm")</f>
        <v>Oct</v>
      </c>
      <c r="K94" s="2">
        <v>19657</v>
      </c>
      <c r="L94">
        <v>5</v>
      </c>
      <c r="M94" s="2">
        <f>COUNT(orders[[#This Row],[count_id]])</f>
        <v>1</v>
      </c>
      <c r="N94" s="2"/>
      <c r="Q94" s="7" t="str">
        <f>TEXT(orders[[#This Row],[Date]],"mmm")</f>
        <v>Oct</v>
      </c>
      <c r="R94" s="10">
        <v>35035</v>
      </c>
    </row>
    <row r="95" spans="1:18" x14ac:dyDescent="0.25">
      <c r="A95" t="s">
        <v>5420</v>
      </c>
      <c r="B95" s="4">
        <v>45900</v>
      </c>
      <c r="C95" t="s">
        <v>45</v>
      </c>
      <c r="D95" t="s">
        <v>3465</v>
      </c>
      <c r="E95">
        <v>5</v>
      </c>
      <c r="F95" s="5">
        <v>29207</v>
      </c>
      <c r="G95" s="2">
        <v>3477.04</v>
      </c>
      <c r="H95" s="2">
        <f>(orders[[#This Row],[Profit]]/orders[[#This Row],[Sales]])*100</f>
        <v>11.904817338309309</v>
      </c>
      <c r="I95" s="2">
        <f>orders[[#This Row],[Quantity]]*orders[[#This Row],[Cost Price]]</f>
        <v>243635</v>
      </c>
      <c r="J95" t="str">
        <f>TEXT(orders[[#This Row],[Date]],"mmm")</f>
        <v>Aug</v>
      </c>
      <c r="K95" s="2">
        <v>48727</v>
      </c>
      <c r="L95">
        <v>4</v>
      </c>
      <c r="M95" s="2">
        <f>COUNT(orders[[#This Row],[count_id]])</f>
        <v>1</v>
      </c>
      <c r="N95" s="2"/>
      <c r="Q95" s="6" t="str">
        <f>TEXT(orders[[#This Row],[Date]],"mmm")</f>
        <v>Aug</v>
      </c>
      <c r="R95" s="11">
        <v>29207</v>
      </c>
    </row>
    <row r="96" spans="1:18" x14ac:dyDescent="0.25">
      <c r="A96" t="s">
        <v>5750</v>
      </c>
      <c r="B96" s="4">
        <v>45480</v>
      </c>
      <c r="C96" t="s">
        <v>45</v>
      </c>
      <c r="D96" t="s">
        <v>2604</v>
      </c>
      <c r="E96">
        <v>3</v>
      </c>
      <c r="F96" s="5">
        <v>46527</v>
      </c>
      <c r="G96" s="2">
        <v>7090.42</v>
      </c>
      <c r="H96" s="2">
        <f>(orders[[#This Row],[Profit]]/orders[[#This Row],[Sales]])*100</f>
        <v>15.239366389408302</v>
      </c>
      <c r="I96" s="2">
        <f>orders[[#This Row],[Quantity]]*orders[[#This Row],[Cost Price]]</f>
        <v>60726</v>
      </c>
      <c r="J96" t="str">
        <f>TEXT(orders[[#This Row],[Date]],"mmm")</f>
        <v>Jul</v>
      </c>
      <c r="K96" s="2">
        <v>20242</v>
      </c>
      <c r="L96">
        <v>2</v>
      </c>
      <c r="M96" s="2">
        <f>COUNT(orders[[#This Row],[count_id]])</f>
        <v>1</v>
      </c>
      <c r="N96" s="2"/>
      <c r="Q96" s="7" t="str">
        <f>TEXT(orders[[#This Row],[Date]],"mmm")</f>
        <v>Jul</v>
      </c>
      <c r="R96" s="10">
        <v>46527</v>
      </c>
    </row>
    <row r="97" spans="1:18" x14ac:dyDescent="0.25">
      <c r="A97" t="s">
        <v>3681</v>
      </c>
      <c r="B97" s="4">
        <v>45432</v>
      </c>
      <c r="C97" t="s">
        <v>47</v>
      </c>
      <c r="D97" t="s">
        <v>2892</v>
      </c>
      <c r="E97">
        <v>7</v>
      </c>
      <c r="F97" s="5">
        <v>12873</v>
      </c>
      <c r="G97" s="2">
        <v>1780.72</v>
      </c>
      <c r="H97" s="2">
        <f>(orders[[#This Row],[Profit]]/orders[[#This Row],[Sales]])*100</f>
        <v>13.832983764468269</v>
      </c>
      <c r="I97" s="2">
        <f>orders[[#This Row],[Quantity]]*orders[[#This Row],[Cost Price]]</f>
        <v>71960</v>
      </c>
      <c r="J97" t="str">
        <f>TEXT(orders[[#This Row],[Date]],"mmm")</f>
        <v>May</v>
      </c>
      <c r="K97" s="2">
        <v>10280</v>
      </c>
      <c r="L97">
        <v>9</v>
      </c>
      <c r="M97" s="2">
        <f>COUNT(orders[[#This Row],[count_id]])</f>
        <v>1</v>
      </c>
      <c r="N97" s="2"/>
      <c r="Q97" s="6" t="str">
        <f>TEXT(orders[[#This Row],[Date]],"mmm")</f>
        <v>May</v>
      </c>
      <c r="R97" s="11">
        <v>12873</v>
      </c>
    </row>
    <row r="98" spans="1:18" x14ac:dyDescent="0.25">
      <c r="A98" t="s">
        <v>5056</v>
      </c>
      <c r="B98" s="4">
        <v>45822</v>
      </c>
      <c r="C98" t="s">
        <v>47</v>
      </c>
      <c r="D98" t="s">
        <v>3361</v>
      </c>
      <c r="E98">
        <v>4</v>
      </c>
      <c r="F98" s="5">
        <v>17822</v>
      </c>
      <c r="G98" s="2">
        <v>5173.0600000000004</v>
      </c>
      <c r="H98" s="2">
        <f>(orders[[#This Row],[Profit]]/orders[[#This Row],[Sales]])*100</f>
        <v>29.026259679048373</v>
      </c>
      <c r="I98" s="2">
        <f>orders[[#This Row],[Quantity]]*orders[[#This Row],[Cost Price]]</f>
        <v>173748</v>
      </c>
      <c r="J98" t="str">
        <f>TEXT(orders[[#This Row],[Date]],"mmm")</f>
        <v>Jun</v>
      </c>
      <c r="K98" s="2">
        <v>43437</v>
      </c>
      <c r="L98">
        <v>5</v>
      </c>
      <c r="M98" s="2">
        <f>COUNT(orders[[#This Row],[count_id]])</f>
        <v>1</v>
      </c>
      <c r="N98" s="2"/>
      <c r="Q98" s="7" t="str">
        <f>TEXT(orders[[#This Row],[Date]],"mmm")</f>
        <v>Jun</v>
      </c>
      <c r="R98" s="10">
        <v>17822</v>
      </c>
    </row>
    <row r="99" spans="1:18" x14ac:dyDescent="0.25">
      <c r="A99" t="s">
        <v>5253</v>
      </c>
      <c r="B99" s="4">
        <v>45494</v>
      </c>
      <c r="C99" t="s">
        <v>47</v>
      </c>
      <c r="D99" t="s">
        <v>2730</v>
      </c>
      <c r="E99">
        <v>8</v>
      </c>
      <c r="F99" s="5">
        <v>48236</v>
      </c>
      <c r="G99" s="2">
        <v>12962.81</v>
      </c>
      <c r="H99" s="2">
        <f>(orders[[#This Row],[Profit]]/orders[[#This Row],[Sales]])*100</f>
        <v>26.873725018658263</v>
      </c>
      <c r="I99" s="2">
        <f>orders[[#This Row],[Quantity]]*orders[[#This Row],[Cost Price]]</f>
        <v>249528</v>
      </c>
      <c r="J99" t="str">
        <f>TEXT(orders[[#This Row],[Date]],"mmm")</f>
        <v>Jul</v>
      </c>
      <c r="K99" s="2">
        <v>31191</v>
      </c>
      <c r="L99">
        <v>4</v>
      </c>
      <c r="M99" s="2">
        <f>COUNT(orders[[#This Row],[count_id]])</f>
        <v>1</v>
      </c>
      <c r="N99" s="2"/>
      <c r="Q99" s="6" t="str">
        <f>TEXT(orders[[#This Row],[Date]],"mmm")</f>
        <v>Jul</v>
      </c>
      <c r="R99" s="11">
        <v>48236</v>
      </c>
    </row>
    <row r="100" spans="1:18" x14ac:dyDescent="0.25">
      <c r="A100" t="s">
        <v>5785</v>
      </c>
      <c r="B100" s="4">
        <v>45892</v>
      </c>
      <c r="C100" t="s">
        <v>47</v>
      </c>
      <c r="D100" t="s">
        <v>3371</v>
      </c>
      <c r="E100">
        <v>2</v>
      </c>
      <c r="F100" s="5">
        <v>28726</v>
      </c>
      <c r="G100" s="2">
        <v>2279.02</v>
      </c>
      <c r="H100" s="2">
        <f>(orders[[#This Row],[Profit]]/orders[[#This Row],[Sales]])*100</f>
        <v>7.9336489591311015</v>
      </c>
      <c r="I100" s="2">
        <f>orders[[#This Row],[Quantity]]*orders[[#This Row],[Cost Price]]</f>
        <v>56344</v>
      </c>
      <c r="J100" t="str">
        <f>TEXT(orders[[#This Row],[Date]],"mmm")</f>
        <v>Aug</v>
      </c>
      <c r="K100" s="2">
        <v>28172</v>
      </c>
      <c r="L100">
        <v>11</v>
      </c>
      <c r="M100" s="2">
        <f>COUNT(orders[[#This Row],[count_id]])</f>
        <v>1</v>
      </c>
      <c r="N100" s="2"/>
      <c r="Q100" s="7" t="str">
        <f>TEXT(orders[[#This Row],[Date]],"mmm")</f>
        <v>Aug</v>
      </c>
      <c r="R100" s="10">
        <v>28726</v>
      </c>
    </row>
    <row r="101" spans="1:18" x14ac:dyDescent="0.25">
      <c r="A101" t="s">
        <v>5927</v>
      </c>
      <c r="B101" s="4">
        <v>45804</v>
      </c>
      <c r="C101" t="s">
        <v>47</v>
      </c>
      <c r="D101" t="s">
        <v>3062</v>
      </c>
      <c r="E101">
        <v>4</v>
      </c>
      <c r="F101" s="5">
        <v>6817</v>
      </c>
      <c r="G101" s="2">
        <v>948.22</v>
      </c>
      <c r="H101" s="2">
        <f>(orders[[#This Row],[Profit]]/orders[[#This Row],[Sales]])*100</f>
        <v>13.909637670529559</v>
      </c>
      <c r="I101" s="2">
        <f>orders[[#This Row],[Quantity]]*orders[[#This Row],[Cost Price]]</f>
        <v>84248</v>
      </c>
      <c r="J101" t="str">
        <f>TEXT(orders[[#This Row],[Date]],"mmm")</f>
        <v>May</v>
      </c>
      <c r="K101" s="2">
        <v>21062</v>
      </c>
      <c r="L101">
        <v>7</v>
      </c>
      <c r="M101" s="2">
        <f>COUNT(orders[[#This Row],[count_id]])</f>
        <v>1</v>
      </c>
      <c r="N101" s="2"/>
      <c r="Q101" s="6" t="str">
        <f>TEXT(orders[[#This Row],[Date]],"mmm")</f>
        <v>May</v>
      </c>
      <c r="R101" s="11">
        <v>6817</v>
      </c>
    </row>
    <row r="102" spans="1:18" x14ac:dyDescent="0.25">
      <c r="A102" t="s">
        <v>3684</v>
      </c>
      <c r="B102" s="4">
        <v>45886</v>
      </c>
      <c r="C102" t="s">
        <v>49</v>
      </c>
      <c r="D102" t="s">
        <v>3393</v>
      </c>
      <c r="E102">
        <v>5</v>
      </c>
      <c r="F102" s="5">
        <v>45059</v>
      </c>
      <c r="G102" s="2">
        <v>7544.89</v>
      </c>
      <c r="H102" s="2">
        <f>(orders[[#This Row],[Profit]]/orders[[#This Row],[Sales]])*100</f>
        <v>16.744468363700925</v>
      </c>
      <c r="I102" s="2">
        <f>orders[[#This Row],[Quantity]]*orders[[#This Row],[Cost Price]]</f>
        <v>31530</v>
      </c>
      <c r="J102" t="str">
        <f>TEXT(orders[[#This Row],[Date]],"mmm")</f>
        <v>Aug</v>
      </c>
      <c r="K102" s="2">
        <v>6306</v>
      </c>
      <c r="L102">
        <v>7</v>
      </c>
      <c r="M102" s="2">
        <f>COUNT(orders[[#This Row],[count_id]])</f>
        <v>1</v>
      </c>
      <c r="N102" s="2"/>
      <c r="Q102" s="7" t="str">
        <f>TEXT(orders[[#This Row],[Date]],"mmm")</f>
        <v>Aug</v>
      </c>
      <c r="R102" s="10">
        <v>45059</v>
      </c>
    </row>
    <row r="103" spans="1:18" x14ac:dyDescent="0.25">
      <c r="A103" t="s">
        <v>5096</v>
      </c>
      <c r="B103" s="4">
        <v>45343</v>
      </c>
      <c r="C103" t="s">
        <v>49</v>
      </c>
      <c r="D103" t="s">
        <v>2775</v>
      </c>
      <c r="E103">
        <v>2</v>
      </c>
      <c r="F103" s="5">
        <v>48454</v>
      </c>
      <c r="G103" s="2">
        <v>13227.21</v>
      </c>
      <c r="H103" s="2">
        <f>(orders[[#This Row],[Profit]]/orders[[#This Row],[Sales]])*100</f>
        <v>27.298489288810003</v>
      </c>
      <c r="I103" s="2">
        <f>orders[[#This Row],[Quantity]]*orders[[#This Row],[Cost Price]]</f>
        <v>38518</v>
      </c>
      <c r="J103" t="str">
        <f>TEXT(orders[[#This Row],[Date]],"mmm")</f>
        <v>Feb</v>
      </c>
      <c r="K103" s="2">
        <v>19259</v>
      </c>
      <c r="L103">
        <v>8</v>
      </c>
      <c r="M103" s="2">
        <f>COUNT(orders[[#This Row],[count_id]])</f>
        <v>1</v>
      </c>
      <c r="N103" s="2"/>
      <c r="Q103" s="6" t="str">
        <f>TEXT(orders[[#This Row],[Date]],"mmm")</f>
        <v>Feb</v>
      </c>
      <c r="R103" s="11">
        <v>48454</v>
      </c>
    </row>
    <row r="104" spans="1:18" x14ac:dyDescent="0.25">
      <c r="A104" t="s">
        <v>5145</v>
      </c>
      <c r="B104" s="4">
        <v>45508</v>
      </c>
      <c r="C104" t="s">
        <v>49</v>
      </c>
      <c r="D104" t="s">
        <v>3127</v>
      </c>
      <c r="E104">
        <v>4</v>
      </c>
      <c r="F104" s="5">
        <v>11899</v>
      </c>
      <c r="G104" s="2">
        <v>1191.58</v>
      </c>
      <c r="H104" s="2">
        <f>(orders[[#This Row],[Profit]]/orders[[#This Row],[Sales]])*100</f>
        <v>10.01411883351542</v>
      </c>
      <c r="I104" s="2">
        <f>orders[[#This Row],[Quantity]]*orders[[#This Row],[Cost Price]]</f>
        <v>87720</v>
      </c>
      <c r="J104" t="str">
        <f>TEXT(orders[[#This Row],[Date]],"mmm")</f>
        <v>Aug</v>
      </c>
      <c r="K104" s="2">
        <v>21930</v>
      </c>
      <c r="L104">
        <v>9</v>
      </c>
      <c r="M104" s="2">
        <f>COUNT(orders[[#This Row],[count_id]])</f>
        <v>1</v>
      </c>
      <c r="N104" s="2"/>
      <c r="Q104" s="7" t="str">
        <f>TEXT(orders[[#This Row],[Date]],"mmm")</f>
        <v>Aug</v>
      </c>
      <c r="R104" s="10">
        <v>11899</v>
      </c>
    </row>
    <row r="105" spans="1:18" x14ac:dyDescent="0.25">
      <c r="A105" t="s">
        <v>5150</v>
      </c>
      <c r="B105" s="4">
        <v>45464</v>
      </c>
      <c r="C105" t="s">
        <v>49</v>
      </c>
      <c r="D105" t="s">
        <v>2584</v>
      </c>
      <c r="E105">
        <v>7</v>
      </c>
      <c r="F105" s="5">
        <v>8545</v>
      </c>
      <c r="G105" s="2">
        <v>1783.27</v>
      </c>
      <c r="H105" s="2">
        <f>(orders[[#This Row],[Profit]]/orders[[#This Row],[Sales]])*100</f>
        <v>20.86916325336454</v>
      </c>
      <c r="I105" s="2">
        <f>orders[[#This Row],[Quantity]]*orders[[#This Row],[Cost Price]]</f>
        <v>325983</v>
      </c>
      <c r="J105" t="str">
        <f>TEXT(orders[[#This Row],[Date]],"mmm")</f>
        <v>Jun</v>
      </c>
      <c r="K105" s="2">
        <v>46569</v>
      </c>
      <c r="L105">
        <v>6</v>
      </c>
      <c r="M105" s="2">
        <f>COUNT(orders[[#This Row],[count_id]])</f>
        <v>1</v>
      </c>
      <c r="N105" s="2"/>
      <c r="Q105" s="6" t="str">
        <f>TEXT(orders[[#This Row],[Date]],"mmm")</f>
        <v>Jun</v>
      </c>
      <c r="R105" s="11">
        <v>8545</v>
      </c>
    </row>
    <row r="106" spans="1:18" x14ac:dyDescent="0.25">
      <c r="A106" t="s">
        <v>5900</v>
      </c>
      <c r="B106" s="4">
        <v>45538</v>
      </c>
      <c r="C106" t="s">
        <v>49</v>
      </c>
      <c r="D106" t="s">
        <v>2990</v>
      </c>
      <c r="E106">
        <v>6</v>
      </c>
      <c r="F106" s="5">
        <v>42056</v>
      </c>
      <c r="G106" s="2">
        <v>9603.66</v>
      </c>
      <c r="H106" s="2">
        <f>(orders[[#This Row],[Profit]]/orders[[#This Row],[Sales]])*100</f>
        <v>22.835409929617654</v>
      </c>
      <c r="I106" s="2">
        <f>orders[[#This Row],[Quantity]]*orders[[#This Row],[Cost Price]]</f>
        <v>92592</v>
      </c>
      <c r="J106" t="str">
        <f>TEXT(orders[[#This Row],[Date]],"mmm")</f>
        <v>Sep</v>
      </c>
      <c r="K106" s="2">
        <v>15432</v>
      </c>
      <c r="L106">
        <v>12</v>
      </c>
      <c r="M106" s="2">
        <f>COUNT(orders[[#This Row],[count_id]])</f>
        <v>1</v>
      </c>
      <c r="N106" s="2"/>
      <c r="Q106" s="7" t="str">
        <f>TEXT(orders[[#This Row],[Date]],"mmm")</f>
        <v>Sep</v>
      </c>
      <c r="R106" s="10">
        <v>42056</v>
      </c>
    </row>
    <row r="107" spans="1:18" x14ac:dyDescent="0.25">
      <c r="A107" t="s">
        <v>3751</v>
      </c>
      <c r="B107" s="4">
        <v>45950</v>
      </c>
      <c r="C107" t="s">
        <v>51</v>
      </c>
      <c r="D107" t="s">
        <v>2941</v>
      </c>
      <c r="E107">
        <v>5</v>
      </c>
      <c r="F107" s="5">
        <v>30754</v>
      </c>
      <c r="G107" s="2">
        <v>4524.53</v>
      </c>
      <c r="H107" s="2">
        <f>(orders[[#This Row],[Profit]]/orders[[#This Row],[Sales]])*100</f>
        <v>14.71200494244651</v>
      </c>
      <c r="I107" s="2">
        <f>orders[[#This Row],[Quantity]]*orders[[#This Row],[Cost Price]]</f>
        <v>37730</v>
      </c>
      <c r="J107" t="str">
        <f>TEXT(orders[[#This Row],[Date]],"mmm")</f>
        <v>Oct</v>
      </c>
      <c r="K107" s="2">
        <v>7546</v>
      </c>
      <c r="L107">
        <v>4</v>
      </c>
      <c r="M107" s="2">
        <f>COUNT(orders[[#This Row],[count_id]])</f>
        <v>1</v>
      </c>
      <c r="N107" s="2"/>
      <c r="Q107" s="6" t="str">
        <f>TEXT(orders[[#This Row],[Date]],"mmm")</f>
        <v>Oct</v>
      </c>
      <c r="R107" s="11">
        <v>30754</v>
      </c>
    </row>
    <row r="108" spans="1:18" x14ac:dyDescent="0.25">
      <c r="A108" t="s">
        <v>5159</v>
      </c>
      <c r="B108" s="4">
        <v>45371</v>
      </c>
      <c r="C108" t="s">
        <v>51</v>
      </c>
      <c r="D108" t="s">
        <v>2629</v>
      </c>
      <c r="E108">
        <v>1</v>
      </c>
      <c r="F108" s="5">
        <v>15666</v>
      </c>
      <c r="G108" s="2">
        <v>4416.38</v>
      </c>
      <c r="H108" s="2">
        <f>(orders[[#This Row],[Profit]]/orders[[#This Row],[Sales]])*100</f>
        <v>28.190859185497256</v>
      </c>
      <c r="I108" s="2">
        <f>orders[[#This Row],[Quantity]]*orders[[#This Row],[Cost Price]]</f>
        <v>21433</v>
      </c>
      <c r="J108" t="str">
        <f>TEXT(orders[[#This Row],[Date]],"mmm")</f>
        <v>Mar</v>
      </c>
      <c r="K108" s="2">
        <v>21433</v>
      </c>
      <c r="L108">
        <v>8</v>
      </c>
      <c r="M108" s="2">
        <f>COUNT(orders[[#This Row],[count_id]])</f>
        <v>1</v>
      </c>
      <c r="N108" s="2"/>
      <c r="Q108" s="7" t="str">
        <f>TEXT(orders[[#This Row],[Date]],"mmm")</f>
        <v>Mar</v>
      </c>
      <c r="R108" s="10">
        <v>15666</v>
      </c>
    </row>
    <row r="109" spans="1:18" x14ac:dyDescent="0.25">
      <c r="A109" t="s">
        <v>5266</v>
      </c>
      <c r="B109" s="4">
        <v>45436</v>
      </c>
      <c r="C109" t="s">
        <v>51</v>
      </c>
      <c r="D109" t="s">
        <v>3291</v>
      </c>
      <c r="E109">
        <v>7</v>
      </c>
      <c r="F109" s="5">
        <v>24725</v>
      </c>
      <c r="G109" s="2">
        <v>4941.7</v>
      </c>
      <c r="H109" s="2">
        <f>(orders[[#This Row],[Profit]]/orders[[#This Row],[Sales]])*100</f>
        <v>19.98665318503539</v>
      </c>
      <c r="I109" s="2">
        <f>orders[[#This Row],[Quantity]]*orders[[#This Row],[Cost Price]]</f>
        <v>348971</v>
      </c>
      <c r="J109" t="str">
        <f>TEXT(orders[[#This Row],[Date]],"mmm")</f>
        <v>May</v>
      </c>
      <c r="K109" s="2">
        <v>49853</v>
      </c>
      <c r="L109">
        <v>11</v>
      </c>
      <c r="M109" s="2">
        <f>COUNT(orders[[#This Row],[count_id]])</f>
        <v>1</v>
      </c>
      <c r="N109" s="2"/>
      <c r="Q109" s="6" t="str">
        <f>TEXT(orders[[#This Row],[Date]],"mmm")</f>
        <v>May</v>
      </c>
      <c r="R109" s="11">
        <v>24725</v>
      </c>
    </row>
    <row r="110" spans="1:18" x14ac:dyDescent="0.25">
      <c r="A110" t="s">
        <v>5285</v>
      </c>
      <c r="B110" s="4">
        <v>45682</v>
      </c>
      <c r="C110" t="s">
        <v>51</v>
      </c>
      <c r="D110" t="s">
        <v>2965</v>
      </c>
      <c r="E110">
        <v>4</v>
      </c>
      <c r="F110" s="5">
        <v>666</v>
      </c>
      <c r="G110" s="2">
        <v>140.07</v>
      </c>
      <c r="H110" s="2">
        <f>(orders[[#This Row],[Profit]]/orders[[#This Row],[Sales]])*100</f>
        <v>21.031531531531531</v>
      </c>
      <c r="I110" s="2">
        <f>orders[[#This Row],[Quantity]]*orders[[#This Row],[Cost Price]]</f>
        <v>96644</v>
      </c>
      <c r="J110" t="str">
        <f>TEXT(orders[[#This Row],[Date]],"mmm")</f>
        <v>Jan</v>
      </c>
      <c r="K110" s="2">
        <v>24161</v>
      </c>
      <c r="L110">
        <v>7</v>
      </c>
      <c r="M110" s="2">
        <f>COUNT(orders[[#This Row],[count_id]])</f>
        <v>1</v>
      </c>
      <c r="N110" s="2"/>
      <c r="Q110" s="7" t="str">
        <f>TEXT(orders[[#This Row],[Date]],"mmm")</f>
        <v>Jan</v>
      </c>
      <c r="R110" s="10">
        <v>666</v>
      </c>
    </row>
    <row r="111" spans="1:18" x14ac:dyDescent="0.25">
      <c r="A111" t="s">
        <v>5503</v>
      </c>
      <c r="B111" s="4">
        <v>45928</v>
      </c>
      <c r="C111" t="s">
        <v>51</v>
      </c>
      <c r="D111" t="s">
        <v>2751</v>
      </c>
      <c r="E111">
        <v>9</v>
      </c>
      <c r="F111" s="5">
        <v>9918</v>
      </c>
      <c r="G111" s="2">
        <v>2775.16</v>
      </c>
      <c r="H111" s="2">
        <f>(orders[[#This Row],[Profit]]/orders[[#This Row],[Sales]])*100</f>
        <v>27.98104456543658</v>
      </c>
      <c r="I111" s="2">
        <f>orders[[#This Row],[Quantity]]*orders[[#This Row],[Cost Price]]</f>
        <v>171162</v>
      </c>
      <c r="J111" t="str">
        <f>TEXT(orders[[#This Row],[Date]],"mmm")</f>
        <v>Sep</v>
      </c>
      <c r="K111" s="2">
        <v>19018</v>
      </c>
      <c r="L111">
        <v>12</v>
      </c>
      <c r="M111" s="2">
        <f>COUNT(orders[[#This Row],[count_id]])</f>
        <v>1</v>
      </c>
      <c r="N111" s="2"/>
      <c r="Q111" s="6" t="str">
        <f>TEXT(orders[[#This Row],[Date]],"mmm")</f>
        <v>Sep</v>
      </c>
      <c r="R111" s="11">
        <v>9918</v>
      </c>
    </row>
    <row r="112" spans="1:18" x14ac:dyDescent="0.25">
      <c r="A112" t="s">
        <v>3763</v>
      </c>
      <c r="B112" s="4">
        <v>45336</v>
      </c>
      <c r="C112" t="s">
        <v>53</v>
      </c>
      <c r="D112" t="s">
        <v>3087</v>
      </c>
      <c r="E112">
        <v>8</v>
      </c>
      <c r="F112" s="5">
        <v>30203</v>
      </c>
      <c r="G112" s="2">
        <v>8918.99</v>
      </c>
      <c r="H112" s="2">
        <f>(orders[[#This Row],[Profit]]/orders[[#This Row],[Sales]])*100</f>
        <v>29.530146011985565</v>
      </c>
      <c r="I112" s="2">
        <f>orders[[#This Row],[Quantity]]*orders[[#This Row],[Cost Price]]</f>
        <v>267016</v>
      </c>
      <c r="J112" t="str">
        <f>TEXT(orders[[#This Row],[Date]],"mmm")</f>
        <v>Feb</v>
      </c>
      <c r="K112" s="2">
        <v>33377</v>
      </c>
      <c r="L112">
        <v>8</v>
      </c>
      <c r="M112" s="2">
        <f>COUNT(orders[[#This Row],[count_id]])</f>
        <v>1</v>
      </c>
      <c r="N112" s="2"/>
      <c r="Q112" s="7" t="str">
        <f>TEXT(orders[[#This Row],[Date]],"mmm")</f>
        <v>Feb</v>
      </c>
      <c r="R112" s="10">
        <v>30203</v>
      </c>
    </row>
    <row r="113" spans="1:18" x14ac:dyDescent="0.25">
      <c r="A113" t="s">
        <v>5264</v>
      </c>
      <c r="B113" s="4">
        <v>45643</v>
      </c>
      <c r="C113" t="s">
        <v>53</v>
      </c>
      <c r="D113" t="s">
        <v>3448</v>
      </c>
      <c r="E113">
        <v>6</v>
      </c>
      <c r="F113" s="5">
        <v>21674</v>
      </c>
      <c r="G113" s="2">
        <v>2981.72</v>
      </c>
      <c r="H113" s="2">
        <f>(orders[[#This Row],[Profit]]/orders[[#This Row],[Sales]])*100</f>
        <v>13.757128356556242</v>
      </c>
      <c r="I113" s="2">
        <f>orders[[#This Row],[Quantity]]*orders[[#This Row],[Cost Price]]</f>
        <v>194838</v>
      </c>
      <c r="J113" t="str">
        <f>TEXT(orders[[#This Row],[Date]],"mmm")</f>
        <v>Dec</v>
      </c>
      <c r="K113" s="2">
        <v>32473</v>
      </c>
      <c r="L113">
        <v>8</v>
      </c>
      <c r="M113" s="2">
        <f>COUNT(orders[[#This Row],[count_id]])</f>
        <v>1</v>
      </c>
      <c r="N113" s="2"/>
      <c r="Q113" s="6" t="str">
        <f>TEXT(orders[[#This Row],[Date]],"mmm")</f>
        <v>Dec</v>
      </c>
      <c r="R113" s="11">
        <v>21674</v>
      </c>
    </row>
    <row r="114" spans="1:18" x14ac:dyDescent="0.25">
      <c r="A114" t="s">
        <v>5396</v>
      </c>
      <c r="B114" s="4">
        <v>45508</v>
      </c>
      <c r="C114" t="s">
        <v>53</v>
      </c>
      <c r="D114" t="s">
        <v>2835</v>
      </c>
      <c r="E114">
        <v>7</v>
      </c>
      <c r="F114" s="5">
        <v>12171</v>
      </c>
      <c r="G114" s="2">
        <v>2078.02</v>
      </c>
      <c r="H114" s="2">
        <f>(orders[[#This Row],[Profit]]/orders[[#This Row],[Sales]])*100</f>
        <v>17.073535453126283</v>
      </c>
      <c r="I114" s="2">
        <f>orders[[#This Row],[Quantity]]*orders[[#This Row],[Cost Price]]</f>
        <v>105238</v>
      </c>
      <c r="J114" t="str">
        <f>TEXT(orders[[#This Row],[Date]],"mmm")</f>
        <v>Aug</v>
      </c>
      <c r="K114" s="2">
        <v>15034</v>
      </c>
      <c r="L114">
        <v>7</v>
      </c>
      <c r="M114" s="2">
        <f>COUNT(orders[[#This Row],[count_id]])</f>
        <v>1</v>
      </c>
      <c r="N114" s="2"/>
      <c r="Q114" s="7" t="str">
        <f>TEXT(orders[[#This Row],[Date]],"mmm")</f>
        <v>Aug</v>
      </c>
      <c r="R114" s="10">
        <v>12171</v>
      </c>
    </row>
    <row r="115" spans="1:18" x14ac:dyDescent="0.25">
      <c r="A115" t="s">
        <v>5549</v>
      </c>
      <c r="B115" s="4">
        <v>45563</v>
      </c>
      <c r="C115" t="s">
        <v>53</v>
      </c>
      <c r="D115" t="s">
        <v>3656</v>
      </c>
      <c r="E115">
        <v>1</v>
      </c>
      <c r="F115" s="5">
        <v>19811</v>
      </c>
      <c r="G115" s="2">
        <v>2286.5</v>
      </c>
      <c r="H115" s="2">
        <f>(orders[[#This Row],[Profit]]/orders[[#This Row],[Sales]])*100</f>
        <v>11.541567815859874</v>
      </c>
      <c r="I115" s="2">
        <f>orders[[#This Row],[Quantity]]*orders[[#This Row],[Cost Price]]</f>
        <v>48398</v>
      </c>
      <c r="J115" t="str">
        <f>TEXT(orders[[#This Row],[Date]],"mmm")</f>
        <v>Sep</v>
      </c>
      <c r="K115" s="2">
        <v>48398</v>
      </c>
      <c r="L115">
        <v>5</v>
      </c>
      <c r="M115" s="2">
        <f>COUNT(orders[[#This Row],[count_id]])</f>
        <v>1</v>
      </c>
      <c r="N115" s="2"/>
      <c r="Q115" s="6" t="str">
        <f>TEXT(orders[[#This Row],[Date]],"mmm")</f>
        <v>Sep</v>
      </c>
      <c r="R115" s="11">
        <v>19811</v>
      </c>
    </row>
    <row r="116" spans="1:18" x14ac:dyDescent="0.25">
      <c r="A116" t="s">
        <v>5801</v>
      </c>
      <c r="B116" s="4">
        <v>45376</v>
      </c>
      <c r="C116" t="s">
        <v>53</v>
      </c>
      <c r="D116" t="s">
        <v>2927</v>
      </c>
      <c r="E116">
        <v>6</v>
      </c>
      <c r="F116" s="5">
        <v>1655</v>
      </c>
      <c r="G116" s="2">
        <v>453.44</v>
      </c>
      <c r="H116" s="2">
        <f>(orders[[#This Row],[Profit]]/orders[[#This Row],[Sales]])*100</f>
        <v>27.398187311178248</v>
      </c>
      <c r="I116" s="2">
        <f>orders[[#This Row],[Quantity]]*orders[[#This Row],[Cost Price]]</f>
        <v>178122</v>
      </c>
      <c r="J116" t="str">
        <f>TEXT(orders[[#This Row],[Date]],"mmm")</f>
        <v>Mar</v>
      </c>
      <c r="K116" s="2">
        <v>29687</v>
      </c>
      <c r="L116">
        <v>5</v>
      </c>
      <c r="M116" s="2">
        <f>COUNT(orders[[#This Row],[count_id]])</f>
        <v>1</v>
      </c>
      <c r="N116" s="2"/>
      <c r="Q116" s="7" t="str">
        <f>TEXT(orders[[#This Row],[Date]],"mmm")</f>
        <v>Mar</v>
      </c>
      <c r="R116" s="10">
        <v>1655</v>
      </c>
    </row>
    <row r="117" spans="1:18" x14ac:dyDescent="0.25">
      <c r="A117" t="s">
        <v>3716</v>
      </c>
      <c r="B117" s="4">
        <v>45823</v>
      </c>
      <c r="C117" t="s">
        <v>56</v>
      </c>
      <c r="D117" t="s">
        <v>3565</v>
      </c>
      <c r="E117">
        <v>3</v>
      </c>
      <c r="F117" s="5">
        <v>20005</v>
      </c>
      <c r="G117" s="2">
        <v>5858.08</v>
      </c>
      <c r="H117" s="2">
        <f>(orders[[#This Row],[Profit]]/orders[[#This Row],[Sales]])*100</f>
        <v>29.283079230192449</v>
      </c>
      <c r="I117" s="2">
        <f>orders[[#This Row],[Quantity]]*orders[[#This Row],[Cost Price]]</f>
        <v>8922</v>
      </c>
      <c r="J117" t="str">
        <f>TEXT(orders[[#This Row],[Date]],"mmm")</f>
        <v>Jun</v>
      </c>
      <c r="K117" s="2">
        <v>2974</v>
      </c>
      <c r="L117">
        <v>5</v>
      </c>
      <c r="M117" s="2">
        <f>COUNT(orders[[#This Row],[count_id]])</f>
        <v>1</v>
      </c>
      <c r="N117" s="2"/>
      <c r="Q117" s="6" t="str">
        <f>TEXT(orders[[#This Row],[Date]],"mmm")</f>
        <v>Jun</v>
      </c>
      <c r="R117" s="11">
        <v>20005</v>
      </c>
    </row>
    <row r="118" spans="1:18" x14ac:dyDescent="0.25">
      <c r="A118" t="s">
        <v>5378</v>
      </c>
      <c r="B118" s="4">
        <v>45928</v>
      </c>
      <c r="C118" t="s">
        <v>56</v>
      </c>
      <c r="D118" t="s">
        <v>2865</v>
      </c>
      <c r="E118">
        <v>8</v>
      </c>
      <c r="F118" s="5">
        <v>11060</v>
      </c>
      <c r="G118" s="2">
        <v>2960.14</v>
      </c>
      <c r="H118" s="2">
        <f>(orders[[#This Row],[Profit]]/orders[[#This Row],[Sales]])*100</f>
        <v>26.764376130198915</v>
      </c>
      <c r="I118" s="2">
        <f>orders[[#This Row],[Quantity]]*orders[[#This Row],[Cost Price]]</f>
        <v>163496</v>
      </c>
      <c r="J118" t="str">
        <f>TEXT(orders[[#This Row],[Date]],"mmm")</f>
        <v>Sep</v>
      </c>
      <c r="K118" s="2">
        <v>20437</v>
      </c>
      <c r="L118">
        <v>6</v>
      </c>
      <c r="M118" s="2">
        <f>COUNT(orders[[#This Row],[count_id]])</f>
        <v>1</v>
      </c>
      <c r="N118" s="2"/>
      <c r="Q118" s="7" t="str">
        <f>TEXT(orders[[#This Row],[Date]],"mmm")</f>
        <v>Sep</v>
      </c>
      <c r="R118" s="10">
        <v>11060</v>
      </c>
    </row>
    <row r="119" spans="1:18" x14ac:dyDescent="0.25">
      <c r="A119" t="s">
        <v>5444</v>
      </c>
      <c r="B119" s="4">
        <v>45745</v>
      </c>
      <c r="C119" t="s">
        <v>56</v>
      </c>
      <c r="D119" t="s">
        <v>3113</v>
      </c>
      <c r="E119">
        <v>2</v>
      </c>
      <c r="F119" s="5">
        <v>19354</v>
      </c>
      <c r="G119" s="2">
        <v>4733.66</v>
      </c>
      <c r="H119" s="2">
        <f>(orders[[#This Row],[Profit]]/orders[[#This Row],[Sales]])*100</f>
        <v>24.45830319313837</v>
      </c>
      <c r="I119" s="2">
        <f>orders[[#This Row],[Quantity]]*orders[[#This Row],[Cost Price]]</f>
        <v>92300</v>
      </c>
      <c r="J119" t="str">
        <f>TEXT(orders[[#This Row],[Date]],"mmm")</f>
        <v>Mar</v>
      </c>
      <c r="K119" s="2">
        <v>46150</v>
      </c>
      <c r="L119">
        <v>5</v>
      </c>
      <c r="M119" s="2">
        <f>COUNT(orders[[#This Row],[count_id]])</f>
        <v>1</v>
      </c>
      <c r="N119" s="2"/>
      <c r="Q119" s="6" t="str">
        <f>TEXT(orders[[#This Row],[Date]],"mmm")</f>
        <v>Mar</v>
      </c>
      <c r="R119" s="11">
        <v>19354</v>
      </c>
    </row>
    <row r="120" spans="1:18" x14ac:dyDescent="0.25">
      <c r="A120" t="s">
        <v>5542</v>
      </c>
      <c r="B120" s="4">
        <v>45365</v>
      </c>
      <c r="C120" t="s">
        <v>56</v>
      </c>
      <c r="D120" t="s">
        <v>2651</v>
      </c>
      <c r="E120">
        <v>6</v>
      </c>
      <c r="F120" s="5">
        <v>27271</v>
      </c>
      <c r="G120" s="2">
        <v>7477.99</v>
      </c>
      <c r="H120" s="2">
        <f>(orders[[#This Row],[Profit]]/orders[[#This Row],[Sales]])*100</f>
        <v>27.421033332111033</v>
      </c>
      <c r="I120" s="2">
        <f>orders[[#This Row],[Quantity]]*orders[[#This Row],[Cost Price]]</f>
        <v>118368</v>
      </c>
      <c r="J120" t="str">
        <f>TEXT(orders[[#This Row],[Date]],"mmm")</f>
        <v>Mar</v>
      </c>
      <c r="K120" s="2">
        <v>19728</v>
      </c>
      <c r="L120">
        <v>7</v>
      </c>
      <c r="M120" s="2">
        <f>COUNT(orders[[#This Row],[count_id]])</f>
        <v>1</v>
      </c>
      <c r="N120" s="2"/>
      <c r="Q120" s="7" t="str">
        <f>TEXT(orders[[#This Row],[Date]],"mmm")</f>
        <v>Mar</v>
      </c>
      <c r="R120" s="10">
        <v>27271</v>
      </c>
    </row>
    <row r="121" spans="1:18" x14ac:dyDescent="0.25">
      <c r="A121" t="s">
        <v>5563</v>
      </c>
      <c r="B121" s="4">
        <v>45870</v>
      </c>
      <c r="C121" t="s">
        <v>56</v>
      </c>
      <c r="D121" t="s">
        <v>3147</v>
      </c>
      <c r="E121">
        <v>6</v>
      </c>
      <c r="F121" s="5">
        <v>8977</v>
      </c>
      <c r="G121" s="2">
        <v>1642.04</v>
      </c>
      <c r="H121" s="2">
        <f>(orders[[#This Row],[Profit]]/orders[[#This Row],[Sales]])*100</f>
        <v>18.29163417622814</v>
      </c>
      <c r="I121" s="2">
        <f>orders[[#This Row],[Quantity]]*orders[[#This Row],[Cost Price]]</f>
        <v>170598</v>
      </c>
      <c r="J121" t="str">
        <f>TEXT(orders[[#This Row],[Date]],"mmm")</f>
        <v>Aug</v>
      </c>
      <c r="K121" s="2">
        <v>28433</v>
      </c>
      <c r="L121">
        <v>5</v>
      </c>
      <c r="M121" s="2">
        <f>COUNT(orders[[#This Row],[count_id]])</f>
        <v>1</v>
      </c>
      <c r="N121" s="2"/>
      <c r="Q121" s="6" t="str">
        <f>TEXT(orders[[#This Row],[Date]],"mmm")</f>
        <v>Aug</v>
      </c>
      <c r="R121" s="11">
        <v>8977</v>
      </c>
    </row>
    <row r="122" spans="1:18" x14ac:dyDescent="0.25">
      <c r="A122" t="s">
        <v>5712</v>
      </c>
      <c r="B122" s="4">
        <v>45405</v>
      </c>
      <c r="C122" t="s">
        <v>56</v>
      </c>
      <c r="D122" t="s">
        <v>3344</v>
      </c>
      <c r="E122">
        <v>9</v>
      </c>
      <c r="F122" s="5">
        <v>33638</v>
      </c>
      <c r="G122" s="2">
        <v>8784.9599999999991</v>
      </c>
      <c r="H122" s="2">
        <f>(orders[[#This Row],[Profit]]/orders[[#This Row],[Sales]])*100</f>
        <v>26.116178131874662</v>
      </c>
      <c r="I122" s="2">
        <f>orders[[#This Row],[Quantity]]*orders[[#This Row],[Cost Price]]</f>
        <v>276030</v>
      </c>
      <c r="J122" t="str">
        <f>TEXT(orders[[#This Row],[Date]],"mmm")</f>
        <v>Apr</v>
      </c>
      <c r="K122" s="2">
        <v>30670</v>
      </c>
      <c r="L122">
        <v>7</v>
      </c>
      <c r="M122" s="2">
        <f>COUNT(orders[[#This Row],[count_id]])</f>
        <v>1</v>
      </c>
      <c r="N122" s="2"/>
      <c r="Q122" s="7" t="str">
        <f>TEXT(orders[[#This Row],[Date]],"mmm")</f>
        <v>Apr</v>
      </c>
      <c r="R122" s="10">
        <v>33638</v>
      </c>
    </row>
    <row r="123" spans="1:18" x14ac:dyDescent="0.25">
      <c r="A123" t="s">
        <v>5780</v>
      </c>
      <c r="B123" s="4">
        <v>45772</v>
      </c>
      <c r="C123" t="s">
        <v>56</v>
      </c>
      <c r="D123" t="s">
        <v>3348</v>
      </c>
      <c r="E123">
        <v>4</v>
      </c>
      <c r="F123" s="5">
        <v>2836</v>
      </c>
      <c r="G123" s="2">
        <v>537.51</v>
      </c>
      <c r="H123" s="2">
        <f>(orders[[#This Row],[Profit]]/orders[[#This Row],[Sales]])*100</f>
        <v>18.953102961918194</v>
      </c>
      <c r="I123" s="2">
        <f>orders[[#This Row],[Quantity]]*orders[[#This Row],[Cost Price]]</f>
        <v>140996</v>
      </c>
      <c r="J123" t="str">
        <f>TEXT(orders[[#This Row],[Date]],"mmm")</f>
        <v>Apr</v>
      </c>
      <c r="K123" s="2">
        <v>35249</v>
      </c>
      <c r="L123">
        <v>7</v>
      </c>
      <c r="M123" s="2">
        <f>COUNT(orders[[#This Row],[count_id]])</f>
        <v>1</v>
      </c>
      <c r="N123" s="2"/>
      <c r="Q123" s="6" t="str">
        <f>TEXT(orders[[#This Row],[Date]],"mmm")</f>
        <v>Apr</v>
      </c>
      <c r="R123" s="11">
        <v>2836</v>
      </c>
    </row>
    <row r="124" spans="1:18" x14ac:dyDescent="0.25">
      <c r="A124" t="s">
        <v>3779</v>
      </c>
      <c r="B124" s="4">
        <v>45437</v>
      </c>
      <c r="C124" t="s">
        <v>58</v>
      </c>
      <c r="D124" t="s">
        <v>3662</v>
      </c>
      <c r="E124">
        <v>2</v>
      </c>
      <c r="F124" s="5">
        <v>16380</v>
      </c>
      <c r="G124" s="2">
        <v>1926.4</v>
      </c>
      <c r="H124" s="2">
        <f>(orders[[#This Row],[Profit]]/orders[[#This Row],[Sales]])*100</f>
        <v>11.760683760683762</v>
      </c>
      <c r="I124" s="2">
        <f>orders[[#This Row],[Quantity]]*orders[[#This Row],[Cost Price]]</f>
        <v>87256</v>
      </c>
      <c r="J124" t="str">
        <f>TEXT(orders[[#This Row],[Date]],"mmm")</f>
        <v>May</v>
      </c>
      <c r="K124" s="2">
        <v>43628</v>
      </c>
      <c r="L124">
        <v>3</v>
      </c>
      <c r="M124" s="2">
        <f>COUNT(orders[[#This Row],[count_id]])</f>
        <v>1</v>
      </c>
      <c r="N124" s="2"/>
      <c r="Q124" s="7" t="str">
        <f>TEXT(orders[[#This Row],[Date]],"mmm")</f>
        <v>May</v>
      </c>
      <c r="R124" s="10">
        <v>16380</v>
      </c>
    </row>
    <row r="125" spans="1:18" x14ac:dyDescent="0.25">
      <c r="A125" t="s">
        <v>5163</v>
      </c>
      <c r="B125" s="4">
        <v>45436</v>
      </c>
      <c r="C125" t="s">
        <v>58</v>
      </c>
      <c r="D125" t="s">
        <v>3641</v>
      </c>
      <c r="E125">
        <v>6</v>
      </c>
      <c r="F125" s="5">
        <v>33034</v>
      </c>
      <c r="G125" s="2">
        <v>8274.43</v>
      </c>
      <c r="H125" s="2">
        <f>(orders[[#This Row],[Profit]]/orders[[#This Row],[Sales]])*100</f>
        <v>25.048223042925471</v>
      </c>
      <c r="I125" s="2">
        <f>orders[[#This Row],[Quantity]]*orders[[#This Row],[Cost Price]]</f>
        <v>45264</v>
      </c>
      <c r="J125" t="str">
        <f>TEXT(orders[[#This Row],[Date]],"mmm")</f>
        <v>May</v>
      </c>
      <c r="K125" s="2">
        <v>7544</v>
      </c>
      <c r="L125">
        <v>9</v>
      </c>
      <c r="M125" s="2">
        <f>COUNT(orders[[#This Row],[count_id]])</f>
        <v>1</v>
      </c>
      <c r="N125" s="2"/>
      <c r="Q125" s="6" t="str">
        <f>TEXT(orders[[#This Row],[Date]],"mmm")</f>
        <v>May</v>
      </c>
      <c r="R125" s="11">
        <v>33034</v>
      </c>
    </row>
    <row r="126" spans="1:18" x14ac:dyDescent="0.25">
      <c r="A126" t="s">
        <v>5214</v>
      </c>
      <c r="B126" s="4">
        <v>45634</v>
      </c>
      <c r="C126" t="s">
        <v>58</v>
      </c>
      <c r="D126" t="s">
        <v>2807</v>
      </c>
      <c r="E126">
        <v>8</v>
      </c>
      <c r="F126" s="5">
        <v>49052</v>
      </c>
      <c r="G126" s="2">
        <v>3542.62</v>
      </c>
      <c r="H126" s="2">
        <f>(orders[[#This Row],[Profit]]/orders[[#This Row],[Sales]])*100</f>
        <v>7.2221723884856885</v>
      </c>
      <c r="I126" s="2">
        <f>orders[[#This Row],[Quantity]]*orders[[#This Row],[Cost Price]]</f>
        <v>207080</v>
      </c>
      <c r="J126" t="str">
        <f>TEXT(orders[[#This Row],[Date]],"mmm")</f>
        <v>Dec</v>
      </c>
      <c r="K126" s="2">
        <v>25885</v>
      </c>
      <c r="L126">
        <v>10</v>
      </c>
      <c r="M126" s="2">
        <f>COUNT(orders[[#This Row],[count_id]])</f>
        <v>1</v>
      </c>
      <c r="N126" s="2"/>
      <c r="Q126" s="7" t="str">
        <f>TEXT(orders[[#This Row],[Date]],"mmm")</f>
        <v>Dec</v>
      </c>
      <c r="R126" s="10">
        <v>49052</v>
      </c>
    </row>
    <row r="127" spans="1:18" x14ac:dyDescent="0.25">
      <c r="A127" t="s">
        <v>5234</v>
      </c>
      <c r="B127" s="4">
        <v>45994</v>
      </c>
      <c r="C127" t="s">
        <v>58</v>
      </c>
      <c r="D127" t="s">
        <v>2979</v>
      </c>
      <c r="E127">
        <v>8</v>
      </c>
      <c r="F127" s="5">
        <v>7712</v>
      </c>
      <c r="G127" s="2">
        <v>1379.28</v>
      </c>
      <c r="H127" s="2">
        <f>(orders[[#This Row],[Profit]]/orders[[#This Row],[Sales]])*100</f>
        <v>17.88485477178423</v>
      </c>
      <c r="I127" s="2">
        <f>orders[[#This Row],[Quantity]]*orders[[#This Row],[Cost Price]]</f>
        <v>213728</v>
      </c>
      <c r="J127" t="str">
        <f>TEXT(orders[[#This Row],[Date]],"mmm")</f>
        <v>Dec</v>
      </c>
      <c r="K127" s="2">
        <v>26716</v>
      </c>
      <c r="L127">
        <v>10</v>
      </c>
      <c r="M127" s="2">
        <f>COUNT(orders[[#This Row],[count_id]])</f>
        <v>1</v>
      </c>
      <c r="N127" s="2"/>
      <c r="Q127" s="6" t="str">
        <f>TEXT(orders[[#This Row],[Date]],"mmm")</f>
        <v>Dec</v>
      </c>
      <c r="R127" s="11">
        <v>7712</v>
      </c>
    </row>
    <row r="128" spans="1:18" x14ac:dyDescent="0.25">
      <c r="A128" t="s">
        <v>5429</v>
      </c>
      <c r="B128" s="4">
        <v>45589</v>
      </c>
      <c r="C128" t="s">
        <v>58</v>
      </c>
      <c r="D128" t="s">
        <v>2568</v>
      </c>
      <c r="E128">
        <v>5</v>
      </c>
      <c r="F128" s="5">
        <v>22599</v>
      </c>
      <c r="G128" s="2">
        <v>6651.2</v>
      </c>
      <c r="H128" s="2">
        <f>(orders[[#This Row],[Profit]]/orders[[#This Row],[Sales]])*100</f>
        <v>29.431390769503075</v>
      </c>
      <c r="I128" s="2">
        <f>orders[[#This Row],[Quantity]]*orders[[#This Row],[Cost Price]]</f>
        <v>38520</v>
      </c>
      <c r="J128" t="str">
        <f>TEXT(orders[[#This Row],[Date]],"mmm")</f>
        <v>Oct</v>
      </c>
      <c r="K128" s="2">
        <v>7704</v>
      </c>
      <c r="L128">
        <v>7</v>
      </c>
      <c r="M128" s="2">
        <f>COUNT(orders[[#This Row],[count_id]])</f>
        <v>1</v>
      </c>
      <c r="N128" s="2"/>
      <c r="Q128" s="7" t="str">
        <f>TEXT(orders[[#This Row],[Date]],"mmm")</f>
        <v>Oct</v>
      </c>
      <c r="R128" s="10">
        <v>22599</v>
      </c>
    </row>
    <row r="129" spans="1:18" x14ac:dyDescent="0.25">
      <c r="A129" t="s">
        <v>5870</v>
      </c>
      <c r="B129" s="4">
        <v>45549</v>
      </c>
      <c r="C129" t="s">
        <v>58</v>
      </c>
      <c r="D129" t="s">
        <v>3149</v>
      </c>
      <c r="E129">
        <v>1</v>
      </c>
      <c r="F129" s="5">
        <v>27414</v>
      </c>
      <c r="G129" s="2">
        <v>8055.36</v>
      </c>
      <c r="H129" s="2">
        <f>(orders[[#This Row],[Profit]]/orders[[#This Row],[Sales]])*100</f>
        <v>29.384110308601443</v>
      </c>
      <c r="I129" s="2">
        <f>orders[[#This Row],[Quantity]]*orders[[#This Row],[Cost Price]]</f>
        <v>33708</v>
      </c>
      <c r="J129" t="str">
        <f>TEXT(orders[[#This Row],[Date]],"mmm")</f>
        <v>Sep</v>
      </c>
      <c r="K129" s="2">
        <v>33708</v>
      </c>
      <c r="L129">
        <v>9</v>
      </c>
      <c r="M129" s="2">
        <f>COUNT(orders[[#This Row],[count_id]])</f>
        <v>1</v>
      </c>
      <c r="N129" s="2"/>
      <c r="Q129" s="6" t="str">
        <f>TEXT(orders[[#This Row],[Date]],"mmm")</f>
        <v>Sep</v>
      </c>
      <c r="R129" s="11">
        <v>27414</v>
      </c>
    </row>
    <row r="130" spans="1:18" x14ac:dyDescent="0.25">
      <c r="A130" t="s">
        <v>5893</v>
      </c>
      <c r="B130" s="4">
        <v>45407</v>
      </c>
      <c r="C130" t="s">
        <v>58</v>
      </c>
      <c r="D130" t="s">
        <v>2847</v>
      </c>
      <c r="E130">
        <v>3</v>
      </c>
      <c r="F130" s="5">
        <v>30189</v>
      </c>
      <c r="G130" s="2">
        <v>8400.25</v>
      </c>
      <c r="H130" s="2">
        <f>(orders[[#This Row],[Profit]]/orders[[#This Row],[Sales]])*100</f>
        <v>27.825532478717413</v>
      </c>
      <c r="I130" s="2">
        <f>orders[[#This Row],[Quantity]]*orders[[#This Row],[Cost Price]]</f>
        <v>17985</v>
      </c>
      <c r="J130" t="str">
        <f>TEXT(orders[[#This Row],[Date]],"mmm")</f>
        <v>Apr</v>
      </c>
      <c r="K130" s="2">
        <v>5995</v>
      </c>
      <c r="L130">
        <v>5</v>
      </c>
      <c r="M130" s="2">
        <f>COUNT(orders[[#This Row],[count_id]])</f>
        <v>1</v>
      </c>
      <c r="N130" s="2"/>
      <c r="Q130" s="7" t="str">
        <f>TEXT(orders[[#This Row],[Date]],"mmm")</f>
        <v>Apr</v>
      </c>
      <c r="R130" s="10">
        <v>30189</v>
      </c>
    </row>
    <row r="131" spans="1:18" x14ac:dyDescent="0.25">
      <c r="A131" t="s">
        <v>6061</v>
      </c>
      <c r="B131" s="4">
        <v>45551</v>
      </c>
      <c r="C131" t="s">
        <v>58</v>
      </c>
      <c r="D131" t="s">
        <v>3432</v>
      </c>
      <c r="E131">
        <v>7</v>
      </c>
      <c r="F131" s="5">
        <v>11271</v>
      </c>
      <c r="G131" s="2">
        <v>2857.6</v>
      </c>
      <c r="H131" s="2">
        <f>(orders[[#This Row],[Profit]]/orders[[#This Row],[Sales]])*100</f>
        <v>25.353562239375389</v>
      </c>
      <c r="I131" s="2">
        <f>orders[[#This Row],[Quantity]]*orders[[#This Row],[Cost Price]]</f>
        <v>160062</v>
      </c>
      <c r="J131" t="str">
        <f>TEXT(orders[[#This Row],[Date]],"mmm")</f>
        <v>Sep</v>
      </c>
      <c r="K131" s="2">
        <v>22866</v>
      </c>
      <c r="L131">
        <v>5</v>
      </c>
      <c r="M131" s="2">
        <f>COUNT(orders[[#This Row],[count_id]])</f>
        <v>1</v>
      </c>
      <c r="N131" s="2"/>
      <c r="Q131" s="6" t="str">
        <f>TEXT(orders[[#This Row],[Date]],"mmm")</f>
        <v>Sep</v>
      </c>
      <c r="R131" s="11">
        <v>11271</v>
      </c>
    </row>
    <row r="132" spans="1:18" x14ac:dyDescent="0.25">
      <c r="A132" t="s">
        <v>3695</v>
      </c>
      <c r="B132" s="4">
        <v>45622</v>
      </c>
      <c r="C132" t="s">
        <v>60</v>
      </c>
      <c r="D132" t="s">
        <v>3017</v>
      </c>
      <c r="E132">
        <v>1</v>
      </c>
      <c r="F132" s="5">
        <v>27265</v>
      </c>
      <c r="G132" s="2">
        <v>7447.46</v>
      </c>
      <c r="H132" s="2">
        <f>(orders[[#This Row],[Profit]]/orders[[#This Row],[Sales]])*100</f>
        <v>27.315092609572712</v>
      </c>
      <c r="I132" s="2">
        <f>orders[[#This Row],[Quantity]]*orders[[#This Row],[Cost Price]]</f>
        <v>16579</v>
      </c>
      <c r="J132" t="str">
        <f>TEXT(orders[[#This Row],[Date]],"mmm")</f>
        <v>Nov</v>
      </c>
      <c r="K132" s="2">
        <v>16579</v>
      </c>
      <c r="L132">
        <v>7</v>
      </c>
      <c r="M132" s="2">
        <f>COUNT(orders[[#This Row],[count_id]])</f>
        <v>1</v>
      </c>
      <c r="N132" s="2"/>
      <c r="Q132" s="7" t="str">
        <f>TEXT(orders[[#This Row],[Date]],"mmm")</f>
        <v>Nov</v>
      </c>
      <c r="R132" s="10">
        <v>27265</v>
      </c>
    </row>
    <row r="133" spans="1:18" x14ac:dyDescent="0.25">
      <c r="A133" t="s">
        <v>5244</v>
      </c>
      <c r="B133" s="4">
        <v>45824</v>
      </c>
      <c r="C133" t="s">
        <v>60</v>
      </c>
      <c r="D133" t="s">
        <v>3539</v>
      </c>
      <c r="E133">
        <v>5</v>
      </c>
      <c r="F133" s="5">
        <v>20916</v>
      </c>
      <c r="G133" s="2">
        <v>6167.99</v>
      </c>
      <c r="H133" s="2">
        <f>(orders[[#This Row],[Profit]]/orders[[#This Row],[Sales]])*100</f>
        <v>29.489338305603361</v>
      </c>
      <c r="I133" s="2">
        <f>orders[[#This Row],[Quantity]]*orders[[#This Row],[Cost Price]]</f>
        <v>39165</v>
      </c>
      <c r="J133" t="str">
        <f>TEXT(orders[[#This Row],[Date]],"mmm")</f>
        <v>Jun</v>
      </c>
      <c r="K133" s="2">
        <v>7833</v>
      </c>
      <c r="L133">
        <v>5</v>
      </c>
      <c r="M133" s="2">
        <f>COUNT(orders[[#This Row],[count_id]])</f>
        <v>1</v>
      </c>
      <c r="N133" s="2"/>
      <c r="Q133" s="6" t="str">
        <f>TEXT(orders[[#This Row],[Date]],"mmm")</f>
        <v>Jun</v>
      </c>
      <c r="R133" s="11">
        <v>20916</v>
      </c>
    </row>
    <row r="134" spans="1:18" x14ac:dyDescent="0.25">
      <c r="A134" t="s">
        <v>5310</v>
      </c>
      <c r="B134" s="4">
        <v>45551</v>
      </c>
      <c r="C134" t="s">
        <v>60</v>
      </c>
      <c r="D134" t="s">
        <v>2815</v>
      </c>
      <c r="E134">
        <v>2</v>
      </c>
      <c r="F134" s="5">
        <v>46182</v>
      </c>
      <c r="G134" s="2">
        <v>11588.91</v>
      </c>
      <c r="H134" s="2">
        <f>(orders[[#This Row],[Profit]]/orders[[#This Row],[Sales]])*100</f>
        <v>25.093997661426531</v>
      </c>
      <c r="I134" s="2">
        <f>orders[[#This Row],[Quantity]]*orders[[#This Row],[Cost Price]]</f>
        <v>82266</v>
      </c>
      <c r="J134" t="str">
        <f>TEXT(orders[[#This Row],[Date]],"mmm")</f>
        <v>Sep</v>
      </c>
      <c r="K134" s="2">
        <v>41133</v>
      </c>
      <c r="L134">
        <v>6</v>
      </c>
      <c r="M134" s="2">
        <f>COUNT(orders[[#This Row],[count_id]])</f>
        <v>1</v>
      </c>
      <c r="N134" s="2"/>
      <c r="Q134" s="7" t="str">
        <f>TEXT(orders[[#This Row],[Date]],"mmm")</f>
        <v>Sep</v>
      </c>
      <c r="R134" s="10">
        <v>46182</v>
      </c>
    </row>
    <row r="135" spans="1:18" x14ac:dyDescent="0.25">
      <c r="A135" t="s">
        <v>5688</v>
      </c>
      <c r="B135" s="4">
        <v>45424</v>
      </c>
      <c r="C135" t="s">
        <v>60</v>
      </c>
      <c r="D135" t="s">
        <v>3395</v>
      </c>
      <c r="E135">
        <v>4</v>
      </c>
      <c r="F135" s="5">
        <v>10860</v>
      </c>
      <c r="G135" s="2">
        <v>2744.97</v>
      </c>
      <c r="H135" s="2">
        <f>(orders[[#This Row],[Profit]]/orders[[#This Row],[Sales]])*100</f>
        <v>25.275966850828731</v>
      </c>
      <c r="I135" s="2">
        <f>orders[[#This Row],[Quantity]]*orders[[#This Row],[Cost Price]]</f>
        <v>49124</v>
      </c>
      <c r="J135" t="str">
        <f>TEXT(orders[[#This Row],[Date]],"mmm")</f>
        <v>May</v>
      </c>
      <c r="K135" s="2">
        <v>12281</v>
      </c>
      <c r="L135">
        <v>6</v>
      </c>
      <c r="M135" s="2">
        <f>COUNT(orders[[#This Row],[count_id]])</f>
        <v>1</v>
      </c>
      <c r="N135" s="2"/>
      <c r="Q135" s="6" t="str">
        <f>TEXT(orders[[#This Row],[Date]],"mmm")</f>
        <v>May</v>
      </c>
      <c r="R135" s="11">
        <v>10860</v>
      </c>
    </row>
    <row r="136" spans="1:18" x14ac:dyDescent="0.25">
      <c r="A136" t="s">
        <v>5832</v>
      </c>
      <c r="B136" s="4">
        <v>45772</v>
      </c>
      <c r="C136" t="s">
        <v>60</v>
      </c>
      <c r="D136" t="s">
        <v>2941</v>
      </c>
      <c r="E136">
        <v>4</v>
      </c>
      <c r="F136" s="5">
        <v>49812</v>
      </c>
      <c r="G136" s="2">
        <v>9185.5</v>
      </c>
      <c r="H136" s="2">
        <f>(orders[[#This Row],[Profit]]/orders[[#This Row],[Sales]])*100</f>
        <v>18.440335662089456</v>
      </c>
      <c r="I136" s="2">
        <f>orders[[#This Row],[Quantity]]*orders[[#This Row],[Cost Price]]</f>
        <v>51344</v>
      </c>
      <c r="J136" t="str">
        <f>TEXT(orders[[#This Row],[Date]],"mmm")</f>
        <v>Apr</v>
      </c>
      <c r="K136" s="2">
        <v>12836</v>
      </c>
      <c r="L136">
        <v>6</v>
      </c>
      <c r="M136" s="2">
        <f>COUNT(orders[[#This Row],[count_id]])</f>
        <v>1</v>
      </c>
      <c r="N136" s="2"/>
      <c r="Q136" s="7" t="str">
        <f>TEXT(orders[[#This Row],[Date]],"mmm")</f>
        <v>Apr</v>
      </c>
      <c r="R136" s="10">
        <v>49812</v>
      </c>
    </row>
    <row r="137" spans="1:18" x14ac:dyDescent="0.25">
      <c r="A137" t="s">
        <v>5835</v>
      </c>
      <c r="B137" s="4">
        <v>45346</v>
      </c>
      <c r="C137" t="s">
        <v>60</v>
      </c>
      <c r="D137" t="s">
        <v>2553</v>
      </c>
      <c r="E137">
        <v>8</v>
      </c>
      <c r="F137" s="5">
        <v>21070</v>
      </c>
      <c r="G137" s="2">
        <v>3835.6</v>
      </c>
      <c r="H137" s="2">
        <f>(orders[[#This Row],[Profit]]/orders[[#This Row],[Sales]])*100</f>
        <v>18.204081632653061</v>
      </c>
      <c r="I137" s="2">
        <f>orders[[#This Row],[Quantity]]*orders[[#This Row],[Cost Price]]</f>
        <v>341872</v>
      </c>
      <c r="J137" t="str">
        <f>TEXT(orders[[#This Row],[Date]],"mmm")</f>
        <v>Feb</v>
      </c>
      <c r="K137" s="2">
        <v>42734</v>
      </c>
      <c r="L137">
        <v>6</v>
      </c>
      <c r="M137" s="2">
        <f>COUNT(orders[[#This Row],[count_id]])</f>
        <v>1</v>
      </c>
      <c r="N137" s="2"/>
      <c r="Q137" s="6" t="str">
        <f>TEXT(orders[[#This Row],[Date]],"mmm")</f>
        <v>Feb</v>
      </c>
      <c r="R137" s="11">
        <v>21070</v>
      </c>
    </row>
    <row r="138" spans="1:18" x14ac:dyDescent="0.25">
      <c r="A138" t="s">
        <v>5958</v>
      </c>
      <c r="B138" s="4">
        <v>45662</v>
      </c>
      <c r="C138" t="s">
        <v>60</v>
      </c>
      <c r="D138" t="s">
        <v>3075</v>
      </c>
      <c r="E138">
        <v>4</v>
      </c>
      <c r="F138" s="5">
        <v>23931</v>
      </c>
      <c r="G138" s="2">
        <v>5362.34</v>
      </c>
      <c r="H138" s="2">
        <f>(orders[[#This Row],[Profit]]/orders[[#This Row],[Sales]])*100</f>
        <v>22.407504909949438</v>
      </c>
      <c r="I138" s="2">
        <f>orders[[#This Row],[Quantity]]*orders[[#This Row],[Cost Price]]</f>
        <v>175520</v>
      </c>
      <c r="J138" t="str">
        <f>TEXT(orders[[#This Row],[Date]],"mmm")</f>
        <v>Jan</v>
      </c>
      <c r="K138" s="2">
        <v>43880</v>
      </c>
      <c r="L138">
        <v>7</v>
      </c>
      <c r="M138" s="2">
        <f>COUNT(orders[[#This Row],[count_id]])</f>
        <v>1</v>
      </c>
      <c r="N138" s="2"/>
      <c r="Q138" s="7" t="str">
        <f>TEXT(orders[[#This Row],[Date]],"mmm")</f>
        <v>Jan</v>
      </c>
      <c r="R138" s="10">
        <v>23931</v>
      </c>
    </row>
    <row r="139" spans="1:18" x14ac:dyDescent="0.25">
      <c r="A139" t="s">
        <v>3760</v>
      </c>
      <c r="B139" s="4">
        <v>45877</v>
      </c>
      <c r="C139" t="s">
        <v>62</v>
      </c>
      <c r="D139" t="s">
        <v>2952</v>
      </c>
      <c r="E139">
        <v>8</v>
      </c>
      <c r="F139" s="5">
        <v>23460</v>
      </c>
      <c r="G139" s="2">
        <v>6343.41</v>
      </c>
      <c r="H139" s="2">
        <f>(orders[[#This Row],[Profit]]/orders[[#This Row],[Sales]])*100</f>
        <v>27.039258312020458</v>
      </c>
      <c r="I139" s="2">
        <f>orders[[#This Row],[Quantity]]*orders[[#This Row],[Cost Price]]</f>
        <v>14560</v>
      </c>
      <c r="J139" t="str">
        <f>TEXT(orders[[#This Row],[Date]],"mmm")</f>
        <v>Aug</v>
      </c>
      <c r="K139" s="2">
        <v>1820</v>
      </c>
      <c r="L139">
        <v>6</v>
      </c>
      <c r="M139" s="2">
        <f>COUNT(orders[[#This Row],[count_id]])</f>
        <v>1</v>
      </c>
      <c r="N139" s="2"/>
      <c r="Q139" s="6" t="str">
        <f>TEXT(orders[[#This Row],[Date]],"mmm")</f>
        <v>Aug</v>
      </c>
      <c r="R139" s="11">
        <v>23460</v>
      </c>
    </row>
    <row r="140" spans="1:18" x14ac:dyDescent="0.25">
      <c r="A140" t="s">
        <v>5121</v>
      </c>
      <c r="B140" s="4">
        <v>45768</v>
      </c>
      <c r="C140" t="s">
        <v>62</v>
      </c>
      <c r="D140" t="s">
        <v>3085</v>
      </c>
      <c r="E140">
        <v>1</v>
      </c>
      <c r="F140" s="5">
        <v>28764</v>
      </c>
      <c r="G140" s="2">
        <v>7620.41</v>
      </c>
      <c r="H140" s="2">
        <f>(orders[[#This Row],[Profit]]/orders[[#This Row],[Sales]])*100</f>
        <v>26.492873035739116</v>
      </c>
      <c r="I140" s="2">
        <f>orders[[#This Row],[Quantity]]*orders[[#This Row],[Cost Price]]</f>
        <v>13966</v>
      </c>
      <c r="J140" t="str">
        <f>TEXT(orders[[#This Row],[Date]],"mmm")</f>
        <v>Apr</v>
      </c>
      <c r="K140" s="2">
        <v>13966</v>
      </c>
      <c r="L140">
        <v>4</v>
      </c>
      <c r="M140" s="2">
        <f>COUNT(orders[[#This Row],[count_id]])</f>
        <v>1</v>
      </c>
      <c r="N140" s="2"/>
      <c r="Q140" s="7" t="str">
        <f>TEXT(orders[[#This Row],[Date]],"mmm")</f>
        <v>Apr</v>
      </c>
      <c r="R140" s="10">
        <v>28764</v>
      </c>
    </row>
    <row r="141" spans="1:18" x14ac:dyDescent="0.25">
      <c r="A141" t="s">
        <v>5462</v>
      </c>
      <c r="B141" s="4">
        <v>45482</v>
      </c>
      <c r="C141" t="s">
        <v>62</v>
      </c>
      <c r="D141" t="s">
        <v>2550</v>
      </c>
      <c r="E141">
        <v>1</v>
      </c>
      <c r="F141" s="5">
        <v>15408</v>
      </c>
      <c r="G141" s="2">
        <v>3399.4</v>
      </c>
      <c r="H141" s="2">
        <f>(orders[[#This Row],[Profit]]/orders[[#This Row],[Sales]])*100</f>
        <v>22.062564901349948</v>
      </c>
      <c r="I141" s="2">
        <f>orders[[#This Row],[Quantity]]*orders[[#This Row],[Cost Price]]</f>
        <v>35472</v>
      </c>
      <c r="J141" t="str">
        <f>TEXT(orders[[#This Row],[Date]],"mmm")</f>
        <v>Jul</v>
      </c>
      <c r="K141" s="2">
        <v>35472</v>
      </c>
      <c r="L141">
        <v>9</v>
      </c>
      <c r="M141" s="2">
        <f>COUNT(orders[[#This Row],[count_id]])</f>
        <v>1</v>
      </c>
      <c r="N141" s="2"/>
      <c r="Q141" s="6" t="str">
        <f>TEXT(orders[[#This Row],[Date]],"mmm")</f>
        <v>Jul</v>
      </c>
      <c r="R141" s="11">
        <v>15408</v>
      </c>
    </row>
    <row r="142" spans="1:18" x14ac:dyDescent="0.25">
      <c r="A142" t="s">
        <v>5658</v>
      </c>
      <c r="B142" s="4">
        <v>45388</v>
      </c>
      <c r="C142" t="s">
        <v>62</v>
      </c>
      <c r="D142" t="s">
        <v>2564</v>
      </c>
      <c r="E142">
        <v>2</v>
      </c>
      <c r="F142" s="5">
        <v>48383</v>
      </c>
      <c r="G142" s="2">
        <v>3775.27</v>
      </c>
      <c r="H142" s="2">
        <f>(orders[[#This Row],[Profit]]/orders[[#This Row],[Sales]])*100</f>
        <v>7.8028853109563272</v>
      </c>
      <c r="I142" s="2">
        <f>orders[[#This Row],[Quantity]]*orders[[#This Row],[Cost Price]]</f>
        <v>77858</v>
      </c>
      <c r="J142" t="str">
        <f>TEXT(orders[[#This Row],[Date]],"mmm")</f>
        <v>Apr</v>
      </c>
      <c r="K142" s="2">
        <v>38929</v>
      </c>
      <c r="L142">
        <v>10</v>
      </c>
      <c r="M142" s="2">
        <f>COUNT(orders[[#This Row],[count_id]])</f>
        <v>1</v>
      </c>
      <c r="N142" s="2"/>
      <c r="Q142" s="7" t="str">
        <f>TEXT(orders[[#This Row],[Date]],"mmm")</f>
        <v>Apr</v>
      </c>
      <c r="R142" s="10">
        <v>48383</v>
      </c>
    </row>
    <row r="143" spans="1:18" x14ac:dyDescent="0.25">
      <c r="A143" t="s">
        <v>5676</v>
      </c>
      <c r="B143" s="4">
        <v>45823</v>
      </c>
      <c r="C143" t="s">
        <v>62</v>
      </c>
      <c r="D143" t="s">
        <v>3161</v>
      </c>
      <c r="E143">
        <v>1</v>
      </c>
      <c r="F143" s="5">
        <v>39212</v>
      </c>
      <c r="G143" s="2">
        <v>9954.34</v>
      </c>
      <c r="H143" s="2">
        <f>(orders[[#This Row],[Profit]]/orders[[#This Row],[Sales]])*100</f>
        <v>25.38595327960828</v>
      </c>
      <c r="I143" s="2">
        <f>orders[[#This Row],[Quantity]]*orders[[#This Row],[Cost Price]]</f>
        <v>49969</v>
      </c>
      <c r="J143" t="str">
        <f>TEXT(orders[[#This Row],[Date]],"mmm")</f>
        <v>Jun</v>
      </c>
      <c r="K143" s="2">
        <v>49969</v>
      </c>
      <c r="L143">
        <v>11</v>
      </c>
      <c r="M143" s="2">
        <f>COUNT(orders[[#This Row],[count_id]])</f>
        <v>1</v>
      </c>
      <c r="N143" s="2"/>
      <c r="Q143" s="6" t="str">
        <f>TEXT(orders[[#This Row],[Date]],"mmm")</f>
        <v>Jun</v>
      </c>
      <c r="R143" s="11">
        <v>39212</v>
      </c>
    </row>
    <row r="144" spans="1:18" x14ac:dyDescent="0.25">
      <c r="A144" t="s">
        <v>5802</v>
      </c>
      <c r="B144" s="4">
        <v>45932</v>
      </c>
      <c r="C144" t="s">
        <v>62</v>
      </c>
      <c r="D144" t="s">
        <v>3293</v>
      </c>
      <c r="E144">
        <v>6</v>
      </c>
      <c r="F144" s="5">
        <v>34334</v>
      </c>
      <c r="G144" s="2">
        <v>3343.02</v>
      </c>
      <c r="H144" s="2">
        <f>(orders[[#This Row],[Profit]]/orders[[#This Row],[Sales]])*100</f>
        <v>9.736762392963243</v>
      </c>
      <c r="I144" s="2">
        <f>orders[[#This Row],[Quantity]]*orders[[#This Row],[Cost Price]]</f>
        <v>166662</v>
      </c>
      <c r="J144" t="str">
        <f>TEXT(orders[[#This Row],[Date]],"mmm")</f>
        <v>Oct</v>
      </c>
      <c r="K144" s="2">
        <v>27777</v>
      </c>
      <c r="L144">
        <v>6</v>
      </c>
      <c r="M144" s="2">
        <f>COUNT(orders[[#This Row],[count_id]])</f>
        <v>1</v>
      </c>
      <c r="N144" s="2"/>
      <c r="Q144" s="7" t="str">
        <f>TEXT(orders[[#This Row],[Date]],"mmm")</f>
        <v>Oct</v>
      </c>
      <c r="R144" s="10">
        <v>34334</v>
      </c>
    </row>
    <row r="145" spans="1:18" x14ac:dyDescent="0.25">
      <c r="A145" t="s">
        <v>3802</v>
      </c>
      <c r="B145" s="4">
        <v>45613</v>
      </c>
      <c r="C145" t="s">
        <v>65</v>
      </c>
      <c r="D145" t="s">
        <v>3540</v>
      </c>
      <c r="E145">
        <v>1</v>
      </c>
      <c r="F145" s="5">
        <v>5202</v>
      </c>
      <c r="G145" s="2">
        <v>1396.12</v>
      </c>
      <c r="H145" s="2">
        <f>(orders[[#This Row],[Profit]]/orders[[#This Row],[Sales]])*100</f>
        <v>26.838139177239523</v>
      </c>
      <c r="I145" s="2">
        <f>orders[[#This Row],[Quantity]]*orders[[#This Row],[Cost Price]]</f>
        <v>473</v>
      </c>
      <c r="J145" t="str">
        <f>TEXT(orders[[#This Row],[Date]],"mmm")</f>
        <v>Nov</v>
      </c>
      <c r="K145" s="2">
        <v>473</v>
      </c>
      <c r="L145">
        <v>11</v>
      </c>
      <c r="M145" s="2">
        <f>COUNT(orders[[#This Row],[count_id]])</f>
        <v>1</v>
      </c>
      <c r="N145" s="2"/>
      <c r="Q145" s="6" t="str">
        <f>TEXT(orders[[#This Row],[Date]],"mmm")</f>
        <v>Nov</v>
      </c>
      <c r="R145" s="11">
        <v>5202</v>
      </c>
    </row>
    <row r="146" spans="1:18" x14ac:dyDescent="0.25">
      <c r="A146" t="s">
        <v>5373</v>
      </c>
      <c r="B146" s="4">
        <v>45334</v>
      </c>
      <c r="C146" t="s">
        <v>65</v>
      </c>
      <c r="D146" t="s">
        <v>2953</v>
      </c>
      <c r="E146">
        <v>9</v>
      </c>
      <c r="F146" s="5">
        <v>31206</v>
      </c>
      <c r="G146" s="2">
        <v>9170.92</v>
      </c>
      <c r="H146" s="2">
        <f>(orders[[#This Row],[Profit]]/orders[[#This Row],[Sales]])*100</f>
        <v>29.388322758443891</v>
      </c>
      <c r="I146" s="2">
        <f>orders[[#This Row],[Quantity]]*orders[[#This Row],[Cost Price]]</f>
        <v>393246</v>
      </c>
      <c r="J146" t="str">
        <f>TEXT(orders[[#This Row],[Date]],"mmm")</f>
        <v>Feb</v>
      </c>
      <c r="K146" s="2">
        <v>43694</v>
      </c>
      <c r="L146">
        <v>7</v>
      </c>
      <c r="M146" s="2">
        <f>COUNT(orders[[#This Row],[count_id]])</f>
        <v>1</v>
      </c>
      <c r="N146" s="2"/>
      <c r="Q146" s="7" t="str">
        <f>TEXT(orders[[#This Row],[Date]],"mmm")</f>
        <v>Feb</v>
      </c>
      <c r="R146" s="10">
        <v>31206</v>
      </c>
    </row>
    <row r="147" spans="1:18" x14ac:dyDescent="0.25">
      <c r="A147" t="s">
        <v>5407</v>
      </c>
      <c r="B147" s="4">
        <v>45598</v>
      </c>
      <c r="C147" t="s">
        <v>65</v>
      </c>
      <c r="D147" t="s">
        <v>3121</v>
      </c>
      <c r="E147">
        <v>4</v>
      </c>
      <c r="F147" s="5">
        <v>34704</v>
      </c>
      <c r="G147" s="2">
        <v>7596.12</v>
      </c>
      <c r="H147" s="2">
        <f>(orders[[#This Row],[Profit]]/orders[[#This Row],[Sales]])*100</f>
        <v>21.888312586445366</v>
      </c>
      <c r="I147" s="2">
        <f>orders[[#This Row],[Quantity]]*orders[[#This Row],[Cost Price]]</f>
        <v>32544</v>
      </c>
      <c r="J147" t="str">
        <f>TEXT(orders[[#This Row],[Date]],"mmm")</f>
        <v>Nov</v>
      </c>
      <c r="K147" s="2">
        <v>8136</v>
      </c>
      <c r="L147">
        <v>8</v>
      </c>
      <c r="M147" s="2">
        <f>COUNT(orders[[#This Row],[count_id]])</f>
        <v>1</v>
      </c>
      <c r="N147" s="2"/>
      <c r="Q147" s="6" t="str">
        <f>TEXT(orders[[#This Row],[Date]],"mmm")</f>
        <v>Nov</v>
      </c>
      <c r="R147" s="11">
        <v>34704</v>
      </c>
    </row>
    <row r="148" spans="1:18" x14ac:dyDescent="0.25">
      <c r="A148" t="s">
        <v>5447</v>
      </c>
      <c r="B148" s="4">
        <v>45646</v>
      </c>
      <c r="C148" t="s">
        <v>65</v>
      </c>
      <c r="D148" t="s">
        <v>3525</v>
      </c>
      <c r="E148">
        <v>1</v>
      </c>
      <c r="F148" s="5">
        <v>28687</v>
      </c>
      <c r="G148" s="2">
        <v>5044.54</v>
      </c>
      <c r="H148" s="2">
        <f>(orders[[#This Row],[Profit]]/orders[[#This Row],[Sales]])*100</f>
        <v>17.584759647226967</v>
      </c>
      <c r="I148" s="2">
        <f>orders[[#This Row],[Quantity]]*orders[[#This Row],[Cost Price]]</f>
        <v>6127</v>
      </c>
      <c r="J148" t="str">
        <f>TEXT(orders[[#This Row],[Date]],"mmm")</f>
        <v>Dec</v>
      </c>
      <c r="K148" s="2">
        <v>6127</v>
      </c>
      <c r="L148">
        <v>11</v>
      </c>
      <c r="M148" s="2">
        <f>COUNT(orders[[#This Row],[count_id]])</f>
        <v>1</v>
      </c>
      <c r="N148" s="2"/>
      <c r="Q148" s="7" t="str">
        <f>TEXT(orders[[#This Row],[Date]],"mmm")</f>
        <v>Dec</v>
      </c>
      <c r="R148" s="10">
        <v>28687</v>
      </c>
    </row>
    <row r="149" spans="1:18" x14ac:dyDescent="0.25">
      <c r="A149" t="s">
        <v>5822</v>
      </c>
      <c r="B149" s="4">
        <v>45819</v>
      </c>
      <c r="C149" t="s">
        <v>65</v>
      </c>
      <c r="D149" t="s">
        <v>3001</v>
      </c>
      <c r="E149">
        <v>4</v>
      </c>
      <c r="F149" s="5">
        <v>26242</v>
      </c>
      <c r="G149" s="2">
        <v>4663.43</v>
      </c>
      <c r="H149" s="2">
        <f>(orders[[#This Row],[Profit]]/orders[[#This Row],[Sales]])*100</f>
        <v>17.770863501257526</v>
      </c>
      <c r="I149" s="2">
        <f>orders[[#This Row],[Quantity]]*orders[[#This Row],[Cost Price]]</f>
        <v>134956</v>
      </c>
      <c r="J149" t="str">
        <f>TEXT(orders[[#This Row],[Date]],"mmm")</f>
        <v>Jun</v>
      </c>
      <c r="K149" s="2">
        <v>33739</v>
      </c>
      <c r="L149">
        <v>7</v>
      </c>
      <c r="M149" s="2">
        <f>COUNT(orders[[#This Row],[count_id]])</f>
        <v>1</v>
      </c>
      <c r="N149" s="2"/>
      <c r="Q149" s="6" t="str">
        <f>TEXT(orders[[#This Row],[Date]],"mmm")</f>
        <v>Jun</v>
      </c>
      <c r="R149" s="11">
        <v>26242</v>
      </c>
    </row>
    <row r="150" spans="1:18" x14ac:dyDescent="0.25">
      <c r="A150" t="s">
        <v>5895</v>
      </c>
      <c r="B150" s="4">
        <v>45863</v>
      </c>
      <c r="C150" t="s">
        <v>65</v>
      </c>
      <c r="D150" t="s">
        <v>3400</v>
      </c>
      <c r="E150">
        <v>9</v>
      </c>
      <c r="F150" s="5">
        <v>39688</v>
      </c>
      <c r="G150" s="2">
        <v>6206.69</v>
      </c>
      <c r="H150" s="2">
        <f>(orders[[#This Row],[Profit]]/orders[[#This Row],[Sales]])*100</f>
        <v>15.638706913928644</v>
      </c>
      <c r="I150" s="2">
        <f>orders[[#This Row],[Quantity]]*orders[[#This Row],[Cost Price]]</f>
        <v>272070</v>
      </c>
      <c r="J150" t="str">
        <f>TEXT(orders[[#This Row],[Date]],"mmm")</f>
        <v>Jul</v>
      </c>
      <c r="K150" s="2">
        <v>30230</v>
      </c>
      <c r="L150">
        <v>9</v>
      </c>
      <c r="M150" s="2">
        <f>COUNT(orders[[#This Row],[count_id]])</f>
        <v>1</v>
      </c>
      <c r="N150" s="2"/>
      <c r="Q150" s="7" t="str">
        <f>TEXT(orders[[#This Row],[Date]],"mmm")</f>
        <v>Jul</v>
      </c>
      <c r="R150" s="10">
        <v>39688</v>
      </c>
    </row>
    <row r="151" spans="1:18" x14ac:dyDescent="0.25">
      <c r="A151" t="s">
        <v>6009</v>
      </c>
      <c r="B151" s="4">
        <v>45604</v>
      </c>
      <c r="C151" t="s">
        <v>65</v>
      </c>
      <c r="D151" t="s">
        <v>3472</v>
      </c>
      <c r="E151">
        <v>2</v>
      </c>
      <c r="F151" s="5">
        <v>5093</v>
      </c>
      <c r="G151" s="2">
        <v>655.85</v>
      </c>
      <c r="H151" s="2">
        <f>(orders[[#This Row],[Profit]]/orders[[#This Row],[Sales]])*100</f>
        <v>12.877478892597683</v>
      </c>
      <c r="I151" s="2">
        <f>orders[[#This Row],[Quantity]]*orders[[#This Row],[Cost Price]]</f>
        <v>6186</v>
      </c>
      <c r="J151" t="str">
        <f>TEXT(orders[[#This Row],[Date]],"mmm")</f>
        <v>Nov</v>
      </c>
      <c r="K151" s="2">
        <v>3093</v>
      </c>
      <c r="L151">
        <v>10</v>
      </c>
      <c r="M151" s="2">
        <f>COUNT(orders[[#This Row],[count_id]])</f>
        <v>1</v>
      </c>
      <c r="N151" s="2"/>
      <c r="Q151" s="6" t="str">
        <f>TEXT(orders[[#This Row],[Date]],"mmm")</f>
        <v>Nov</v>
      </c>
      <c r="R151" s="11">
        <v>5093</v>
      </c>
    </row>
    <row r="152" spans="1:18" x14ac:dyDescent="0.25">
      <c r="A152" t="s">
        <v>3781</v>
      </c>
      <c r="B152" s="4">
        <v>45428</v>
      </c>
      <c r="C152" t="s">
        <v>67</v>
      </c>
      <c r="D152" t="s">
        <v>3046</v>
      </c>
      <c r="E152">
        <v>2</v>
      </c>
      <c r="F152" s="5">
        <v>16680</v>
      </c>
      <c r="G152" s="2">
        <v>1028.44</v>
      </c>
      <c r="H152" s="2">
        <f>(orders[[#This Row],[Profit]]/orders[[#This Row],[Sales]])*100</f>
        <v>6.1657074340527585</v>
      </c>
      <c r="I152" s="2">
        <f>orders[[#This Row],[Quantity]]*orders[[#This Row],[Cost Price]]</f>
        <v>17094</v>
      </c>
      <c r="J152" t="str">
        <f>TEXT(orders[[#This Row],[Date]],"mmm")</f>
        <v>May</v>
      </c>
      <c r="K152" s="2">
        <v>8547</v>
      </c>
      <c r="L152">
        <v>8</v>
      </c>
      <c r="M152" s="2">
        <f>COUNT(orders[[#This Row],[count_id]])</f>
        <v>1</v>
      </c>
      <c r="N152" s="2"/>
      <c r="Q152" s="7" t="str">
        <f>TEXT(orders[[#This Row],[Date]],"mmm")</f>
        <v>May</v>
      </c>
      <c r="R152" s="10">
        <v>16680</v>
      </c>
    </row>
    <row r="153" spans="1:18" x14ac:dyDescent="0.25">
      <c r="A153" t="s">
        <v>5428</v>
      </c>
      <c r="B153" s="4">
        <v>45730</v>
      </c>
      <c r="C153" t="s">
        <v>67</v>
      </c>
      <c r="D153" t="s">
        <v>3065</v>
      </c>
      <c r="E153">
        <v>3</v>
      </c>
      <c r="F153" s="5">
        <v>25320</v>
      </c>
      <c r="G153" s="2">
        <v>7175.81</v>
      </c>
      <c r="H153" s="2">
        <f>(orders[[#This Row],[Profit]]/orders[[#This Row],[Sales]])*100</f>
        <v>28.340481832543446</v>
      </c>
      <c r="I153" s="2">
        <f>orders[[#This Row],[Quantity]]*orders[[#This Row],[Cost Price]]</f>
        <v>88590</v>
      </c>
      <c r="J153" t="str">
        <f>TEXT(orders[[#This Row],[Date]],"mmm")</f>
        <v>Mar</v>
      </c>
      <c r="K153" s="2">
        <v>29530</v>
      </c>
      <c r="L153">
        <v>8</v>
      </c>
      <c r="M153" s="2">
        <f>COUNT(orders[[#This Row],[count_id]])</f>
        <v>1</v>
      </c>
      <c r="N153" s="2"/>
      <c r="Q153" s="6" t="str">
        <f>TEXT(orders[[#This Row],[Date]],"mmm")</f>
        <v>Mar</v>
      </c>
      <c r="R153" s="11">
        <v>25320</v>
      </c>
    </row>
    <row r="154" spans="1:18" x14ac:dyDescent="0.25">
      <c r="A154" t="s">
        <v>5747</v>
      </c>
      <c r="B154" s="4">
        <v>45779</v>
      </c>
      <c r="C154" t="s">
        <v>67</v>
      </c>
      <c r="D154" t="s">
        <v>2942</v>
      </c>
      <c r="E154">
        <v>5</v>
      </c>
      <c r="F154" s="5">
        <v>48289</v>
      </c>
      <c r="G154" s="2">
        <v>12386.1</v>
      </c>
      <c r="H154" s="2">
        <f>(orders[[#This Row],[Profit]]/orders[[#This Row],[Sales]])*100</f>
        <v>25.649940980347491</v>
      </c>
      <c r="I154" s="2">
        <f>orders[[#This Row],[Quantity]]*orders[[#This Row],[Cost Price]]</f>
        <v>64205</v>
      </c>
      <c r="J154" t="str">
        <f>TEXT(orders[[#This Row],[Date]],"mmm")</f>
        <v>May</v>
      </c>
      <c r="K154" s="2">
        <v>12841</v>
      </c>
      <c r="L154">
        <v>8</v>
      </c>
      <c r="M154" s="2">
        <f>COUNT(orders[[#This Row],[count_id]])</f>
        <v>1</v>
      </c>
      <c r="N154" s="2"/>
      <c r="Q154" s="7" t="str">
        <f>TEXT(orders[[#This Row],[Date]],"mmm")</f>
        <v>May</v>
      </c>
      <c r="R154" s="10">
        <v>48289</v>
      </c>
    </row>
    <row r="155" spans="1:18" x14ac:dyDescent="0.25">
      <c r="A155" t="s">
        <v>5898</v>
      </c>
      <c r="B155" s="4">
        <v>45731</v>
      </c>
      <c r="C155" t="s">
        <v>67</v>
      </c>
      <c r="D155" t="s">
        <v>3457</v>
      </c>
      <c r="E155">
        <v>1</v>
      </c>
      <c r="F155" s="5">
        <v>40730</v>
      </c>
      <c r="G155" s="2">
        <v>6781.76</v>
      </c>
      <c r="H155" s="2">
        <f>(orders[[#This Row],[Profit]]/orders[[#This Row],[Sales]])*100</f>
        <v>16.650527866437518</v>
      </c>
      <c r="I155" s="2">
        <f>orders[[#This Row],[Quantity]]*orders[[#This Row],[Cost Price]]</f>
        <v>34231</v>
      </c>
      <c r="J155" t="str">
        <f>TEXT(orders[[#This Row],[Date]],"mmm")</f>
        <v>Mar</v>
      </c>
      <c r="K155" s="2">
        <v>34231</v>
      </c>
      <c r="L155">
        <v>10</v>
      </c>
      <c r="M155" s="2">
        <f>COUNT(orders[[#This Row],[count_id]])</f>
        <v>1</v>
      </c>
      <c r="N155" s="2"/>
      <c r="Q155" s="6" t="str">
        <f>TEXT(orders[[#This Row],[Date]],"mmm")</f>
        <v>Mar</v>
      </c>
      <c r="R155" s="11">
        <v>40730</v>
      </c>
    </row>
    <row r="156" spans="1:18" x14ac:dyDescent="0.25">
      <c r="A156" t="s">
        <v>3673</v>
      </c>
      <c r="B156" s="4">
        <v>45804</v>
      </c>
      <c r="C156" t="s">
        <v>69</v>
      </c>
      <c r="D156" t="s">
        <v>3132</v>
      </c>
      <c r="E156">
        <v>6</v>
      </c>
      <c r="F156" s="5">
        <v>12234</v>
      </c>
      <c r="G156" s="2">
        <v>2829.29</v>
      </c>
      <c r="H156" s="2">
        <f>(orders[[#This Row],[Profit]]/orders[[#This Row],[Sales]])*100</f>
        <v>23.126450874611738</v>
      </c>
      <c r="I156" s="2">
        <f>orders[[#This Row],[Quantity]]*orders[[#This Row],[Cost Price]]</f>
        <v>123876</v>
      </c>
      <c r="J156" t="str">
        <f>TEXT(orders[[#This Row],[Date]],"mmm")</f>
        <v>May</v>
      </c>
      <c r="K156" s="2">
        <v>20646</v>
      </c>
      <c r="L156">
        <v>6</v>
      </c>
      <c r="M156" s="2">
        <f>COUNT(orders[[#This Row],[count_id]])</f>
        <v>1</v>
      </c>
      <c r="N156" s="2"/>
      <c r="Q156" s="7" t="str">
        <f>TEXT(orders[[#This Row],[Date]],"mmm")</f>
        <v>May</v>
      </c>
      <c r="R156" s="10">
        <v>12234</v>
      </c>
    </row>
    <row r="157" spans="1:18" x14ac:dyDescent="0.25">
      <c r="A157" t="s">
        <v>5054</v>
      </c>
      <c r="B157" s="4">
        <v>45878</v>
      </c>
      <c r="C157" t="s">
        <v>69</v>
      </c>
      <c r="D157" t="s">
        <v>2831</v>
      </c>
      <c r="E157">
        <v>6</v>
      </c>
      <c r="F157" s="5">
        <v>6726</v>
      </c>
      <c r="G157" s="2">
        <v>783</v>
      </c>
      <c r="H157" s="2">
        <f>(orders[[#This Row],[Profit]]/orders[[#This Row],[Sales]])*100</f>
        <v>11.641391614629795</v>
      </c>
      <c r="I157" s="2">
        <f>orders[[#This Row],[Quantity]]*orders[[#This Row],[Cost Price]]</f>
        <v>176688</v>
      </c>
      <c r="J157" t="str">
        <f>TEXT(orders[[#This Row],[Date]],"mmm")</f>
        <v>Aug</v>
      </c>
      <c r="K157" s="2">
        <v>29448</v>
      </c>
      <c r="L157">
        <v>2</v>
      </c>
      <c r="M157" s="2">
        <f>COUNT(orders[[#This Row],[count_id]])</f>
        <v>1</v>
      </c>
      <c r="N157" s="2"/>
      <c r="Q157" s="6" t="str">
        <f>TEXT(orders[[#This Row],[Date]],"mmm")</f>
        <v>Aug</v>
      </c>
      <c r="R157" s="11">
        <v>6726</v>
      </c>
    </row>
    <row r="158" spans="1:18" x14ac:dyDescent="0.25">
      <c r="A158" t="s">
        <v>5058</v>
      </c>
      <c r="B158" s="4">
        <v>45448</v>
      </c>
      <c r="C158" t="s">
        <v>69</v>
      </c>
      <c r="D158" t="s">
        <v>3411</v>
      </c>
      <c r="E158">
        <v>6</v>
      </c>
      <c r="F158" s="5">
        <v>5834</v>
      </c>
      <c r="G158" s="2">
        <v>912.58</v>
      </c>
      <c r="H158" s="2">
        <f>(orders[[#This Row],[Profit]]/orders[[#This Row],[Sales]])*100</f>
        <v>15.642440863901269</v>
      </c>
      <c r="I158" s="2">
        <f>orders[[#This Row],[Quantity]]*orders[[#This Row],[Cost Price]]</f>
        <v>142800</v>
      </c>
      <c r="J158" t="str">
        <f>TEXT(orders[[#This Row],[Date]],"mmm")</f>
        <v>Jun</v>
      </c>
      <c r="K158" s="2">
        <v>23800</v>
      </c>
      <c r="L158">
        <v>11</v>
      </c>
      <c r="M158" s="2">
        <f>COUNT(orders[[#This Row],[count_id]])</f>
        <v>1</v>
      </c>
      <c r="N158" s="2"/>
      <c r="Q158" s="7" t="str">
        <f>TEXT(orders[[#This Row],[Date]],"mmm")</f>
        <v>Jun</v>
      </c>
      <c r="R158" s="10">
        <v>5834</v>
      </c>
    </row>
    <row r="159" spans="1:18" x14ac:dyDescent="0.25">
      <c r="A159" t="s">
        <v>5062</v>
      </c>
      <c r="B159" s="4">
        <v>45547</v>
      </c>
      <c r="C159" t="s">
        <v>69</v>
      </c>
      <c r="D159" t="s">
        <v>3354</v>
      </c>
      <c r="E159">
        <v>6</v>
      </c>
      <c r="F159" s="5">
        <v>45937</v>
      </c>
      <c r="G159" s="2">
        <v>9238.8700000000008</v>
      </c>
      <c r="H159" s="2">
        <f>(orders[[#This Row],[Profit]]/orders[[#This Row],[Sales]])*100</f>
        <v>20.112044756949736</v>
      </c>
      <c r="I159" s="2">
        <f>orders[[#This Row],[Quantity]]*orders[[#This Row],[Cost Price]]</f>
        <v>109932</v>
      </c>
      <c r="J159" t="str">
        <f>TEXT(orders[[#This Row],[Date]],"mmm")</f>
        <v>Sep</v>
      </c>
      <c r="K159" s="2">
        <v>18322</v>
      </c>
      <c r="L159">
        <v>6</v>
      </c>
      <c r="M159" s="2">
        <f>COUNT(orders[[#This Row],[count_id]])</f>
        <v>1</v>
      </c>
      <c r="N159" s="2"/>
      <c r="Q159" s="6" t="str">
        <f>TEXT(orders[[#This Row],[Date]],"mmm")</f>
        <v>Sep</v>
      </c>
      <c r="R159" s="11">
        <v>45937</v>
      </c>
    </row>
    <row r="160" spans="1:18" x14ac:dyDescent="0.25">
      <c r="A160" t="s">
        <v>5063</v>
      </c>
      <c r="B160" s="4">
        <v>45386</v>
      </c>
      <c r="C160" t="s">
        <v>69</v>
      </c>
      <c r="D160" t="s">
        <v>3244</v>
      </c>
      <c r="E160">
        <v>7</v>
      </c>
      <c r="F160" s="5">
        <v>9379</v>
      </c>
      <c r="G160" s="2">
        <v>2759.28</v>
      </c>
      <c r="H160" s="2">
        <f>(orders[[#This Row],[Profit]]/orders[[#This Row],[Sales]])*100</f>
        <v>29.41976756583858</v>
      </c>
      <c r="I160" s="2">
        <f>orders[[#This Row],[Quantity]]*orders[[#This Row],[Cost Price]]</f>
        <v>120302</v>
      </c>
      <c r="J160" t="str">
        <f>TEXT(orders[[#This Row],[Date]],"mmm")</f>
        <v>Apr</v>
      </c>
      <c r="K160" s="2">
        <v>17186</v>
      </c>
      <c r="L160">
        <v>4</v>
      </c>
      <c r="M160" s="2">
        <f>COUNT(orders[[#This Row],[count_id]])</f>
        <v>1</v>
      </c>
      <c r="N160" s="2"/>
      <c r="Q160" s="7" t="str">
        <f>TEXT(orders[[#This Row],[Date]],"mmm")</f>
        <v>Apr</v>
      </c>
      <c r="R160" s="10">
        <v>9379</v>
      </c>
    </row>
    <row r="161" spans="1:18" x14ac:dyDescent="0.25">
      <c r="A161" t="s">
        <v>5127</v>
      </c>
      <c r="B161" s="4">
        <v>46019</v>
      </c>
      <c r="C161" t="s">
        <v>69</v>
      </c>
      <c r="D161" t="s">
        <v>3266</v>
      </c>
      <c r="E161">
        <v>3</v>
      </c>
      <c r="F161" s="5">
        <v>6967</v>
      </c>
      <c r="G161" s="2">
        <v>792.05</v>
      </c>
      <c r="H161" s="2">
        <f>(orders[[#This Row],[Profit]]/orders[[#This Row],[Sales]])*100</f>
        <v>11.368594804076359</v>
      </c>
      <c r="I161" s="2">
        <f>orders[[#This Row],[Quantity]]*orders[[#This Row],[Cost Price]]</f>
        <v>104682</v>
      </c>
      <c r="J161" t="str">
        <f>TEXT(orders[[#This Row],[Date]],"mmm")</f>
        <v>Dec</v>
      </c>
      <c r="K161" s="2">
        <v>34894</v>
      </c>
      <c r="L161">
        <v>5</v>
      </c>
      <c r="M161" s="2">
        <f>COUNT(orders[[#This Row],[count_id]])</f>
        <v>1</v>
      </c>
      <c r="N161" s="2"/>
      <c r="Q161" s="6" t="str">
        <f>TEXT(orders[[#This Row],[Date]],"mmm")</f>
        <v>Dec</v>
      </c>
      <c r="R161" s="11">
        <v>6967</v>
      </c>
    </row>
    <row r="162" spans="1:18" x14ac:dyDescent="0.25">
      <c r="A162" t="s">
        <v>5201</v>
      </c>
      <c r="B162" s="4">
        <v>46018</v>
      </c>
      <c r="C162" t="s">
        <v>69</v>
      </c>
      <c r="D162" t="s">
        <v>3102</v>
      </c>
      <c r="E162">
        <v>3</v>
      </c>
      <c r="F162" s="5">
        <v>26472</v>
      </c>
      <c r="G162" s="2">
        <v>7023.37</v>
      </c>
      <c r="H162" s="2">
        <f>(orders[[#This Row],[Profit]]/orders[[#This Row],[Sales]])*100</f>
        <v>26.531316107585372</v>
      </c>
      <c r="I162" s="2">
        <f>orders[[#This Row],[Quantity]]*orders[[#This Row],[Cost Price]]</f>
        <v>77301</v>
      </c>
      <c r="J162" t="str">
        <f>TEXT(orders[[#This Row],[Date]],"mmm")</f>
        <v>Dec</v>
      </c>
      <c r="K162" s="2">
        <v>25767</v>
      </c>
      <c r="L162">
        <v>5</v>
      </c>
      <c r="M162" s="2">
        <f>COUNT(orders[[#This Row],[count_id]])</f>
        <v>1</v>
      </c>
      <c r="N162" s="2"/>
      <c r="Q162" s="7" t="str">
        <f>TEXT(orders[[#This Row],[Date]],"mmm")</f>
        <v>Dec</v>
      </c>
      <c r="R162" s="10">
        <v>26472</v>
      </c>
    </row>
    <row r="163" spans="1:18" x14ac:dyDescent="0.25">
      <c r="A163" t="s">
        <v>5477</v>
      </c>
      <c r="B163" s="4">
        <v>45339</v>
      </c>
      <c r="C163" t="s">
        <v>69</v>
      </c>
      <c r="D163" t="s">
        <v>2798</v>
      </c>
      <c r="E163">
        <v>1</v>
      </c>
      <c r="F163" s="5">
        <v>26374</v>
      </c>
      <c r="G163" s="2">
        <v>1531.71</v>
      </c>
      <c r="H163" s="2">
        <f>(orders[[#This Row],[Profit]]/orders[[#This Row],[Sales]])*100</f>
        <v>5.8076514749374386</v>
      </c>
      <c r="I163" s="2">
        <f>orders[[#This Row],[Quantity]]*orders[[#This Row],[Cost Price]]</f>
        <v>29755</v>
      </c>
      <c r="J163" t="str">
        <f>TEXT(orders[[#This Row],[Date]],"mmm")</f>
        <v>Feb</v>
      </c>
      <c r="K163" s="2">
        <v>29755</v>
      </c>
      <c r="L163">
        <v>5</v>
      </c>
      <c r="M163" s="2">
        <f>COUNT(orders[[#This Row],[count_id]])</f>
        <v>1</v>
      </c>
      <c r="N163" s="2"/>
      <c r="Q163" s="6" t="str">
        <f>TEXT(orders[[#This Row],[Date]],"mmm")</f>
        <v>Feb</v>
      </c>
      <c r="R163" s="11">
        <v>26374</v>
      </c>
    </row>
    <row r="164" spans="1:18" x14ac:dyDescent="0.25">
      <c r="A164" t="s">
        <v>5592</v>
      </c>
      <c r="B164" s="4">
        <v>45449</v>
      </c>
      <c r="C164" t="s">
        <v>69</v>
      </c>
      <c r="D164" t="s">
        <v>2506</v>
      </c>
      <c r="E164">
        <v>8</v>
      </c>
      <c r="F164" s="5">
        <v>35325</v>
      </c>
      <c r="G164" s="2">
        <v>9532.59</v>
      </c>
      <c r="H164" s="2">
        <f>(orders[[#This Row],[Profit]]/orders[[#This Row],[Sales]])*100</f>
        <v>26.985392781316346</v>
      </c>
      <c r="I164" s="2">
        <f>orders[[#This Row],[Quantity]]*orders[[#This Row],[Cost Price]]</f>
        <v>231256</v>
      </c>
      <c r="J164" t="str">
        <f>TEXT(orders[[#This Row],[Date]],"mmm")</f>
        <v>Jun</v>
      </c>
      <c r="K164" s="2">
        <v>28907</v>
      </c>
      <c r="L164">
        <v>14</v>
      </c>
      <c r="M164" s="2">
        <f>COUNT(orders[[#This Row],[count_id]])</f>
        <v>1</v>
      </c>
      <c r="N164" s="2"/>
      <c r="Q164" s="7" t="str">
        <f>TEXT(orders[[#This Row],[Date]],"mmm")</f>
        <v>Jun</v>
      </c>
      <c r="R164" s="10">
        <v>35325</v>
      </c>
    </row>
    <row r="165" spans="1:18" x14ac:dyDescent="0.25">
      <c r="A165" t="s">
        <v>3698</v>
      </c>
      <c r="B165" s="4">
        <v>45564</v>
      </c>
      <c r="C165" t="s">
        <v>71</v>
      </c>
      <c r="D165" t="s">
        <v>3089</v>
      </c>
      <c r="E165">
        <v>3</v>
      </c>
      <c r="F165" s="5">
        <v>37123</v>
      </c>
      <c r="G165" s="2">
        <v>5722.74</v>
      </c>
      <c r="H165" s="2">
        <f>(orders[[#This Row],[Profit]]/orders[[#This Row],[Sales]])*100</f>
        <v>15.415618349810089</v>
      </c>
      <c r="I165" s="2">
        <f>orders[[#This Row],[Quantity]]*orders[[#This Row],[Cost Price]]</f>
        <v>31383</v>
      </c>
      <c r="J165" t="str">
        <f>TEXT(orders[[#This Row],[Date]],"mmm")</f>
        <v>Sep</v>
      </c>
      <c r="K165" s="2">
        <v>10461</v>
      </c>
      <c r="L165">
        <v>9</v>
      </c>
      <c r="M165" s="2">
        <f>COUNT(orders[[#This Row],[count_id]])</f>
        <v>1</v>
      </c>
      <c r="N165" s="2"/>
      <c r="Q165" s="6" t="str">
        <f>TEXT(orders[[#This Row],[Date]],"mmm")</f>
        <v>Sep</v>
      </c>
      <c r="R165" s="11">
        <v>37123</v>
      </c>
    </row>
    <row r="166" spans="1:18" x14ac:dyDescent="0.25">
      <c r="A166" t="s">
        <v>5141</v>
      </c>
      <c r="B166" s="4">
        <v>45529</v>
      </c>
      <c r="C166" t="s">
        <v>71</v>
      </c>
      <c r="D166" t="s">
        <v>3121</v>
      </c>
      <c r="E166">
        <v>9</v>
      </c>
      <c r="F166" s="5">
        <v>43155</v>
      </c>
      <c r="G166" s="2">
        <v>10776.2</v>
      </c>
      <c r="H166" s="2">
        <f>(orders[[#This Row],[Profit]]/orders[[#This Row],[Sales]])*100</f>
        <v>24.970918781137762</v>
      </c>
      <c r="I166" s="2">
        <f>orders[[#This Row],[Quantity]]*orders[[#This Row],[Cost Price]]</f>
        <v>411030</v>
      </c>
      <c r="J166" t="str">
        <f>TEXT(orders[[#This Row],[Date]],"mmm")</f>
        <v>Aug</v>
      </c>
      <c r="K166" s="2">
        <v>45670</v>
      </c>
      <c r="L166">
        <v>8</v>
      </c>
      <c r="M166" s="2">
        <f>COUNT(orders[[#This Row],[count_id]])</f>
        <v>1</v>
      </c>
      <c r="N166" s="2"/>
      <c r="Q166" s="7" t="str">
        <f>TEXT(orders[[#This Row],[Date]],"mmm")</f>
        <v>Aug</v>
      </c>
      <c r="R166" s="10">
        <v>43155</v>
      </c>
    </row>
    <row r="167" spans="1:18" x14ac:dyDescent="0.25">
      <c r="A167" t="s">
        <v>5236</v>
      </c>
      <c r="B167" s="4">
        <v>45594</v>
      </c>
      <c r="C167" t="s">
        <v>71</v>
      </c>
      <c r="D167" t="s">
        <v>2481</v>
      </c>
      <c r="E167">
        <v>3</v>
      </c>
      <c r="F167" s="5">
        <v>38716</v>
      </c>
      <c r="G167" s="2">
        <v>11208.78</v>
      </c>
      <c r="H167" s="2">
        <f>(orders[[#This Row],[Profit]]/orders[[#This Row],[Sales]])*100</f>
        <v>28.951286289905987</v>
      </c>
      <c r="I167" s="2">
        <f>orders[[#This Row],[Quantity]]*orders[[#This Row],[Cost Price]]</f>
        <v>84600</v>
      </c>
      <c r="J167" t="str">
        <f>TEXT(orders[[#This Row],[Date]],"mmm")</f>
        <v>Oct</v>
      </c>
      <c r="K167" s="2">
        <v>28200</v>
      </c>
      <c r="L167">
        <v>10</v>
      </c>
      <c r="M167" s="2">
        <f>COUNT(orders[[#This Row],[count_id]])</f>
        <v>1</v>
      </c>
      <c r="N167" s="2"/>
      <c r="Q167" s="6" t="str">
        <f>TEXT(orders[[#This Row],[Date]],"mmm")</f>
        <v>Oct</v>
      </c>
      <c r="R167" s="11">
        <v>38716</v>
      </c>
    </row>
    <row r="168" spans="1:18" x14ac:dyDescent="0.25">
      <c r="A168" t="s">
        <v>5240</v>
      </c>
      <c r="B168" s="4">
        <v>45315</v>
      </c>
      <c r="C168" t="s">
        <v>71</v>
      </c>
      <c r="D168" t="s">
        <v>2615</v>
      </c>
      <c r="E168">
        <v>5</v>
      </c>
      <c r="F168" s="5">
        <v>1214</v>
      </c>
      <c r="G168" s="2">
        <v>131.03</v>
      </c>
      <c r="H168" s="2">
        <f>(orders[[#This Row],[Profit]]/orders[[#This Row],[Sales]])*100</f>
        <v>10.79324546952224</v>
      </c>
      <c r="I168" s="2">
        <f>orders[[#This Row],[Quantity]]*orders[[#This Row],[Cost Price]]</f>
        <v>179655</v>
      </c>
      <c r="J168" t="str">
        <f>TEXT(orders[[#This Row],[Date]],"mmm")</f>
        <v>Jan</v>
      </c>
      <c r="K168" s="2">
        <v>35931</v>
      </c>
      <c r="L168">
        <v>7</v>
      </c>
      <c r="M168" s="2">
        <f>COUNT(orders[[#This Row],[count_id]])</f>
        <v>1</v>
      </c>
      <c r="N168" s="2"/>
      <c r="Q168" s="7" t="str">
        <f>TEXT(orders[[#This Row],[Date]],"mmm")</f>
        <v>Jan</v>
      </c>
      <c r="R168" s="10">
        <v>1214</v>
      </c>
    </row>
    <row r="169" spans="1:18" x14ac:dyDescent="0.25">
      <c r="A169" t="s">
        <v>5482</v>
      </c>
      <c r="B169" s="4">
        <v>45643</v>
      </c>
      <c r="C169" t="s">
        <v>71</v>
      </c>
      <c r="D169" t="s">
        <v>2560</v>
      </c>
      <c r="E169">
        <v>5</v>
      </c>
      <c r="F169" s="5">
        <v>7830</v>
      </c>
      <c r="G169" s="2">
        <v>884.07</v>
      </c>
      <c r="H169" s="2">
        <f>(orders[[#This Row],[Profit]]/orders[[#This Row],[Sales]])*100</f>
        <v>11.29080459770115</v>
      </c>
      <c r="I169" s="2">
        <f>orders[[#This Row],[Quantity]]*orders[[#This Row],[Cost Price]]</f>
        <v>220535</v>
      </c>
      <c r="J169" t="str">
        <f>TEXT(orders[[#This Row],[Date]],"mmm")</f>
        <v>Dec</v>
      </c>
      <c r="K169" s="2">
        <v>44107</v>
      </c>
      <c r="L169">
        <v>7</v>
      </c>
      <c r="M169" s="2">
        <f>COUNT(orders[[#This Row],[count_id]])</f>
        <v>1</v>
      </c>
      <c r="N169" s="2"/>
      <c r="Q169" s="6" t="str">
        <f>TEXT(orders[[#This Row],[Date]],"mmm")</f>
        <v>Dec</v>
      </c>
      <c r="R169" s="11">
        <v>7830</v>
      </c>
    </row>
    <row r="170" spans="1:18" x14ac:dyDescent="0.25">
      <c r="A170" t="s">
        <v>5532</v>
      </c>
      <c r="B170" s="4">
        <v>45948</v>
      </c>
      <c r="C170" t="s">
        <v>71</v>
      </c>
      <c r="D170" t="s">
        <v>3040</v>
      </c>
      <c r="E170">
        <v>7</v>
      </c>
      <c r="F170" s="5">
        <v>31398</v>
      </c>
      <c r="G170" s="2">
        <v>6731.86</v>
      </c>
      <c r="H170" s="2">
        <f>(orders[[#This Row],[Profit]]/orders[[#This Row],[Sales]])*100</f>
        <v>21.440410217211287</v>
      </c>
      <c r="I170" s="2">
        <f>orders[[#This Row],[Quantity]]*orders[[#This Row],[Cost Price]]</f>
        <v>323694</v>
      </c>
      <c r="J170" t="str">
        <f>TEXT(orders[[#This Row],[Date]],"mmm")</f>
        <v>Oct</v>
      </c>
      <c r="K170" s="2">
        <v>46242</v>
      </c>
      <c r="L170">
        <v>6</v>
      </c>
      <c r="M170" s="2">
        <f>COUNT(orders[[#This Row],[count_id]])</f>
        <v>1</v>
      </c>
      <c r="N170" s="2"/>
      <c r="Q170" s="7" t="str">
        <f>TEXT(orders[[#This Row],[Date]],"mmm")</f>
        <v>Oct</v>
      </c>
      <c r="R170" s="10">
        <v>31398</v>
      </c>
    </row>
    <row r="171" spans="1:18" x14ac:dyDescent="0.25">
      <c r="A171" t="s">
        <v>5595</v>
      </c>
      <c r="B171" s="4">
        <v>45408</v>
      </c>
      <c r="C171" t="s">
        <v>71</v>
      </c>
      <c r="D171" t="s">
        <v>3190</v>
      </c>
      <c r="E171">
        <v>7</v>
      </c>
      <c r="F171" s="5">
        <v>22031</v>
      </c>
      <c r="G171" s="2">
        <v>4081.71</v>
      </c>
      <c r="H171" s="2">
        <f>(orders[[#This Row],[Profit]]/orders[[#This Row],[Sales]])*100</f>
        <v>18.5271208751305</v>
      </c>
      <c r="I171" s="2">
        <f>orders[[#This Row],[Quantity]]*orders[[#This Row],[Cost Price]]</f>
        <v>233618</v>
      </c>
      <c r="J171" t="str">
        <f>TEXT(orders[[#This Row],[Date]],"mmm")</f>
        <v>Apr</v>
      </c>
      <c r="K171" s="2">
        <v>33374</v>
      </c>
      <c r="L171">
        <v>5</v>
      </c>
      <c r="M171" s="2">
        <f>COUNT(orders[[#This Row],[count_id]])</f>
        <v>1</v>
      </c>
      <c r="N171" s="2"/>
      <c r="Q171" s="6" t="str">
        <f>TEXT(orders[[#This Row],[Date]],"mmm")</f>
        <v>Apr</v>
      </c>
      <c r="R171" s="11">
        <v>22031</v>
      </c>
    </row>
    <row r="172" spans="1:18" x14ac:dyDescent="0.25">
      <c r="A172" t="s">
        <v>5761</v>
      </c>
      <c r="B172" s="4">
        <v>45474</v>
      </c>
      <c r="C172" t="s">
        <v>71</v>
      </c>
      <c r="D172" t="s">
        <v>3503</v>
      </c>
      <c r="E172">
        <v>5</v>
      </c>
      <c r="F172" s="5">
        <v>48353</v>
      </c>
      <c r="G172" s="2">
        <v>6749.57</v>
      </c>
      <c r="H172" s="2">
        <f>(orders[[#This Row],[Profit]]/orders[[#This Row],[Sales]])*100</f>
        <v>13.958947738506399</v>
      </c>
      <c r="I172" s="2">
        <f>orders[[#This Row],[Quantity]]*orders[[#This Row],[Cost Price]]</f>
        <v>196885</v>
      </c>
      <c r="J172" t="str">
        <f>TEXT(orders[[#This Row],[Date]],"mmm")</f>
        <v>Jul</v>
      </c>
      <c r="K172" s="2">
        <v>39377</v>
      </c>
      <c r="L172">
        <v>10</v>
      </c>
      <c r="M172" s="2">
        <f>COUNT(orders[[#This Row],[count_id]])</f>
        <v>1</v>
      </c>
      <c r="N172" s="2"/>
      <c r="Q172" s="7" t="str">
        <f>TEXT(orders[[#This Row],[Date]],"mmm")</f>
        <v>Jul</v>
      </c>
      <c r="R172" s="10">
        <v>48353</v>
      </c>
    </row>
    <row r="173" spans="1:18" x14ac:dyDescent="0.25">
      <c r="A173" t="s">
        <v>5858</v>
      </c>
      <c r="B173" s="4">
        <v>46016</v>
      </c>
      <c r="C173" t="s">
        <v>71</v>
      </c>
      <c r="D173" t="s">
        <v>2609</v>
      </c>
      <c r="E173">
        <v>8</v>
      </c>
      <c r="F173" s="5">
        <v>21362</v>
      </c>
      <c r="G173" s="2">
        <v>5112.99</v>
      </c>
      <c r="H173" s="2">
        <f>(orders[[#This Row],[Profit]]/orders[[#This Row],[Sales]])*100</f>
        <v>23.934977998314764</v>
      </c>
      <c r="I173" s="2">
        <f>orders[[#This Row],[Quantity]]*orders[[#This Row],[Cost Price]]</f>
        <v>189136</v>
      </c>
      <c r="J173" t="str">
        <f>TEXT(orders[[#This Row],[Date]],"mmm")</f>
        <v>Dec</v>
      </c>
      <c r="K173" s="2">
        <v>23642</v>
      </c>
      <c r="L173">
        <v>7</v>
      </c>
      <c r="M173" s="2">
        <f>COUNT(orders[[#This Row],[count_id]])</f>
        <v>1</v>
      </c>
      <c r="N173" s="2"/>
      <c r="Q173" s="6" t="str">
        <f>TEXT(orders[[#This Row],[Date]],"mmm")</f>
        <v>Dec</v>
      </c>
      <c r="R173" s="11">
        <v>21362</v>
      </c>
    </row>
    <row r="174" spans="1:18" x14ac:dyDescent="0.25">
      <c r="A174" t="s">
        <v>3815</v>
      </c>
      <c r="B174" s="4">
        <v>45385</v>
      </c>
      <c r="C174" t="s">
        <v>73</v>
      </c>
      <c r="D174" t="s">
        <v>2822</v>
      </c>
      <c r="E174">
        <v>2</v>
      </c>
      <c r="F174" s="5">
        <v>31343</v>
      </c>
      <c r="G174" s="2">
        <v>8822.34</v>
      </c>
      <c r="H174" s="2">
        <f>(orders[[#This Row],[Profit]]/orders[[#This Row],[Sales]])*100</f>
        <v>28.147720384136811</v>
      </c>
      <c r="I174" s="2">
        <f>orders[[#This Row],[Quantity]]*orders[[#This Row],[Cost Price]]</f>
        <v>73830</v>
      </c>
      <c r="J174" t="str">
        <f>TEXT(orders[[#This Row],[Date]],"mmm")</f>
        <v>Apr</v>
      </c>
      <c r="K174" s="2">
        <v>36915</v>
      </c>
      <c r="L174">
        <v>7</v>
      </c>
      <c r="M174" s="2">
        <f>COUNT(orders[[#This Row],[count_id]])</f>
        <v>1</v>
      </c>
      <c r="N174" s="2"/>
      <c r="Q174" s="7" t="str">
        <f>TEXT(orders[[#This Row],[Date]],"mmm")</f>
        <v>Apr</v>
      </c>
      <c r="R174" s="10">
        <v>31343</v>
      </c>
    </row>
    <row r="175" spans="1:18" x14ac:dyDescent="0.25">
      <c r="A175" t="s">
        <v>5259</v>
      </c>
      <c r="B175" s="4">
        <v>45393</v>
      </c>
      <c r="C175" t="s">
        <v>73</v>
      </c>
      <c r="D175" t="s">
        <v>2865</v>
      </c>
      <c r="E175">
        <v>9</v>
      </c>
      <c r="F175" s="5">
        <v>45224</v>
      </c>
      <c r="G175" s="2">
        <v>5906.86</v>
      </c>
      <c r="H175" s="2">
        <f>(orders[[#This Row],[Profit]]/orders[[#This Row],[Sales]])*100</f>
        <v>13.061339111975942</v>
      </c>
      <c r="I175" s="2">
        <f>orders[[#This Row],[Quantity]]*orders[[#This Row],[Cost Price]]</f>
        <v>145323</v>
      </c>
      <c r="J175" t="str">
        <f>TEXT(orders[[#This Row],[Date]],"mmm")</f>
        <v>Apr</v>
      </c>
      <c r="K175" s="2">
        <v>16147</v>
      </c>
      <c r="L175">
        <v>12</v>
      </c>
      <c r="M175" s="2">
        <f>COUNT(orders[[#This Row],[count_id]])</f>
        <v>1</v>
      </c>
      <c r="N175" s="2"/>
      <c r="Q175" s="6" t="str">
        <f>TEXT(orders[[#This Row],[Date]],"mmm")</f>
        <v>Apr</v>
      </c>
      <c r="R175" s="11">
        <v>45224</v>
      </c>
    </row>
    <row r="176" spans="1:18" x14ac:dyDescent="0.25">
      <c r="A176" t="s">
        <v>5561</v>
      </c>
      <c r="B176" s="4">
        <v>45891</v>
      </c>
      <c r="C176" t="s">
        <v>73</v>
      </c>
      <c r="D176" t="s">
        <v>3310</v>
      </c>
      <c r="E176">
        <v>7</v>
      </c>
      <c r="F176" s="5">
        <v>42342</v>
      </c>
      <c r="G176" s="2">
        <v>4204.5</v>
      </c>
      <c r="H176" s="2">
        <f>(orders[[#This Row],[Profit]]/orders[[#This Row],[Sales]])*100</f>
        <v>9.9298568796939222</v>
      </c>
      <c r="I176" s="2">
        <f>orders[[#This Row],[Quantity]]*orders[[#This Row],[Cost Price]]</f>
        <v>249319</v>
      </c>
      <c r="J176" t="str">
        <f>TEXT(orders[[#This Row],[Date]],"mmm")</f>
        <v>Aug</v>
      </c>
      <c r="K176" s="2">
        <v>35617</v>
      </c>
      <c r="L176">
        <v>10</v>
      </c>
      <c r="M176" s="2">
        <f>COUNT(orders[[#This Row],[count_id]])</f>
        <v>1</v>
      </c>
      <c r="N176" s="2"/>
      <c r="Q176" s="7" t="str">
        <f>TEXT(orders[[#This Row],[Date]],"mmm")</f>
        <v>Aug</v>
      </c>
      <c r="R176" s="10">
        <v>42342</v>
      </c>
    </row>
    <row r="177" spans="1:18" x14ac:dyDescent="0.25">
      <c r="A177" t="s">
        <v>5661</v>
      </c>
      <c r="B177" s="4">
        <v>45909</v>
      </c>
      <c r="C177" t="s">
        <v>73</v>
      </c>
      <c r="D177" t="s">
        <v>2985</v>
      </c>
      <c r="E177">
        <v>2</v>
      </c>
      <c r="F177" s="5">
        <v>15290</v>
      </c>
      <c r="G177" s="2">
        <v>1450.69</v>
      </c>
      <c r="H177" s="2">
        <f>(orders[[#This Row],[Profit]]/orders[[#This Row],[Sales]])*100</f>
        <v>9.4878351863963371</v>
      </c>
      <c r="I177" s="2">
        <f>orders[[#This Row],[Quantity]]*orders[[#This Row],[Cost Price]]</f>
        <v>8770</v>
      </c>
      <c r="J177" t="str">
        <f>TEXT(orders[[#This Row],[Date]],"mmm")</f>
        <v>Sep</v>
      </c>
      <c r="K177" s="2">
        <v>4385</v>
      </c>
      <c r="L177">
        <v>4</v>
      </c>
      <c r="M177" s="2">
        <f>COUNT(orders[[#This Row],[count_id]])</f>
        <v>1</v>
      </c>
      <c r="N177" s="2"/>
      <c r="Q177" s="6" t="str">
        <f>TEXT(orders[[#This Row],[Date]],"mmm")</f>
        <v>Sep</v>
      </c>
      <c r="R177" s="11">
        <v>15290</v>
      </c>
    </row>
    <row r="178" spans="1:18" x14ac:dyDescent="0.25">
      <c r="A178" t="s">
        <v>5825</v>
      </c>
      <c r="B178" s="4">
        <v>45679</v>
      </c>
      <c r="C178" t="s">
        <v>73</v>
      </c>
      <c r="D178" t="s">
        <v>2791</v>
      </c>
      <c r="E178">
        <v>3</v>
      </c>
      <c r="F178" s="5">
        <v>10001</v>
      </c>
      <c r="G178" s="2">
        <v>2868.42</v>
      </c>
      <c r="H178" s="2">
        <f>(orders[[#This Row],[Profit]]/orders[[#This Row],[Sales]])*100</f>
        <v>28.68133186681332</v>
      </c>
      <c r="I178" s="2">
        <f>orders[[#This Row],[Quantity]]*orders[[#This Row],[Cost Price]]</f>
        <v>137166</v>
      </c>
      <c r="J178" t="str">
        <f>TEXT(orders[[#This Row],[Date]],"mmm")</f>
        <v>Jan</v>
      </c>
      <c r="K178" s="2">
        <v>45722</v>
      </c>
      <c r="L178">
        <v>2</v>
      </c>
      <c r="M178" s="2">
        <f>COUNT(orders[[#This Row],[count_id]])</f>
        <v>1</v>
      </c>
      <c r="N178" s="2"/>
      <c r="Q178" s="7" t="str">
        <f>TEXT(orders[[#This Row],[Date]],"mmm")</f>
        <v>Jan</v>
      </c>
      <c r="R178" s="10">
        <v>10001</v>
      </c>
    </row>
    <row r="179" spans="1:18" x14ac:dyDescent="0.25">
      <c r="A179" t="s">
        <v>3710</v>
      </c>
      <c r="B179" s="4">
        <v>45398</v>
      </c>
      <c r="C179" t="s">
        <v>75</v>
      </c>
      <c r="D179" t="s">
        <v>2817</v>
      </c>
      <c r="E179">
        <v>5</v>
      </c>
      <c r="F179" s="5">
        <v>21972</v>
      </c>
      <c r="G179" s="2">
        <v>1650.58</v>
      </c>
      <c r="H179" s="2">
        <f>(orders[[#This Row],[Profit]]/orders[[#This Row],[Sales]])*100</f>
        <v>7.5121973420717278</v>
      </c>
      <c r="I179" s="2">
        <f>orders[[#This Row],[Quantity]]*orders[[#This Row],[Cost Price]]</f>
        <v>61530</v>
      </c>
      <c r="J179" t="str">
        <f>TEXT(orders[[#This Row],[Date]],"mmm")</f>
        <v>Apr</v>
      </c>
      <c r="K179" s="2">
        <v>12306</v>
      </c>
      <c r="L179">
        <v>5</v>
      </c>
      <c r="M179" s="2">
        <f>COUNT(orders[[#This Row],[count_id]])</f>
        <v>1</v>
      </c>
      <c r="N179" s="2"/>
      <c r="Q179" s="6" t="str">
        <f>TEXT(orders[[#This Row],[Date]],"mmm")</f>
        <v>Apr</v>
      </c>
      <c r="R179" s="11">
        <v>21972</v>
      </c>
    </row>
    <row r="180" spans="1:18" x14ac:dyDescent="0.25">
      <c r="A180" t="s">
        <v>5071</v>
      </c>
      <c r="B180" s="4">
        <v>45294</v>
      </c>
      <c r="C180" t="s">
        <v>75</v>
      </c>
      <c r="D180" t="s">
        <v>2852</v>
      </c>
      <c r="E180">
        <v>4</v>
      </c>
      <c r="F180" s="5">
        <v>24565</v>
      </c>
      <c r="G180" s="2">
        <v>7171.13</v>
      </c>
      <c r="H180" s="2">
        <f>(orders[[#This Row],[Profit]]/orders[[#This Row],[Sales]])*100</f>
        <v>29.1924689599023</v>
      </c>
      <c r="I180" s="2">
        <f>orders[[#This Row],[Quantity]]*orders[[#This Row],[Cost Price]]</f>
        <v>131448</v>
      </c>
      <c r="J180" t="str">
        <f>TEXT(orders[[#This Row],[Date]],"mmm")</f>
        <v>Jan</v>
      </c>
      <c r="K180" s="2">
        <v>32862</v>
      </c>
      <c r="L180">
        <v>6</v>
      </c>
      <c r="M180" s="2">
        <f>COUNT(orders[[#This Row],[count_id]])</f>
        <v>1</v>
      </c>
      <c r="N180" s="2"/>
      <c r="Q180" s="7" t="str">
        <f>TEXT(orders[[#This Row],[Date]],"mmm")</f>
        <v>Jan</v>
      </c>
      <c r="R180" s="10">
        <v>24565</v>
      </c>
    </row>
    <row r="181" spans="1:18" x14ac:dyDescent="0.25">
      <c r="A181" t="s">
        <v>5072</v>
      </c>
      <c r="B181" s="4">
        <v>45643</v>
      </c>
      <c r="C181" t="s">
        <v>75</v>
      </c>
      <c r="D181" t="s">
        <v>2713</v>
      </c>
      <c r="E181">
        <v>2</v>
      </c>
      <c r="F181" s="5">
        <v>12425</v>
      </c>
      <c r="G181" s="2">
        <v>630.80999999999995</v>
      </c>
      <c r="H181" s="2">
        <f>(orders[[#This Row],[Profit]]/orders[[#This Row],[Sales]])*100</f>
        <v>5.0769416498993962</v>
      </c>
      <c r="I181" s="2">
        <f>orders[[#This Row],[Quantity]]*orders[[#This Row],[Cost Price]]</f>
        <v>1316</v>
      </c>
      <c r="J181" t="str">
        <f>TEXT(orders[[#This Row],[Date]],"mmm")</f>
        <v>Dec</v>
      </c>
      <c r="K181" s="2">
        <v>658</v>
      </c>
      <c r="L181">
        <v>6</v>
      </c>
      <c r="M181" s="2">
        <f>COUNT(orders[[#This Row],[count_id]])</f>
        <v>1</v>
      </c>
      <c r="N181" s="2"/>
      <c r="Q181" s="6" t="str">
        <f>TEXT(orders[[#This Row],[Date]],"mmm")</f>
        <v>Dec</v>
      </c>
      <c r="R181" s="11">
        <v>12425</v>
      </c>
    </row>
    <row r="182" spans="1:18" x14ac:dyDescent="0.25">
      <c r="A182" t="s">
        <v>5190</v>
      </c>
      <c r="B182" s="4">
        <v>45409</v>
      </c>
      <c r="C182" t="s">
        <v>75</v>
      </c>
      <c r="D182" t="s">
        <v>2678</v>
      </c>
      <c r="E182">
        <v>4</v>
      </c>
      <c r="F182" s="5">
        <v>44046</v>
      </c>
      <c r="G182" s="2">
        <v>6903.86</v>
      </c>
      <c r="H182" s="2">
        <f>(orders[[#This Row],[Profit]]/orders[[#This Row],[Sales]])*100</f>
        <v>15.67420424102075</v>
      </c>
      <c r="I182" s="2">
        <f>orders[[#This Row],[Quantity]]*orders[[#This Row],[Cost Price]]</f>
        <v>31480</v>
      </c>
      <c r="J182" t="str">
        <f>TEXT(orders[[#This Row],[Date]],"mmm")</f>
        <v>Apr</v>
      </c>
      <c r="K182" s="2">
        <v>7870</v>
      </c>
      <c r="L182">
        <v>6</v>
      </c>
      <c r="M182" s="2">
        <f>COUNT(orders[[#This Row],[count_id]])</f>
        <v>1</v>
      </c>
      <c r="N182" s="2"/>
      <c r="Q182" s="7" t="str">
        <f>TEXT(orders[[#This Row],[Date]],"mmm")</f>
        <v>Apr</v>
      </c>
      <c r="R182" s="10">
        <v>44046</v>
      </c>
    </row>
    <row r="183" spans="1:18" x14ac:dyDescent="0.25">
      <c r="A183" t="s">
        <v>5521</v>
      </c>
      <c r="B183" s="4">
        <v>45507</v>
      </c>
      <c r="C183" t="s">
        <v>75</v>
      </c>
      <c r="D183" t="s">
        <v>3135</v>
      </c>
      <c r="E183">
        <v>5</v>
      </c>
      <c r="F183" s="5">
        <v>18056</v>
      </c>
      <c r="G183" s="2">
        <v>5408.27</v>
      </c>
      <c r="H183" s="2">
        <f>(orders[[#This Row],[Profit]]/orders[[#This Row],[Sales]])*100</f>
        <v>29.952758085954812</v>
      </c>
      <c r="I183" s="2">
        <f>orders[[#This Row],[Quantity]]*orders[[#This Row],[Cost Price]]</f>
        <v>246660</v>
      </c>
      <c r="J183" t="str">
        <f>TEXT(orders[[#This Row],[Date]],"mmm")</f>
        <v>Aug</v>
      </c>
      <c r="K183" s="2">
        <v>49332</v>
      </c>
      <c r="L183">
        <v>5</v>
      </c>
      <c r="M183" s="2">
        <f>COUNT(orders[[#This Row],[count_id]])</f>
        <v>1</v>
      </c>
      <c r="N183" s="2"/>
      <c r="Q183" s="6" t="str">
        <f>TEXT(orders[[#This Row],[Date]],"mmm")</f>
        <v>Aug</v>
      </c>
      <c r="R183" s="11">
        <v>18056</v>
      </c>
    </row>
    <row r="184" spans="1:18" x14ac:dyDescent="0.25">
      <c r="A184" t="s">
        <v>5618</v>
      </c>
      <c r="B184" s="4">
        <v>45637</v>
      </c>
      <c r="C184" t="s">
        <v>75</v>
      </c>
      <c r="D184" t="s">
        <v>2766</v>
      </c>
      <c r="E184">
        <v>8</v>
      </c>
      <c r="F184" s="5">
        <v>10988</v>
      </c>
      <c r="G184" s="2">
        <v>2012.76</v>
      </c>
      <c r="H184" s="2">
        <f>(orders[[#This Row],[Profit]]/orders[[#This Row],[Sales]])*100</f>
        <v>18.317801237713869</v>
      </c>
      <c r="I184" s="2">
        <f>orders[[#This Row],[Quantity]]*orders[[#This Row],[Cost Price]]</f>
        <v>333472</v>
      </c>
      <c r="J184" t="str">
        <f>TEXT(orders[[#This Row],[Date]],"mmm")</f>
        <v>Dec</v>
      </c>
      <c r="K184" s="2">
        <v>41684</v>
      </c>
      <c r="L184">
        <v>5</v>
      </c>
      <c r="M184" s="2">
        <f>COUNT(orders[[#This Row],[count_id]])</f>
        <v>1</v>
      </c>
      <c r="N184" s="2"/>
      <c r="Q184" s="7" t="str">
        <f>TEXT(orders[[#This Row],[Date]],"mmm")</f>
        <v>Dec</v>
      </c>
      <c r="R184" s="10">
        <v>10988</v>
      </c>
    </row>
    <row r="185" spans="1:18" x14ac:dyDescent="0.25">
      <c r="A185" t="s">
        <v>5681</v>
      </c>
      <c r="B185" s="4">
        <v>45784</v>
      </c>
      <c r="C185" t="s">
        <v>75</v>
      </c>
      <c r="D185" t="s">
        <v>3343</v>
      </c>
      <c r="E185">
        <v>3</v>
      </c>
      <c r="F185" s="5">
        <v>16610</v>
      </c>
      <c r="G185" s="2">
        <v>3147.58</v>
      </c>
      <c r="H185" s="2">
        <f>(orders[[#This Row],[Profit]]/orders[[#This Row],[Sales]])*100</f>
        <v>18.949909692956048</v>
      </c>
      <c r="I185" s="2">
        <f>orders[[#This Row],[Quantity]]*orders[[#This Row],[Cost Price]]</f>
        <v>33603</v>
      </c>
      <c r="J185" t="str">
        <f>TEXT(orders[[#This Row],[Date]],"mmm")</f>
        <v>May</v>
      </c>
      <c r="K185" s="2">
        <v>11201</v>
      </c>
      <c r="L185">
        <v>7</v>
      </c>
      <c r="M185" s="2">
        <f>COUNT(orders[[#This Row],[count_id]])</f>
        <v>1</v>
      </c>
      <c r="N185" s="2"/>
      <c r="Q185" s="6" t="str">
        <f>TEXT(orders[[#This Row],[Date]],"mmm")</f>
        <v>May</v>
      </c>
      <c r="R185" s="11">
        <v>16610</v>
      </c>
    </row>
    <row r="186" spans="1:18" x14ac:dyDescent="0.25">
      <c r="A186" t="s">
        <v>5943</v>
      </c>
      <c r="B186" s="4">
        <v>45295</v>
      </c>
      <c r="C186" t="s">
        <v>75</v>
      </c>
      <c r="D186" t="s">
        <v>3186</v>
      </c>
      <c r="E186">
        <v>6</v>
      </c>
      <c r="F186" s="5">
        <v>45507</v>
      </c>
      <c r="G186" s="2">
        <v>13056.24</v>
      </c>
      <c r="H186" s="2">
        <f>(orders[[#This Row],[Profit]]/orders[[#This Row],[Sales]])*100</f>
        <v>28.690619025644402</v>
      </c>
      <c r="I186" s="2">
        <f>orders[[#This Row],[Quantity]]*orders[[#This Row],[Cost Price]]</f>
        <v>39774</v>
      </c>
      <c r="J186" t="str">
        <f>TEXT(orders[[#This Row],[Date]],"mmm")</f>
        <v>Jan</v>
      </c>
      <c r="K186" s="2">
        <v>6629</v>
      </c>
      <c r="L186">
        <v>6</v>
      </c>
      <c r="M186" s="2">
        <f>COUNT(orders[[#This Row],[count_id]])</f>
        <v>1</v>
      </c>
      <c r="N186" s="2"/>
      <c r="Q186" s="7" t="str">
        <f>TEXT(orders[[#This Row],[Date]],"mmm")</f>
        <v>Jan</v>
      </c>
      <c r="R186" s="10">
        <v>45507</v>
      </c>
    </row>
    <row r="187" spans="1:18" x14ac:dyDescent="0.25">
      <c r="A187" t="s">
        <v>5967</v>
      </c>
      <c r="B187" s="4">
        <v>45758</v>
      </c>
      <c r="C187" t="s">
        <v>75</v>
      </c>
      <c r="D187" t="s">
        <v>2610</v>
      </c>
      <c r="E187">
        <v>3</v>
      </c>
      <c r="F187" s="5">
        <v>46357</v>
      </c>
      <c r="G187" s="2">
        <v>5145.59</v>
      </c>
      <c r="H187" s="2">
        <f>(orders[[#This Row],[Profit]]/orders[[#This Row],[Sales]])*100</f>
        <v>11.099920184653882</v>
      </c>
      <c r="I187" s="2">
        <f>orders[[#This Row],[Quantity]]*orders[[#This Row],[Cost Price]]</f>
        <v>122286</v>
      </c>
      <c r="J187" t="str">
        <f>TEXT(orders[[#This Row],[Date]],"mmm")</f>
        <v>Apr</v>
      </c>
      <c r="K187" s="2">
        <v>40762</v>
      </c>
      <c r="L187">
        <v>6</v>
      </c>
      <c r="M187" s="2">
        <f>COUNT(orders[[#This Row],[count_id]])</f>
        <v>1</v>
      </c>
      <c r="N187" s="2"/>
      <c r="Q187" s="6" t="str">
        <f>TEXT(orders[[#This Row],[Date]],"mmm")</f>
        <v>Apr</v>
      </c>
      <c r="R187" s="11">
        <v>46357</v>
      </c>
    </row>
    <row r="188" spans="1:18" x14ac:dyDescent="0.25">
      <c r="A188" t="s">
        <v>3785</v>
      </c>
      <c r="B188" s="4">
        <v>45865</v>
      </c>
      <c r="C188" t="s">
        <v>77</v>
      </c>
      <c r="D188" t="s">
        <v>2683</v>
      </c>
      <c r="E188">
        <v>3</v>
      </c>
      <c r="F188" s="5">
        <v>37670</v>
      </c>
      <c r="G188" s="2">
        <v>10598.75</v>
      </c>
      <c r="H188" s="2">
        <f>(orders[[#This Row],[Profit]]/orders[[#This Row],[Sales]])*100</f>
        <v>28.135784443854529</v>
      </c>
      <c r="I188" s="2">
        <f>orders[[#This Row],[Quantity]]*orders[[#This Row],[Cost Price]]</f>
        <v>148527</v>
      </c>
      <c r="J188" t="str">
        <f>TEXT(orders[[#This Row],[Date]],"mmm")</f>
        <v>Jul</v>
      </c>
      <c r="K188" s="2">
        <v>49509</v>
      </c>
      <c r="L188">
        <v>4</v>
      </c>
      <c r="M188" s="2">
        <f>COUNT(orders[[#This Row],[count_id]])</f>
        <v>1</v>
      </c>
      <c r="N188" s="2"/>
      <c r="Q188" s="7" t="str">
        <f>TEXT(orders[[#This Row],[Date]],"mmm")</f>
        <v>Jul</v>
      </c>
      <c r="R188" s="10">
        <v>37670</v>
      </c>
    </row>
    <row r="189" spans="1:18" x14ac:dyDescent="0.25">
      <c r="A189" t="s">
        <v>5338</v>
      </c>
      <c r="B189" s="4">
        <v>45950</v>
      </c>
      <c r="C189" t="s">
        <v>77</v>
      </c>
      <c r="D189" t="s">
        <v>3401</v>
      </c>
      <c r="E189">
        <v>9</v>
      </c>
      <c r="F189" s="5">
        <v>7720</v>
      </c>
      <c r="G189" s="2">
        <v>2206.14</v>
      </c>
      <c r="H189" s="2">
        <f>(orders[[#This Row],[Profit]]/orders[[#This Row],[Sales]])*100</f>
        <v>28.576943005181342</v>
      </c>
      <c r="I189" s="2">
        <f>orders[[#This Row],[Quantity]]*orders[[#This Row],[Cost Price]]</f>
        <v>76635</v>
      </c>
      <c r="J189" t="str">
        <f>TEXT(orders[[#This Row],[Date]],"mmm")</f>
        <v>Oct</v>
      </c>
      <c r="K189" s="2">
        <v>8515</v>
      </c>
      <c r="L189">
        <v>8</v>
      </c>
      <c r="M189" s="2">
        <f>COUNT(orders[[#This Row],[count_id]])</f>
        <v>1</v>
      </c>
      <c r="N189" s="2"/>
      <c r="Q189" s="6" t="str">
        <f>TEXT(orders[[#This Row],[Date]],"mmm")</f>
        <v>Oct</v>
      </c>
      <c r="R189" s="11">
        <v>7720</v>
      </c>
    </row>
    <row r="190" spans="1:18" x14ac:dyDescent="0.25">
      <c r="A190" t="s">
        <v>5394</v>
      </c>
      <c r="B190" s="4">
        <v>45742</v>
      </c>
      <c r="C190" t="s">
        <v>77</v>
      </c>
      <c r="D190" t="s">
        <v>3303</v>
      </c>
      <c r="E190">
        <v>2</v>
      </c>
      <c r="F190" s="5">
        <v>45974</v>
      </c>
      <c r="G190" s="2">
        <v>2736.47</v>
      </c>
      <c r="H190" s="2">
        <f>(orders[[#This Row],[Profit]]/orders[[#This Row],[Sales]])*100</f>
        <v>5.9522121198938525</v>
      </c>
      <c r="I190" s="2">
        <f>orders[[#This Row],[Quantity]]*orders[[#This Row],[Cost Price]]</f>
        <v>66460</v>
      </c>
      <c r="J190" t="str">
        <f>TEXT(orders[[#This Row],[Date]],"mmm")</f>
        <v>Mar</v>
      </c>
      <c r="K190" s="2">
        <v>33230</v>
      </c>
      <c r="L190">
        <v>10</v>
      </c>
      <c r="M190" s="2">
        <f>COUNT(orders[[#This Row],[count_id]])</f>
        <v>1</v>
      </c>
      <c r="N190" s="2"/>
      <c r="Q190" s="7" t="str">
        <f>TEXT(orders[[#This Row],[Date]],"mmm")</f>
        <v>Mar</v>
      </c>
      <c r="R190" s="10">
        <v>45974</v>
      </c>
    </row>
    <row r="191" spans="1:18" x14ac:dyDescent="0.25">
      <c r="A191" t="s">
        <v>5497</v>
      </c>
      <c r="B191" s="4">
        <v>45756</v>
      </c>
      <c r="C191" t="s">
        <v>77</v>
      </c>
      <c r="D191" t="s">
        <v>2502</v>
      </c>
      <c r="E191">
        <v>6</v>
      </c>
      <c r="F191" s="5">
        <v>3552</v>
      </c>
      <c r="G191" s="2">
        <v>1002.01</v>
      </c>
      <c r="H191" s="2">
        <f>(orders[[#This Row],[Profit]]/orders[[#This Row],[Sales]])*100</f>
        <v>28.209740990990991</v>
      </c>
      <c r="I191" s="2">
        <f>orders[[#This Row],[Quantity]]*orders[[#This Row],[Cost Price]]</f>
        <v>85506</v>
      </c>
      <c r="J191" t="str">
        <f>TEXT(orders[[#This Row],[Date]],"mmm")</f>
        <v>Apr</v>
      </c>
      <c r="K191" s="2">
        <v>14251</v>
      </c>
      <c r="L191">
        <v>2</v>
      </c>
      <c r="M191" s="2">
        <f>COUNT(orders[[#This Row],[count_id]])</f>
        <v>1</v>
      </c>
      <c r="N191" s="2"/>
      <c r="Q191" s="6" t="str">
        <f>TEXT(orders[[#This Row],[Date]],"mmm")</f>
        <v>Apr</v>
      </c>
      <c r="R191" s="11">
        <v>3552</v>
      </c>
    </row>
    <row r="192" spans="1:18" x14ac:dyDescent="0.25">
      <c r="A192" t="s">
        <v>5594</v>
      </c>
      <c r="B192" s="4">
        <v>45648</v>
      </c>
      <c r="C192" t="s">
        <v>77</v>
      </c>
      <c r="D192" t="s">
        <v>3384</v>
      </c>
      <c r="E192">
        <v>5</v>
      </c>
      <c r="F192" s="5">
        <v>15896</v>
      </c>
      <c r="G192" s="2">
        <v>4287.76</v>
      </c>
      <c r="H192" s="2">
        <f>(orders[[#This Row],[Profit]]/orders[[#This Row],[Sales]])*100</f>
        <v>26.973829894313035</v>
      </c>
      <c r="I192" s="2">
        <f>orders[[#This Row],[Quantity]]*orders[[#This Row],[Cost Price]]</f>
        <v>186220</v>
      </c>
      <c r="J192" t="str">
        <f>TEXT(orders[[#This Row],[Date]],"mmm")</f>
        <v>Dec</v>
      </c>
      <c r="K192" s="2">
        <v>37244</v>
      </c>
      <c r="L192">
        <v>13</v>
      </c>
      <c r="M192" s="2">
        <f>COUNT(orders[[#This Row],[count_id]])</f>
        <v>1</v>
      </c>
      <c r="N192" s="2"/>
      <c r="Q192" s="7" t="str">
        <f>TEXT(orders[[#This Row],[Date]],"mmm")</f>
        <v>Dec</v>
      </c>
      <c r="R192" s="10">
        <v>15896</v>
      </c>
    </row>
    <row r="193" spans="1:18" x14ac:dyDescent="0.25">
      <c r="A193" t="s">
        <v>5685</v>
      </c>
      <c r="B193" s="4">
        <v>45787</v>
      </c>
      <c r="C193" t="s">
        <v>77</v>
      </c>
      <c r="D193" t="s">
        <v>2894</v>
      </c>
      <c r="E193">
        <v>7</v>
      </c>
      <c r="F193" s="5">
        <v>13859</v>
      </c>
      <c r="G193" s="2">
        <v>4010.26</v>
      </c>
      <c r="H193" s="2">
        <f>(orders[[#This Row],[Profit]]/orders[[#This Row],[Sales]])*100</f>
        <v>28.936142578829642</v>
      </c>
      <c r="I193" s="2">
        <f>orders[[#This Row],[Quantity]]*orders[[#This Row],[Cost Price]]</f>
        <v>146804</v>
      </c>
      <c r="J193" t="str">
        <f>TEXT(orders[[#This Row],[Date]],"mmm")</f>
        <v>May</v>
      </c>
      <c r="K193" s="2">
        <v>20972</v>
      </c>
      <c r="L193">
        <v>3</v>
      </c>
      <c r="M193" s="2">
        <f>COUNT(orders[[#This Row],[count_id]])</f>
        <v>1</v>
      </c>
      <c r="N193" s="2"/>
      <c r="Q193" s="6" t="str">
        <f>TEXT(orders[[#This Row],[Date]],"mmm")</f>
        <v>May</v>
      </c>
      <c r="R193" s="11">
        <v>13859</v>
      </c>
    </row>
    <row r="194" spans="1:18" x14ac:dyDescent="0.25">
      <c r="A194" t="s">
        <v>5744</v>
      </c>
      <c r="B194" s="4">
        <v>45698</v>
      </c>
      <c r="C194" t="s">
        <v>77</v>
      </c>
      <c r="D194" t="s">
        <v>2601</v>
      </c>
      <c r="E194">
        <v>3</v>
      </c>
      <c r="F194" s="5">
        <v>26163</v>
      </c>
      <c r="G194" s="2">
        <v>3517.53</v>
      </c>
      <c r="H194" s="2">
        <f>(orders[[#This Row],[Profit]]/orders[[#This Row],[Sales]])*100</f>
        <v>13.444673775943128</v>
      </c>
      <c r="I194" s="2">
        <f>orders[[#This Row],[Quantity]]*orders[[#This Row],[Cost Price]]</f>
        <v>19065</v>
      </c>
      <c r="J194" t="str">
        <f>TEXT(orders[[#This Row],[Date]],"mmm")</f>
        <v>Feb</v>
      </c>
      <c r="K194" s="2">
        <v>6355</v>
      </c>
      <c r="L194">
        <v>6</v>
      </c>
      <c r="M194" s="2">
        <f>COUNT(orders[[#This Row],[count_id]])</f>
        <v>1</v>
      </c>
      <c r="N194" s="2"/>
      <c r="Q194" s="7" t="str">
        <f>TEXT(orders[[#This Row],[Date]],"mmm")</f>
        <v>Feb</v>
      </c>
      <c r="R194" s="10">
        <v>26163</v>
      </c>
    </row>
    <row r="195" spans="1:18" x14ac:dyDescent="0.25">
      <c r="A195" t="s">
        <v>5777</v>
      </c>
      <c r="B195" s="4">
        <v>46004</v>
      </c>
      <c r="C195" t="s">
        <v>77</v>
      </c>
      <c r="D195" t="s">
        <v>2995</v>
      </c>
      <c r="E195">
        <v>1</v>
      </c>
      <c r="F195" s="5">
        <v>27819</v>
      </c>
      <c r="G195" s="2">
        <v>6499.42</v>
      </c>
      <c r="H195" s="2">
        <f>(orders[[#This Row],[Profit]]/orders[[#This Row],[Sales]])*100</f>
        <v>23.36324095042956</v>
      </c>
      <c r="I195" s="2">
        <f>orders[[#This Row],[Quantity]]*orders[[#This Row],[Cost Price]]</f>
        <v>16287</v>
      </c>
      <c r="J195" t="str">
        <f>TEXT(orders[[#This Row],[Date]],"mmm")</f>
        <v>Dec</v>
      </c>
      <c r="K195" s="2">
        <v>16287</v>
      </c>
      <c r="L195">
        <v>3</v>
      </c>
      <c r="M195" s="2">
        <f>COUNT(orders[[#This Row],[count_id]])</f>
        <v>1</v>
      </c>
      <c r="N195" s="2"/>
      <c r="Q195" s="6" t="str">
        <f>TEXT(orders[[#This Row],[Date]],"mmm")</f>
        <v>Dec</v>
      </c>
      <c r="R195" s="11">
        <v>27819</v>
      </c>
    </row>
    <row r="196" spans="1:18" x14ac:dyDescent="0.25">
      <c r="A196" t="s">
        <v>3812</v>
      </c>
      <c r="B196" s="4">
        <v>45961</v>
      </c>
      <c r="C196" t="s">
        <v>79</v>
      </c>
      <c r="D196" t="s">
        <v>3432</v>
      </c>
      <c r="E196">
        <v>6</v>
      </c>
      <c r="F196" s="5">
        <v>15468</v>
      </c>
      <c r="G196" s="2">
        <v>4057.34</v>
      </c>
      <c r="H196" s="2">
        <f>(orders[[#This Row],[Profit]]/orders[[#This Row],[Sales]])*100</f>
        <v>26.230540470649082</v>
      </c>
      <c r="I196" s="2">
        <f>orders[[#This Row],[Quantity]]*orders[[#This Row],[Cost Price]]</f>
        <v>161862</v>
      </c>
      <c r="J196" t="str">
        <f>TEXT(orders[[#This Row],[Date]],"mmm")</f>
        <v>Oct</v>
      </c>
      <c r="K196" s="2">
        <v>26977</v>
      </c>
      <c r="L196">
        <v>7</v>
      </c>
      <c r="M196" s="2">
        <f>COUNT(orders[[#This Row],[count_id]])</f>
        <v>1</v>
      </c>
      <c r="N196" s="2"/>
      <c r="Q196" s="7" t="str">
        <f>TEXT(orders[[#This Row],[Date]],"mmm")</f>
        <v>Oct</v>
      </c>
      <c r="R196" s="10">
        <v>15468</v>
      </c>
    </row>
    <row r="197" spans="1:18" x14ac:dyDescent="0.25">
      <c r="A197" t="s">
        <v>5283</v>
      </c>
      <c r="B197" s="4">
        <v>45939</v>
      </c>
      <c r="C197" t="s">
        <v>79</v>
      </c>
      <c r="D197" t="s">
        <v>3488</v>
      </c>
      <c r="E197">
        <v>8</v>
      </c>
      <c r="F197" s="5">
        <v>49097</v>
      </c>
      <c r="G197" s="2">
        <v>12884.61</v>
      </c>
      <c r="H197" s="2">
        <f>(orders[[#This Row],[Profit]]/orders[[#This Row],[Sales]])*100</f>
        <v>26.243171680550748</v>
      </c>
      <c r="I197" s="2">
        <f>orders[[#This Row],[Quantity]]*orders[[#This Row],[Cost Price]]</f>
        <v>319496</v>
      </c>
      <c r="J197" t="str">
        <f>TEXT(orders[[#This Row],[Date]],"mmm")</f>
        <v>Oct</v>
      </c>
      <c r="K197" s="2">
        <v>39937</v>
      </c>
      <c r="L197">
        <v>4</v>
      </c>
      <c r="M197" s="2">
        <f>COUNT(orders[[#This Row],[count_id]])</f>
        <v>1</v>
      </c>
      <c r="N197" s="2"/>
      <c r="Q197" s="6" t="str">
        <f>TEXT(orders[[#This Row],[Date]],"mmm")</f>
        <v>Oct</v>
      </c>
      <c r="R197" s="11">
        <v>49097</v>
      </c>
    </row>
    <row r="198" spans="1:18" x14ac:dyDescent="0.25">
      <c r="A198" t="s">
        <v>5580</v>
      </c>
      <c r="B198" s="4">
        <v>45436</v>
      </c>
      <c r="C198" t="s">
        <v>79</v>
      </c>
      <c r="D198" t="s">
        <v>3437</v>
      </c>
      <c r="E198">
        <v>4</v>
      </c>
      <c r="F198" s="5">
        <v>3160</v>
      </c>
      <c r="G198" s="2">
        <v>245.11</v>
      </c>
      <c r="H198" s="2">
        <f>(orders[[#This Row],[Profit]]/orders[[#This Row],[Sales]])*100</f>
        <v>7.756645569620253</v>
      </c>
      <c r="I198" s="2">
        <f>orders[[#This Row],[Quantity]]*orders[[#This Row],[Cost Price]]</f>
        <v>4596</v>
      </c>
      <c r="J198" t="str">
        <f>TEXT(orders[[#This Row],[Date]],"mmm")</f>
        <v>May</v>
      </c>
      <c r="K198" s="2">
        <v>1149</v>
      </c>
      <c r="L198">
        <v>10</v>
      </c>
      <c r="M198" s="2">
        <f>COUNT(orders[[#This Row],[count_id]])</f>
        <v>1</v>
      </c>
      <c r="N198" s="2"/>
      <c r="Q198" s="7" t="str">
        <f>TEXT(orders[[#This Row],[Date]],"mmm")</f>
        <v>May</v>
      </c>
      <c r="R198" s="10">
        <v>3160</v>
      </c>
    </row>
    <row r="199" spans="1:18" x14ac:dyDescent="0.25">
      <c r="A199" t="s">
        <v>5626</v>
      </c>
      <c r="B199" s="4">
        <v>45991</v>
      </c>
      <c r="C199" t="s">
        <v>79</v>
      </c>
      <c r="D199" t="s">
        <v>2640</v>
      </c>
      <c r="E199">
        <v>5</v>
      </c>
      <c r="F199" s="5">
        <v>45108</v>
      </c>
      <c r="G199" s="2">
        <v>7370.46</v>
      </c>
      <c r="H199" s="2">
        <f>(orders[[#This Row],[Profit]]/orders[[#This Row],[Sales]])*100</f>
        <v>16.339584996009577</v>
      </c>
      <c r="I199" s="2">
        <f>orders[[#This Row],[Quantity]]*orders[[#This Row],[Cost Price]]</f>
        <v>239440</v>
      </c>
      <c r="J199" t="str">
        <f>TEXT(orders[[#This Row],[Date]],"mmm")</f>
        <v>Nov</v>
      </c>
      <c r="K199" s="2">
        <v>47888</v>
      </c>
      <c r="L199">
        <v>5</v>
      </c>
      <c r="M199" s="2">
        <f>COUNT(orders[[#This Row],[count_id]])</f>
        <v>1</v>
      </c>
      <c r="N199" s="2"/>
      <c r="Q199" s="6" t="str">
        <f>TEXT(orders[[#This Row],[Date]],"mmm")</f>
        <v>Nov</v>
      </c>
      <c r="R199" s="11">
        <v>45108</v>
      </c>
    </row>
    <row r="200" spans="1:18" x14ac:dyDescent="0.25">
      <c r="A200" t="s">
        <v>5909</v>
      </c>
      <c r="B200" s="4">
        <v>46014</v>
      </c>
      <c r="C200" t="s">
        <v>79</v>
      </c>
      <c r="D200" t="s">
        <v>2722</v>
      </c>
      <c r="E200">
        <v>7</v>
      </c>
      <c r="F200" s="5">
        <v>30687</v>
      </c>
      <c r="G200" s="2">
        <v>3111.68</v>
      </c>
      <c r="H200" s="2">
        <f>(orders[[#This Row],[Profit]]/orders[[#This Row],[Sales]])*100</f>
        <v>10.140059308501971</v>
      </c>
      <c r="I200" s="2">
        <f>orders[[#This Row],[Quantity]]*orders[[#This Row],[Cost Price]]</f>
        <v>227605</v>
      </c>
      <c r="J200" t="str">
        <f>TEXT(orders[[#This Row],[Date]],"mmm")</f>
        <v>Dec</v>
      </c>
      <c r="K200" s="2">
        <v>32515</v>
      </c>
      <c r="L200">
        <v>7</v>
      </c>
      <c r="M200" s="2">
        <f>COUNT(orders[[#This Row],[count_id]])</f>
        <v>1</v>
      </c>
      <c r="N200" s="2"/>
      <c r="Q200" s="7" t="str">
        <f>TEXT(orders[[#This Row],[Date]],"mmm")</f>
        <v>Dec</v>
      </c>
      <c r="R200" s="10">
        <v>30687</v>
      </c>
    </row>
    <row r="201" spans="1:18" x14ac:dyDescent="0.25">
      <c r="A201" t="s">
        <v>5960</v>
      </c>
      <c r="B201" s="4">
        <v>45759</v>
      </c>
      <c r="C201" t="s">
        <v>79</v>
      </c>
      <c r="D201" t="s">
        <v>3171</v>
      </c>
      <c r="E201">
        <v>5</v>
      </c>
      <c r="F201" s="5">
        <v>22879</v>
      </c>
      <c r="G201" s="2">
        <v>6008.33</v>
      </c>
      <c r="H201" s="2">
        <f>(orders[[#This Row],[Profit]]/orders[[#This Row],[Sales]])*100</f>
        <v>26.26133135189475</v>
      </c>
      <c r="I201" s="2">
        <f>orders[[#This Row],[Quantity]]*orders[[#This Row],[Cost Price]]</f>
        <v>218885</v>
      </c>
      <c r="J201" t="str">
        <f>TEXT(orders[[#This Row],[Date]],"mmm")</f>
        <v>Apr</v>
      </c>
      <c r="K201" s="2">
        <v>43777</v>
      </c>
      <c r="L201">
        <v>4</v>
      </c>
      <c r="M201" s="2">
        <f>COUNT(orders[[#This Row],[count_id]])</f>
        <v>1</v>
      </c>
      <c r="N201" s="2"/>
      <c r="Q201" s="6" t="str">
        <f>TEXT(orders[[#This Row],[Date]],"mmm")</f>
        <v>Apr</v>
      </c>
      <c r="R201" s="11">
        <v>22879</v>
      </c>
    </row>
    <row r="202" spans="1:18" x14ac:dyDescent="0.25">
      <c r="A202" t="s">
        <v>3742</v>
      </c>
      <c r="B202" s="4">
        <v>45796</v>
      </c>
      <c r="C202" t="s">
        <v>81</v>
      </c>
      <c r="D202" t="s">
        <v>3478</v>
      </c>
      <c r="E202">
        <v>1</v>
      </c>
      <c r="F202" s="5">
        <v>32416</v>
      </c>
      <c r="G202" s="2">
        <v>8157.97</v>
      </c>
      <c r="H202" s="2">
        <f>(orders[[#This Row],[Profit]]/orders[[#This Row],[Sales]])*100</f>
        <v>25.166491855873645</v>
      </c>
      <c r="I202" s="2">
        <f>orders[[#This Row],[Quantity]]*orders[[#This Row],[Cost Price]]</f>
        <v>46509</v>
      </c>
      <c r="J202" t="str">
        <f>TEXT(orders[[#This Row],[Date]],"mmm")</f>
        <v>May</v>
      </c>
      <c r="K202" s="2">
        <v>46509</v>
      </c>
      <c r="L202">
        <v>7</v>
      </c>
      <c r="M202" s="2">
        <f>COUNT(orders[[#This Row],[count_id]])</f>
        <v>1</v>
      </c>
      <c r="N202" s="2"/>
      <c r="Q202" s="7" t="str">
        <f>TEXT(orders[[#This Row],[Date]],"mmm")</f>
        <v>May</v>
      </c>
      <c r="R202" s="10">
        <v>32416</v>
      </c>
    </row>
    <row r="203" spans="1:18" x14ac:dyDescent="0.25">
      <c r="A203" t="s">
        <v>5341</v>
      </c>
      <c r="B203" s="4">
        <v>45363</v>
      </c>
      <c r="C203" t="s">
        <v>81</v>
      </c>
      <c r="D203" t="s">
        <v>2730</v>
      </c>
      <c r="E203">
        <v>1</v>
      </c>
      <c r="F203" s="5">
        <v>11519</v>
      </c>
      <c r="G203" s="2">
        <v>2105.25</v>
      </c>
      <c r="H203" s="2">
        <f>(orders[[#This Row],[Profit]]/orders[[#This Row],[Sales]])*100</f>
        <v>18.276326069971351</v>
      </c>
      <c r="I203" s="2">
        <f>orders[[#This Row],[Quantity]]*orders[[#This Row],[Cost Price]]</f>
        <v>7763</v>
      </c>
      <c r="J203" t="str">
        <f>TEXT(orders[[#This Row],[Date]],"mmm")</f>
        <v>Mar</v>
      </c>
      <c r="K203" s="2">
        <v>7763</v>
      </c>
      <c r="L203">
        <v>6</v>
      </c>
      <c r="M203" s="2">
        <f>COUNT(orders[[#This Row],[count_id]])</f>
        <v>1</v>
      </c>
      <c r="N203" s="2"/>
      <c r="Q203" s="6" t="str">
        <f>TEXT(orders[[#This Row],[Date]],"mmm")</f>
        <v>Mar</v>
      </c>
      <c r="R203" s="11">
        <v>11519</v>
      </c>
    </row>
    <row r="204" spans="1:18" x14ac:dyDescent="0.25">
      <c r="A204" t="s">
        <v>5376</v>
      </c>
      <c r="B204" s="4">
        <v>45959</v>
      </c>
      <c r="C204" t="s">
        <v>81</v>
      </c>
      <c r="D204" t="s">
        <v>3011</v>
      </c>
      <c r="E204">
        <v>7</v>
      </c>
      <c r="F204" s="5">
        <v>15702</v>
      </c>
      <c r="G204" s="2">
        <v>2494.3200000000002</v>
      </c>
      <c r="H204" s="2">
        <f>(orders[[#This Row],[Profit]]/orders[[#This Row],[Sales]])*100</f>
        <v>15.885364921666032</v>
      </c>
      <c r="I204" s="2">
        <f>orders[[#This Row],[Quantity]]*orders[[#This Row],[Cost Price]]</f>
        <v>33439</v>
      </c>
      <c r="J204" t="str">
        <f>TEXT(orders[[#This Row],[Date]],"mmm")</f>
        <v>Oct</v>
      </c>
      <c r="K204" s="2">
        <v>4777</v>
      </c>
      <c r="L204">
        <v>7</v>
      </c>
      <c r="M204" s="2">
        <f>COUNT(orders[[#This Row],[count_id]])</f>
        <v>1</v>
      </c>
      <c r="N204" s="2"/>
      <c r="Q204" s="7" t="str">
        <f>TEXT(orders[[#This Row],[Date]],"mmm")</f>
        <v>Oct</v>
      </c>
      <c r="R204" s="10">
        <v>15702</v>
      </c>
    </row>
    <row r="205" spans="1:18" x14ac:dyDescent="0.25">
      <c r="A205" t="s">
        <v>5727</v>
      </c>
      <c r="B205" s="4">
        <v>45572</v>
      </c>
      <c r="C205" t="s">
        <v>81</v>
      </c>
      <c r="D205" t="s">
        <v>3443</v>
      </c>
      <c r="E205">
        <v>1</v>
      </c>
      <c r="F205" s="5">
        <v>8110</v>
      </c>
      <c r="G205" s="2">
        <v>817.57</v>
      </c>
      <c r="H205" s="2">
        <f>(orders[[#This Row],[Profit]]/orders[[#This Row],[Sales]])*100</f>
        <v>10.081011097410606</v>
      </c>
      <c r="I205" s="2">
        <f>orders[[#This Row],[Quantity]]*orders[[#This Row],[Cost Price]]</f>
        <v>38856</v>
      </c>
      <c r="J205" t="str">
        <f>TEXT(orders[[#This Row],[Date]],"mmm")</f>
        <v>Oct</v>
      </c>
      <c r="K205" s="2">
        <v>38856</v>
      </c>
      <c r="L205">
        <v>6</v>
      </c>
      <c r="M205" s="2">
        <f>COUNT(orders[[#This Row],[count_id]])</f>
        <v>1</v>
      </c>
      <c r="N205" s="2"/>
      <c r="Q205" s="6" t="str">
        <f>TEXT(orders[[#This Row],[Date]],"mmm")</f>
        <v>Oct</v>
      </c>
      <c r="R205" s="11">
        <v>8110</v>
      </c>
    </row>
    <row r="206" spans="1:18" x14ac:dyDescent="0.25">
      <c r="A206" t="s">
        <v>5824</v>
      </c>
      <c r="B206" s="4">
        <v>45555</v>
      </c>
      <c r="C206" t="s">
        <v>81</v>
      </c>
      <c r="D206" t="s">
        <v>2881</v>
      </c>
      <c r="E206">
        <v>7</v>
      </c>
      <c r="F206" s="5">
        <v>16623</v>
      </c>
      <c r="G206" s="2">
        <v>3258.44</v>
      </c>
      <c r="H206" s="2">
        <f>(orders[[#This Row],[Profit]]/orders[[#This Row],[Sales]])*100</f>
        <v>19.601997232749806</v>
      </c>
      <c r="I206" s="2">
        <f>orders[[#This Row],[Quantity]]*orders[[#This Row],[Cost Price]]</f>
        <v>66325</v>
      </c>
      <c r="J206" t="str">
        <f>TEXT(orders[[#This Row],[Date]],"mmm")</f>
        <v>Sep</v>
      </c>
      <c r="K206" s="2">
        <v>9475</v>
      </c>
      <c r="L206">
        <v>6</v>
      </c>
      <c r="M206" s="2">
        <f>COUNT(orders[[#This Row],[count_id]])</f>
        <v>1</v>
      </c>
      <c r="N206" s="2"/>
      <c r="Q206" s="7" t="str">
        <f>TEXT(orders[[#This Row],[Date]],"mmm")</f>
        <v>Sep</v>
      </c>
      <c r="R206" s="10">
        <v>16623</v>
      </c>
    </row>
    <row r="207" spans="1:18" x14ac:dyDescent="0.25">
      <c r="A207" t="s">
        <v>5834</v>
      </c>
      <c r="B207" s="4">
        <v>45715</v>
      </c>
      <c r="C207" t="s">
        <v>81</v>
      </c>
      <c r="D207" t="s">
        <v>2612</v>
      </c>
      <c r="E207">
        <v>9</v>
      </c>
      <c r="F207" s="5">
        <v>23183</v>
      </c>
      <c r="G207" s="2">
        <v>6936.43</v>
      </c>
      <c r="H207" s="2">
        <f>(orders[[#This Row],[Profit]]/orders[[#This Row],[Sales]])*100</f>
        <v>29.920329551826768</v>
      </c>
      <c r="I207" s="2">
        <f>orders[[#This Row],[Quantity]]*orders[[#This Row],[Cost Price]]</f>
        <v>67338</v>
      </c>
      <c r="J207" t="str">
        <f>TEXT(orders[[#This Row],[Date]],"mmm")</f>
        <v>Feb</v>
      </c>
      <c r="K207" s="2">
        <v>7482</v>
      </c>
      <c r="L207">
        <v>6</v>
      </c>
      <c r="M207" s="2">
        <f>COUNT(orders[[#This Row],[count_id]])</f>
        <v>1</v>
      </c>
      <c r="N207" s="2"/>
      <c r="Q207" s="6" t="str">
        <f>TEXT(orders[[#This Row],[Date]],"mmm")</f>
        <v>Feb</v>
      </c>
      <c r="R207" s="11">
        <v>23183</v>
      </c>
    </row>
    <row r="208" spans="1:18" x14ac:dyDescent="0.25">
      <c r="A208" t="s">
        <v>5845</v>
      </c>
      <c r="B208" s="4">
        <v>45302</v>
      </c>
      <c r="C208" t="s">
        <v>81</v>
      </c>
      <c r="D208" t="s">
        <v>3224</v>
      </c>
      <c r="E208">
        <v>2</v>
      </c>
      <c r="F208" s="5">
        <v>9731</v>
      </c>
      <c r="G208" s="2">
        <v>1507.28</v>
      </c>
      <c r="H208" s="2">
        <f>(orders[[#This Row],[Profit]]/orders[[#This Row],[Sales]])*100</f>
        <v>15.489466652964751</v>
      </c>
      <c r="I208" s="2">
        <f>orders[[#This Row],[Quantity]]*orders[[#This Row],[Cost Price]]</f>
        <v>46956</v>
      </c>
      <c r="J208" t="str">
        <f>TEXT(orders[[#This Row],[Date]],"mmm")</f>
        <v>Jan</v>
      </c>
      <c r="K208" s="2">
        <v>23478</v>
      </c>
      <c r="L208">
        <v>5</v>
      </c>
      <c r="M208" s="2">
        <f>COUNT(orders[[#This Row],[count_id]])</f>
        <v>1</v>
      </c>
      <c r="N208" s="2"/>
      <c r="Q208" s="7" t="str">
        <f>TEXT(orders[[#This Row],[Date]],"mmm")</f>
        <v>Jan</v>
      </c>
      <c r="R208" s="10">
        <v>9731</v>
      </c>
    </row>
    <row r="209" spans="1:18" x14ac:dyDescent="0.25">
      <c r="A209" t="s">
        <v>5946</v>
      </c>
      <c r="B209" s="4">
        <v>45677</v>
      </c>
      <c r="C209" t="s">
        <v>81</v>
      </c>
      <c r="D209" t="s">
        <v>3042</v>
      </c>
      <c r="E209">
        <v>8</v>
      </c>
      <c r="F209" s="5">
        <v>37214</v>
      </c>
      <c r="G209" s="2">
        <v>7093.14</v>
      </c>
      <c r="H209" s="2">
        <f>(orders[[#This Row],[Profit]]/orders[[#This Row],[Sales]])*100</f>
        <v>19.060407373569088</v>
      </c>
      <c r="I209" s="2">
        <f>orders[[#This Row],[Quantity]]*orders[[#This Row],[Cost Price]]</f>
        <v>365416</v>
      </c>
      <c r="J209" t="str">
        <f>TEXT(orders[[#This Row],[Date]],"mmm")</f>
        <v>Jan</v>
      </c>
      <c r="K209" s="2">
        <v>45677</v>
      </c>
      <c r="L209">
        <v>2</v>
      </c>
      <c r="M209" s="2">
        <f>COUNT(orders[[#This Row],[count_id]])</f>
        <v>1</v>
      </c>
      <c r="N209" s="2"/>
      <c r="Q209" s="6" t="str">
        <f>TEXT(orders[[#This Row],[Date]],"mmm")</f>
        <v>Jan</v>
      </c>
      <c r="R209" s="11">
        <v>37214</v>
      </c>
    </row>
    <row r="210" spans="1:18" x14ac:dyDescent="0.25">
      <c r="A210" t="s">
        <v>5986</v>
      </c>
      <c r="B210" s="4">
        <v>45823</v>
      </c>
      <c r="C210" t="s">
        <v>81</v>
      </c>
      <c r="D210" t="s">
        <v>3552</v>
      </c>
      <c r="E210">
        <v>4</v>
      </c>
      <c r="F210" s="5">
        <v>6797</v>
      </c>
      <c r="G210" s="2">
        <v>941.21</v>
      </c>
      <c r="H210" s="2">
        <f>(orders[[#This Row],[Profit]]/orders[[#This Row],[Sales]])*100</f>
        <v>13.847432690893042</v>
      </c>
      <c r="I210" s="2">
        <f>orders[[#This Row],[Quantity]]*orders[[#This Row],[Cost Price]]</f>
        <v>159200</v>
      </c>
      <c r="J210" t="str">
        <f>TEXT(orders[[#This Row],[Date]],"mmm")</f>
        <v>Jun</v>
      </c>
      <c r="K210" s="2">
        <v>39800</v>
      </c>
      <c r="L210">
        <v>15</v>
      </c>
      <c r="M210" s="2">
        <f>COUNT(orders[[#This Row],[count_id]])</f>
        <v>1</v>
      </c>
      <c r="N210" s="2"/>
      <c r="Q210" s="7" t="str">
        <f>TEXT(orders[[#This Row],[Date]],"mmm")</f>
        <v>Jun</v>
      </c>
      <c r="R210" s="10">
        <v>6797</v>
      </c>
    </row>
    <row r="211" spans="1:18" x14ac:dyDescent="0.25">
      <c r="A211" t="s">
        <v>6050</v>
      </c>
      <c r="B211" s="4">
        <v>45448</v>
      </c>
      <c r="C211" t="s">
        <v>81</v>
      </c>
      <c r="D211" t="s">
        <v>3320</v>
      </c>
      <c r="E211">
        <v>9</v>
      </c>
      <c r="F211" s="5">
        <v>49054</v>
      </c>
      <c r="G211" s="2">
        <v>2552.16</v>
      </c>
      <c r="H211" s="2">
        <f>(orders[[#This Row],[Profit]]/orders[[#This Row],[Sales]])*100</f>
        <v>5.2027561462877641</v>
      </c>
      <c r="I211" s="2">
        <f>orders[[#This Row],[Quantity]]*orders[[#This Row],[Cost Price]]</f>
        <v>233478</v>
      </c>
      <c r="J211" t="str">
        <f>TEXT(orders[[#This Row],[Date]],"mmm")</f>
        <v>Jun</v>
      </c>
      <c r="K211" s="2">
        <v>25942</v>
      </c>
      <c r="L211">
        <v>6</v>
      </c>
      <c r="M211" s="2">
        <f>COUNT(orders[[#This Row],[count_id]])</f>
        <v>1</v>
      </c>
      <c r="N211" s="2"/>
      <c r="Q211" s="6" t="str">
        <f>TEXT(orders[[#This Row],[Date]],"mmm")</f>
        <v>Jun</v>
      </c>
      <c r="R211" s="11">
        <v>49054</v>
      </c>
    </row>
    <row r="212" spans="1:18" x14ac:dyDescent="0.25">
      <c r="A212" t="s">
        <v>3679</v>
      </c>
      <c r="B212" s="4">
        <v>45848</v>
      </c>
      <c r="C212" t="s">
        <v>83</v>
      </c>
      <c r="D212" t="s">
        <v>3314</v>
      </c>
      <c r="E212">
        <v>6</v>
      </c>
      <c r="F212" s="5">
        <v>30447</v>
      </c>
      <c r="G212" s="2">
        <v>5156.08</v>
      </c>
      <c r="H212" s="2">
        <f>(orders[[#This Row],[Profit]]/orders[[#This Row],[Sales]])*100</f>
        <v>16.934607678917462</v>
      </c>
      <c r="I212" s="2">
        <f>orders[[#This Row],[Quantity]]*orders[[#This Row],[Cost Price]]</f>
        <v>59412</v>
      </c>
      <c r="J212" t="str">
        <f>TEXT(orders[[#This Row],[Date]],"mmm")</f>
        <v>Jul</v>
      </c>
      <c r="K212" s="2">
        <v>9902</v>
      </c>
      <c r="L212">
        <v>5</v>
      </c>
      <c r="M212" s="2">
        <f>COUNT(orders[[#This Row],[count_id]])</f>
        <v>1</v>
      </c>
      <c r="N212" s="2"/>
      <c r="Q212" s="7" t="str">
        <f>TEXT(orders[[#This Row],[Date]],"mmm")</f>
        <v>Jul</v>
      </c>
      <c r="R212" s="10">
        <v>30447</v>
      </c>
    </row>
    <row r="213" spans="1:18" x14ac:dyDescent="0.25">
      <c r="A213" t="s">
        <v>5092</v>
      </c>
      <c r="B213" s="4">
        <v>45961</v>
      </c>
      <c r="C213" t="s">
        <v>83</v>
      </c>
      <c r="D213" t="s">
        <v>2795</v>
      </c>
      <c r="E213">
        <v>1</v>
      </c>
      <c r="F213" s="5">
        <v>24496</v>
      </c>
      <c r="G213" s="2">
        <v>7082.17</v>
      </c>
      <c r="H213" s="2">
        <f>(orders[[#This Row],[Profit]]/orders[[#This Row],[Sales]])*100</f>
        <v>28.911536577400394</v>
      </c>
      <c r="I213" s="2">
        <f>orders[[#This Row],[Quantity]]*orders[[#This Row],[Cost Price]]</f>
        <v>16885</v>
      </c>
      <c r="J213" t="str">
        <f>TEXT(orders[[#This Row],[Date]],"mmm")</f>
        <v>Oct</v>
      </c>
      <c r="K213" s="2">
        <v>16885</v>
      </c>
      <c r="L213">
        <v>3</v>
      </c>
      <c r="M213" s="2">
        <f>COUNT(orders[[#This Row],[count_id]])</f>
        <v>1</v>
      </c>
      <c r="N213" s="2"/>
      <c r="Q213" s="6" t="str">
        <f>TEXT(orders[[#This Row],[Date]],"mmm")</f>
        <v>Oct</v>
      </c>
      <c r="R213" s="11">
        <v>24496</v>
      </c>
    </row>
    <row r="214" spans="1:18" x14ac:dyDescent="0.25">
      <c r="A214" t="s">
        <v>5130</v>
      </c>
      <c r="B214" s="4">
        <v>45868</v>
      </c>
      <c r="C214" t="s">
        <v>83</v>
      </c>
      <c r="D214" t="s">
        <v>3589</v>
      </c>
      <c r="E214">
        <v>1</v>
      </c>
      <c r="F214" s="5">
        <v>14755</v>
      </c>
      <c r="G214" s="2">
        <v>3269.81</v>
      </c>
      <c r="H214" s="2">
        <f>(orders[[#This Row],[Profit]]/orders[[#This Row],[Sales]])*100</f>
        <v>22.160691291087765</v>
      </c>
      <c r="I214" s="2">
        <f>orders[[#This Row],[Quantity]]*orders[[#This Row],[Cost Price]]</f>
        <v>34455</v>
      </c>
      <c r="J214" t="str">
        <f>TEXT(orders[[#This Row],[Date]],"mmm")</f>
        <v>Jul</v>
      </c>
      <c r="K214" s="2">
        <v>34455</v>
      </c>
      <c r="L214">
        <v>6</v>
      </c>
      <c r="M214" s="2">
        <f>COUNT(orders[[#This Row],[count_id]])</f>
        <v>1</v>
      </c>
      <c r="N214" s="2"/>
      <c r="Q214" s="7" t="str">
        <f>TEXT(orders[[#This Row],[Date]],"mmm")</f>
        <v>Jul</v>
      </c>
      <c r="R214" s="10">
        <v>14755</v>
      </c>
    </row>
    <row r="215" spans="1:18" x14ac:dyDescent="0.25">
      <c r="A215" t="s">
        <v>5157</v>
      </c>
      <c r="B215" s="4">
        <v>45500</v>
      </c>
      <c r="C215" t="s">
        <v>83</v>
      </c>
      <c r="D215" t="s">
        <v>2881</v>
      </c>
      <c r="E215">
        <v>6</v>
      </c>
      <c r="F215" s="5">
        <v>40097</v>
      </c>
      <c r="G215" s="2">
        <v>8227.93</v>
      </c>
      <c r="H215" s="2">
        <f>(orders[[#This Row],[Profit]]/orders[[#This Row],[Sales]])*100</f>
        <v>20.52006384517545</v>
      </c>
      <c r="I215" s="2">
        <f>orders[[#This Row],[Quantity]]*orders[[#This Row],[Cost Price]]</f>
        <v>47610</v>
      </c>
      <c r="J215" t="str">
        <f>TEXT(orders[[#This Row],[Date]],"mmm")</f>
        <v>Jul</v>
      </c>
      <c r="K215" s="2">
        <v>7935</v>
      </c>
      <c r="L215">
        <v>6</v>
      </c>
      <c r="M215" s="2">
        <f>COUNT(orders[[#This Row],[count_id]])</f>
        <v>1</v>
      </c>
      <c r="N215" s="2"/>
      <c r="Q215" s="6" t="str">
        <f>TEXT(orders[[#This Row],[Date]],"mmm")</f>
        <v>Jul</v>
      </c>
      <c r="R215" s="11">
        <v>40097</v>
      </c>
    </row>
    <row r="216" spans="1:18" x14ac:dyDescent="0.25">
      <c r="A216" t="s">
        <v>5268</v>
      </c>
      <c r="B216" s="4">
        <v>45308</v>
      </c>
      <c r="C216" t="s">
        <v>83</v>
      </c>
      <c r="D216" t="s">
        <v>2614</v>
      </c>
      <c r="E216">
        <v>7</v>
      </c>
      <c r="F216" s="5">
        <v>33840</v>
      </c>
      <c r="G216" s="2">
        <v>6814.15</v>
      </c>
      <c r="H216" s="2">
        <f>(orders[[#This Row],[Profit]]/orders[[#This Row],[Sales]])*100</f>
        <v>20.136377068557916</v>
      </c>
      <c r="I216" s="2">
        <f>orders[[#This Row],[Quantity]]*orders[[#This Row],[Cost Price]]</f>
        <v>183869</v>
      </c>
      <c r="J216" t="str">
        <f>TEXT(orders[[#This Row],[Date]],"mmm")</f>
        <v>Jan</v>
      </c>
      <c r="K216" s="2">
        <v>26267</v>
      </c>
      <c r="L216">
        <v>4</v>
      </c>
      <c r="M216" s="2">
        <f>COUNT(orders[[#This Row],[count_id]])</f>
        <v>1</v>
      </c>
      <c r="N216" s="2"/>
      <c r="Q216" s="7" t="str">
        <f>TEXT(orders[[#This Row],[Date]],"mmm")</f>
        <v>Jan</v>
      </c>
      <c r="R216" s="10">
        <v>33840</v>
      </c>
    </row>
    <row r="217" spans="1:18" x14ac:dyDescent="0.25">
      <c r="A217" t="s">
        <v>5729</v>
      </c>
      <c r="B217" s="4">
        <v>45755</v>
      </c>
      <c r="C217" t="s">
        <v>83</v>
      </c>
      <c r="D217" t="s">
        <v>2806</v>
      </c>
      <c r="E217">
        <v>8</v>
      </c>
      <c r="F217" s="5">
        <v>45991</v>
      </c>
      <c r="G217" s="2">
        <v>10972.88</v>
      </c>
      <c r="H217" s="2">
        <f>(orders[[#This Row],[Profit]]/orders[[#This Row],[Sales]])*100</f>
        <v>23.858754973799222</v>
      </c>
      <c r="I217" s="2">
        <f>orders[[#This Row],[Quantity]]*orders[[#This Row],[Cost Price]]</f>
        <v>5512</v>
      </c>
      <c r="J217" t="str">
        <f>TEXT(orders[[#This Row],[Date]],"mmm")</f>
        <v>Apr</v>
      </c>
      <c r="K217" s="2">
        <v>689</v>
      </c>
      <c r="L217">
        <v>13</v>
      </c>
      <c r="M217" s="2">
        <f>COUNT(orders[[#This Row],[count_id]])</f>
        <v>1</v>
      </c>
      <c r="N217" s="2"/>
      <c r="Q217" s="6" t="str">
        <f>TEXT(orders[[#This Row],[Date]],"mmm")</f>
        <v>Apr</v>
      </c>
      <c r="R217" s="11">
        <v>45991</v>
      </c>
    </row>
    <row r="218" spans="1:18" x14ac:dyDescent="0.25">
      <c r="A218" t="s">
        <v>6071</v>
      </c>
      <c r="B218" s="4">
        <v>45920</v>
      </c>
      <c r="C218" t="s">
        <v>83</v>
      </c>
      <c r="D218" t="s">
        <v>3311</v>
      </c>
      <c r="E218">
        <v>7</v>
      </c>
      <c r="F218" s="5">
        <v>23808</v>
      </c>
      <c r="G218" s="2">
        <v>4783.46</v>
      </c>
      <c r="H218" s="2">
        <f>(orders[[#This Row],[Profit]]/orders[[#This Row],[Sales]])*100</f>
        <v>20.091817876344088</v>
      </c>
      <c r="I218" s="2">
        <f>orders[[#This Row],[Quantity]]*orders[[#This Row],[Cost Price]]</f>
        <v>114247</v>
      </c>
      <c r="J218" t="str">
        <f>TEXT(orders[[#This Row],[Date]],"mmm")</f>
        <v>Sep</v>
      </c>
      <c r="K218" s="2">
        <v>16321</v>
      </c>
      <c r="L218">
        <v>9</v>
      </c>
      <c r="M218" s="2">
        <f>COUNT(orders[[#This Row],[count_id]])</f>
        <v>1</v>
      </c>
      <c r="N218" s="2"/>
      <c r="Q218" s="7" t="str">
        <f>TEXT(orders[[#This Row],[Date]],"mmm")</f>
        <v>Sep</v>
      </c>
      <c r="R218" s="10">
        <v>23808</v>
      </c>
    </row>
    <row r="219" spans="1:18" x14ac:dyDescent="0.25">
      <c r="A219" t="s">
        <v>3774</v>
      </c>
      <c r="B219" s="4">
        <v>45330</v>
      </c>
      <c r="C219" t="s">
        <v>85</v>
      </c>
      <c r="D219" t="s">
        <v>3053</v>
      </c>
      <c r="E219">
        <v>4</v>
      </c>
      <c r="F219" s="5">
        <v>44381</v>
      </c>
      <c r="G219" s="2">
        <v>9505.44</v>
      </c>
      <c r="H219" s="2">
        <f>(orders[[#This Row],[Profit]]/orders[[#This Row],[Sales]])*100</f>
        <v>21.417813929384195</v>
      </c>
      <c r="I219" s="2">
        <f>orders[[#This Row],[Quantity]]*orders[[#This Row],[Cost Price]]</f>
        <v>49888</v>
      </c>
      <c r="J219" t="str">
        <f>TEXT(orders[[#This Row],[Date]],"mmm")</f>
        <v>Feb</v>
      </c>
      <c r="K219" s="2">
        <v>12472</v>
      </c>
      <c r="L219">
        <v>6</v>
      </c>
      <c r="M219" s="2">
        <f>COUNT(orders[[#This Row],[count_id]])</f>
        <v>1</v>
      </c>
      <c r="N219" s="2"/>
      <c r="Q219" s="6" t="str">
        <f>TEXT(orders[[#This Row],[Date]],"mmm")</f>
        <v>Feb</v>
      </c>
      <c r="R219" s="11">
        <v>44381</v>
      </c>
    </row>
    <row r="220" spans="1:18" x14ac:dyDescent="0.25">
      <c r="A220" t="s">
        <v>5260</v>
      </c>
      <c r="B220" s="4">
        <v>45509</v>
      </c>
      <c r="C220" t="s">
        <v>85</v>
      </c>
      <c r="D220" t="s">
        <v>3024</v>
      </c>
      <c r="E220">
        <v>6</v>
      </c>
      <c r="F220" s="5">
        <v>25587</v>
      </c>
      <c r="G220" s="2">
        <v>3453.35</v>
      </c>
      <c r="H220" s="2">
        <f>(orders[[#This Row],[Profit]]/orders[[#This Row],[Sales]])*100</f>
        <v>13.496502129987883</v>
      </c>
      <c r="I220" s="2">
        <f>orders[[#This Row],[Quantity]]*orders[[#This Row],[Cost Price]]</f>
        <v>204516</v>
      </c>
      <c r="J220" t="str">
        <f>TEXT(orders[[#This Row],[Date]],"mmm")</f>
        <v>Aug</v>
      </c>
      <c r="K220" s="2">
        <v>34086</v>
      </c>
      <c r="L220">
        <v>6</v>
      </c>
      <c r="M220" s="2">
        <f>COUNT(orders[[#This Row],[count_id]])</f>
        <v>1</v>
      </c>
      <c r="N220" s="2"/>
      <c r="Q220" s="7" t="str">
        <f>TEXT(orders[[#This Row],[Date]],"mmm")</f>
        <v>Aug</v>
      </c>
      <c r="R220" s="10">
        <v>25587</v>
      </c>
    </row>
    <row r="221" spans="1:18" x14ac:dyDescent="0.25">
      <c r="A221" t="s">
        <v>5267</v>
      </c>
      <c r="B221" s="4">
        <v>45922</v>
      </c>
      <c r="C221" t="s">
        <v>85</v>
      </c>
      <c r="D221" t="s">
        <v>3431</v>
      </c>
      <c r="E221">
        <v>3</v>
      </c>
      <c r="F221" s="5">
        <v>41445</v>
      </c>
      <c r="G221" s="2">
        <v>5375.13</v>
      </c>
      <c r="H221" s="2">
        <f>(orders[[#This Row],[Profit]]/orders[[#This Row],[Sales]])*100</f>
        <v>12.969308722403186</v>
      </c>
      <c r="I221" s="2">
        <f>orders[[#This Row],[Quantity]]*orders[[#This Row],[Cost Price]]</f>
        <v>137127</v>
      </c>
      <c r="J221" t="str">
        <f>TEXT(orders[[#This Row],[Date]],"mmm")</f>
        <v>Sep</v>
      </c>
      <c r="K221" s="2">
        <v>45709</v>
      </c>
      <c r="L221">
        <v>10</v>
      </c>
      <c r="M221" s="2">
        <f>COUNT(orders[[#This Row],[count_id]])</f>
        <v>1</v>
      </c>
      <c r="N221" s="2"/>
      <c r="Q221" s="6" t="str">
        <f>TEXT(orders[[#This Row],[Date]],"mmm")</f>
        <v>Sep</v>
      </c>
      <c r="R221" s="11">
        <v>41445</v>
      </c>
    </row>
    <row r="222" spans="1:18" x14ac:dyDescent="0.25">
      <c r="A222" t="s">
        <v>5364</v>
      </c>
      <c r="B222" s="4">
        <v>45669</v>
      </c>
      <c r="C222" t="s">
        <v>85</v>
      </c>
      <c r="D222" t="s">
        <v>2523</v>
      </c>
      <c r="E222">
        <v>4</v>
      </c>
      <c r="F222" s="5">
        <v>22787</v>
      </c>
      <c r="G222" s="2">
        <v>5771.49</v>
      </c>
      <c r="H222" s="2">
        <f>(orders[[#This Row],[Profit]]/orders[[#This Row],[Sales]])*100</f>
        <v>25.327994031684732</v>
      </c>
      <c r="I222" s="2">
        <f>orders[[#This Row],[Quantity]]*orders[[#This Row],[Cost Price]]</f>
        <v>29636</v>
      </c>
      <c r="J222" t="str">
        <f>TEXT(orders[[#This Row],[Date]],"mmm")</f>
        <v>Jan</v>
      </c>
      <c r="K222" s="2">
        <v>7409</v>
      </c>
      <c r="L222">
        <v>12</v>
      </c>
      <c r="M222" s="2">
        <f>COUNT(orders[[#This Row],[count_id]])</f>
        <v>1</v>
      </c>
      <c r="N222" s="2"/>
      <c r="Q222" s="7" t="str">
        <f>TEXT(orders[[#This Row],[Date]],"mmm")</f>
        <v>Jan</v>
      </c>
      <c r="R222" s="10">
        <v>22787</v>
      </c>
    </row>
    <row r="223" spans="1:18" x14ac:dyDescent="0.25">
      <c r="A223" t="s">
        <v>5379</v>
      </c>
      <c r="B223" s="4">
        <v>46002</v>
      </c>
      <c r="C223" t="s">
        <v>85</v>
      </c>
      <c r="D223" t="s">
        <v>3165</v>
      </c>
      <c r="E223">
        <v>9</v>
      </c>
      <c r="F223" s="5">
        <v>12124</v>
      </c>
      <c r="G223" s="2">
        <v>3351.97</v>
      </c>
      <c r="H223" s="2">
        <f>(orders[[#This Row],[Profit]]/orders[[#This Row],[Sales]])*100</f>
        <v>27.647393599472121</v>
      </c>
      <c r="I223" s="2">
        <f>orders[[#This Row],[Quantity]]*orders[[#This Row],[Cost Price]]</f>
        <v>358947</v>
      </c>
      <c r="J223" t="str">
        <f>TEXT(orders[[#This Row],[Date]],"mmm")</f>
        <v>Dec</v>
      </c>
      <c r="K223" s="2">
        <v>39883</v>
      </c>
      <c r="L223">
        <v>10</v>
      </c>
      <c r="M223" s="2">
        <f>COUNT(orders[[#This Row],[count_id]])</f>
        <v>1</v>
      </c>
      <c r="N223" s="2"/>
      <c r="Q223" s="6" t="str">
        <f>TEXT(orders[[#This Row],[Date]],"mmm")</f>
        <v>Dec</v>
      </c>
      <c r="R223" s="11">
        <v>12124</v>
      </c>
    </row>
    <row r="224" spans="1:18" x14ac:dyDescent="0.25">
      <c r="A224" t="s">
        <v>5436</v>
      </c>
      <c r="B224" s="4">
        <v>45725</v>
      </c>
      <c r="C224" t="s">
        <v>85</v>
      </c>
      <c r="D224" t="s">
        <v>3398</v>
      </c>
      <c r="E224">
        <v>8</v>
      </c>
      <c r="F224" s="5">
        <v>3931</v>
      </c>
      <c r="G224" s="2">
        <v>1140.18</v>
      </c>
      <c r="H224" s="2">
        <f>(orders[[#This Row],[Profit]]/orders[[#This Row],[Sales]])*100</f>
        <v>29.004833375731369</v>
      </c>
      <c r="I224" s="2">
        <f>orders[[#This Row],[Quantity]]*orders[[#This Row],[Cost Price]]</f>
        <v>262640</v>
      </c>
      <c r="J224" t="str">
        <f>TEXT(orders[[#This Row],[Date]],"mmm")</f>
        <v>Mar</v>
      </c>
      <c r="K224" s="2">
        <v>32830</v>
      </c>
      <c r="L224">
        <v>7</v>
      </c>
      <c r="M224" s="2">
        <f>COUNT(orders[[#This Row],[count_id]])</f>
        <v>1</v>
      </c>
      <c r="N224" s="2"/>
      <c r="Q224" s="7" t="str">
        <f>TEXT(orders[[#This Row],[Date]],"mmm")</f>
        <v>Mar</v>
      </c>
      <c r="R224" s="10">
        <v>3931</v>
      </c>
    </row>
    <row r="225" spans="1:18" x14ac:dyDescent="0.25">
      <c r="A225" t="s">
        <v>5493</v>
      </c>
      <c r="B225" s="4">
        <v>45338</v>
      </c>
      <c r="C225" t="s">
        <v>85</v>
      </c>
      <c r="D225" t="s">
        <v>3563</v>
      </c>
      <c r="E225">
        <v>8</v>
      </c>
      <c r="F225" s="5">
        <v>39379</v>
      </c>
      <c r="G225" s="2">
        <v>4171.4399999999996</v>
      </c>
      <c r="H225" s="2">
        <f>(orders[[#This Row],[Profit]]/orders[[#This Row],[Sales]])*100</f>
        <v>10.593057213235479</v>
      </c>
      <c r="I225" s="2">
        <f>orders[[#This Row],[Quantity]]*orders[[#This Row],[Cost Price]]</f>
        <v>387936</v>
      </c>
      <c r="J225" t="str">
        <f>TEXT(orders[[#This Row],[Date]],"mmm")</f>
        <v>Feb</v>
      </c>
      <c r="K225" s="2">
        <v>48492</v>
      </c>
      <c r="L225">
        <v>8</v>
      </c>
      <c r="M225" s="2">
        <f>COUNT(orders[[#This Row],[count_id]])</f>
        <v>1</v>
      </c>
      <c r="N225" s="2"/>
      <c r="Q225" s="6" t="str">
        <f>TEXT(orders[[#This Row],[Date]],"mmm")</f>
        <v>Feb</v>
      </c>
      <c r="R225" s="11">
        <v>39379</v>
      </c>
    </row>
    <row r="226" spans="1:18" x14ac:dyDescent="0.25">
      <c r="A226" t="s">
        <v>5544</v>
      </c>
      <c r="B226" s="4">
        <v>45998</v>
      </c>
      <c r="C226" t="s">
        <v>85</v>
      </c>
      <c r="D226" t="s">
        <v>3153</v>
      </c>
      <c r="E226">
        <v>4</v>
      </c>
      <c r="F226" s="5">
        <v>33220</v>
      </c>
      <c r="G226" s="2">
        <v>3688.16</v>
      </c>
      <c r="H226" s="2">
        <f>(orders[[#This Row],[Profit]]/orders[[#This Row],[Sales]])*100</f>
        <v>11.102227573750751</v>
      </c>
      <c r="I226" s="2">
        <f>orders[[#This Row],[Quantity]]*orders[[#This Row],[Cost Price]]</f>
        <v>182336</v>
      </c>
      <c r="J226" t="str">
        <f>TEXT(orders[[#This Row],[Date]],"mmm")</f>
        <v>Dec</v>
      </c>
      <c r="K226" s="2">
        <v>45584</v>
      </c>
      <c r="L226">
        <v>9</v>
      </c>
      <c r="M226" s="2">
        <f>COUNT(orders[[#This Row],[count_id]])</f>
        <v>1</v>
      </c>
      <c r="N226" s="2"/>
      <c r="Q226" s="7" t="str">
        <f>TEXT(orders[[#This Row],[Date]],"mmm")</f>
        <v>Dec</v>
      </c>
      <c r="R226" s="10">
        <v>33220</v>
      </c>
    </row>
    <row r="227" spans="1:18" x14ac:dyDescent="0.25">
      <c r="A227" t="s">
        <v>5651</v>
      </c>
      <c r="B227" s="4">
        <v>45939</v>
      </c>
      <c r="C227" t="s">
        <v>85</v>
      </c>
      <c r="D227" t="s">
        <v>2885</v>
      </c>
      <c r="E227">
        <v>5</v>
      </c>
      <c r="F227" s="5">
        <v>7597</v>
      </c>
      <c r="G227" s="2">
        <v>774.81</v>
      </c>
      <c r="H227" s="2">
        <f>(orders[[#This Row],[Profit]]/orders[[#This Row],[Sales]])*100</f>
        <v>10.198894300381729</v>
      </c>
      <c r="I227" s="2">
        <f>orders[[#This Row],[Quantity]]*orders[[#This Row],[Cost Price]]</f>
        <v>25635</v>
      </c>
      <c r="J227" t="str">
        <f>TEXT(orders[[#This Row],[Date]],"mmm")</f>
        <v>Oct</v>
      </c>
      <c r="K227" s="2">
        <v>5127</v>
      </c>
      <c r="L227">
        <v>7</v>
      </c>
      <c r="M227" s="2">
        <f>COUNT(orders[[#This Row],[count_id]])</f>
        <v>1</v>
      </c>
      <c r="N227" s="2"/>
      <c r="Q227" s="6" t="str">
        <f>TEXT(orders[[#This Row],[Date]],"mmm")</f>
        <v>Oct</v>
      </c>
      <c r="R227" s="11">
        <v>7597</v>
      </c>
    </row>
    <row r="228" spans="1:18" x14ac:dyDescent="0.25">
      <c r="A228" t="s">
        <v>5659</v>
      </c>
      <c r="B228" s="4">
        <v>45377</v>
      </c>
      <c r="C228" t="s">
        <v>85</v>
      </c>
      <c r="D228" t="s">
        <v>2744</v>
      </c>
      <c r="E228">
        <v>1</v>
      </c>
      <c r="F228" s="5">
        <v>33781</v>
      </c>
      <c r="G228" s="2">
        <v>6484.64</v>
      </c>
      <c r="H228" s="2">
        <f>(orders[[#This Row],[Profit]]/orders[[#This Row],[Sales]])*100</f>
        <v>19.196116159971581</v>
      </c>
      <c r="I228" s="2">
        <f>orders[[#This Row],[Quantity]]*orders[[#This Row],[Cost Price]]</f>
        <v>37186</v>
      </c>
      <c r="J228" t="str">
        <f>TEXT(orders[[#This Row],[Date]],"mmm")</f>
        <v>Mar</v>
      </c>
      <c r="K228" s="2">
        <v>37186</v>
      </c>
      <c r="L228">
        <v>6</v>
      </c>
      <c r="M228" s="2">
        <f>COUNT(orders[[#This Row],[count_id]])</f>
        <v>1</v>
      </c>
      <c r="N228" s="2"/>
      <c r="Q228" s="7" t="str">
        <f>TEXT(orders[[#This Row],[Date]],"mmm")</f>
        <v>Mar</v>
      </c>
      <c r="R228" s="10">
        <v>33781</v>
      </c>
    </row>
    <row r="229" spans="1:18" x14ac:dyDescent="0.25">
      <c r="A229" t="s">
        <v>5779</v>
      </c>
      <c r="B229" s="4">
        <v>45604</v>
      </c>
      <c r="C229" t="s">
        <v>85</v>
      </c>
      <c r="D229" t="s">
        <v>3426</v>
      </c>
      <c r="E229">
        <v>3</v>
      </c>
      <c r="F229" s="5">
        <v>49650</v>
      </c>
      <c r="G229" s="2">
        <v>11008.53</v>
      </c>
      <c r="H229" s="2">
        <f>(orders[[#This Row],[Profit]]/orders[[#This Row],[Sales]])*100</f>
        <v>22.172265861027192</v>
      </c>
      <c r="I229" s="2">
        <f>orders[[#This Row],[Quantity]]*orders[[#This Row],[Cost Price]]</f>
        <v>88947</v>
      </c>
      <c r="J229" t="str">
        <f>TEXT(orders[[#This Row],[Date]],"mmm")</f>
        <v>Nov</v>
      </c>
      <c r="K229" s="2">
        <v>29649</v>
      </c>
      <c r="L229">
        <v>8</v>
      </c>
      <c r="M229" s="2">
        <f>COUNT(orders[[#This Row],[count_id]])</f>
        <v>1</v>
      </c>
      <c r="N229" s="2"/>
      <c r="Q229" s="6" t="str">
        <f>TEXT(orders[[#This Row],[Date]],"mmm")</f>
        <v>Nov</v>
      </c>
      <c r="R229" s="11">
        <v>49650</v>
      </c>
    </row>
    <row r="230" spans="1:18" x14ac:dyDescent="0.25">
      <c r="A230" t="s">
        <v>5902</v>
      </c>
      <c r="B230" s="4">
        <v>45413</v>
      </c>
      <c r="C230" t="s">
        <v>85</v>
      </c>
      <c r="D230" t="s">
        <v>2742</v>
      </c>
      <c r="E230">
        <v>4</v>
      </c>
      <c r="F230" s="5">
        <v>12431</v>
      </c>
      <c r="G230" s="2">
        <v>2205.09</v>
      </c>
      <c r="H230" s="2">
        <f>(orders[[#This Row],[Profit]]/orders[[#This Row],[Sales]])*100</f>
        <v>17.738637277773307</v>
      </c>
      <c r="I230" s="2">
        <f>orders[[#This Row],[Quantity]]*orders[[#This Row],[Cost Price]]</f>
        <v>22968</v>
      </c>
      <c r="J230" t="str">
        <f>TEXT(orders[[#This Row],[Date]],"mmm")</f>
        <v>May</v>
      </c>
      <c r="K230" s="2">
        <v>5742</v>
      </c>
      <c r="L230">
        <v>6</v>
      </c>
      <c r="M230" s="2">
        <f>COUNT(orders[[#This Row],[count_id]])</f>
        <v>1</v>
      </c>
      <c r="N230" s="2"/>
      <c r="Q230" s="7" t="str">
        <f>TEXT(orders[[#This Row],[Date]],"mmm")</f>
        <v>May</v>
      </c>
      <c r="R230" s="10">
        <v>12431</v>
      </c>
    </row>
    <row r="231" spans="1:18" x14ac:dyDescent="0.25">
      <c r="A231" t="s">
        <v>5916</v>
      </c>
      <c r="B231" s="4">
        <v>45338</v>
      </c>
      <c r="C231" t="s">
        <v>85</v>
      </c>
      <c r="D231" t="s">
        <v>2731</v>
      </c>
      <c r="E231">
        <v>9</v>
      </c>
      <c r="F231" s="5">
        <v>32061</v>
      </c>
      <c r="G231" s="2">
        <v>9405.5</v>
      </c>
      <c r="H231" s="2">
        <f>(orders[[#This Row],[Profit]]/orders[[#This Row],[Sales]])*100</f>
        <v>29.336265244377906</v>
      </c>
      <c r="I231" s="2">
        <f>orders[[#This Row],[Quantity]]*orders[[#This Row],[Cost Price]]</f>
        <v>116379</v>
      </c>
      <c r="J231" t="str">
        <f>TEXT(orders[[#This Row],[Date]],"mmm")</f>
        <v>Feb</v>
      </c>
      <c r="K231" s="2">
        <v>12931</v>
      </c>
      <c r="L231">
        <v>7</v>
      </c>
      <c r="M231" s="2">
        <f>COUNT(orders[[#This Row],[count_id]])</f>
        <v>1</v>
      </c>
      <c r="N231" s="2"/>
      <c r="Q231" s="6" t="str">
        <f>TEXT(orders[[#This Row],[Date]],"mmm")</f>
        <v>Feb</v>
      </c>
      <c r="R231" s="11">
        <v>32061</v>
      </c>
    </row>
    <row r="232" spans="1:18" x14ac:dyDescent="0.25">
      <c r="A232" t="s">
        <v>6031</v>
      </c>
      <c r="B232" s="4">
        <v>45997</v>
      </c>
      <c r="C232" t="s">
        <v>85</v>
      </c>
      <c r="D232" t="s">
        <v>3434</v>
      </c>
      <c r="E232">
        <v>5</v>
      </c>
      <c r="F232" s="5">
        <v>22057</v>
      </c>
      <c r="G232" s="2">
        <v>5715.95</v>
      </c>
      <c r="H232" s="2">
        <f>(orders[[#This Row],[Profit]]/orders[[#This Row],[Sales]])*100</f>
        <v>25.914448927778029</v>
      </c>
      <c r="I232" s="2">
        <f>orders[[#This Row],[Quantity]]*orders[[#This Row],[Cost Price]]</f>
        <v>231770</v>
      </c>
      <c r="J232" t="str">
        <f>TEXT(orders[[#This Row],[Date]],"mmm")</f>
        <v>Dec</v>
      </c>
      <c r="K232" s="2">
        <v>46354</v>
      </c>
      <c r="L232">
        <v>6</v>
      </c>
      <c r="M232" s="2">
        <f>COUNT(orders[[#This Row],[count_id]])</f>
        <v>1</v>
      </c>
      <c r="N232" s="2"/>
      <c r="Q232" s="7" t="str">
        <f>TEXT(orders[[#This Row],[Date]],"mmm")</f>
        <v>Dec</v>
      </c>
      <c r="R232" s="10">
        <v>22057</v>
      </c>
    </row>
    <row r="233" spans="1:18" x14ac:dyDescent="0.25">
      <c r="A233" t="s">
        <v>6072</v>
      </c>
      <c r="B233" s="4">
        <v>45674</v>
      </c>
      <c r="C233" t="s">
        <v>85</v>
      </c>
      <c r="D233" t="s">
        <v>2921</v>
      </c>
      <c r="E233">
        <v>3</v>
      </c>
      <c r="F233" s="5">
        <v>25555</v>
      </c>
      <c r="G233" s="2">
        <v>5190.42</v>
      </c>
      <c r="H233" s="2">
        <f>(orders[[#This Row],[Profit]]/orders[[#This Row],[Sales]])*100</f>
        <v>20.310780669144982</v>
      </c>
      <c r="I233" s="2">
        <f>orders[[#This Row],[Quantity]]*orders[[#This Row],[Cost Price]]</f>
        <v>81576</v>
      </c>
      <c r="J233" t="str">
        <f>TEXT(orders[[#This Row],[Date]],"mmm")</f>
        <v>Jan</v>
      </c>
      <c r="K233" s="2">
        <v>27192</v>
      </c>
      <c r="L233">
        <v>7</v>
      </c>
      <c r="M233" s="2">
        <f>COUNT(orders[[#This Row],[count_id]])</f>
        <v>1</v>
      </c>
      <c r="N233" s="2"/>
      <c r="Q233" s="6" t="str">
        <f>TEXT(orders[[#This Row],[Date]],"mmm")</f>
        <v>Jan</v>
      </c>
      <c r="R233" s="11">
        <v>25555</v>
      </c>
    </row>
    <row r="234" spans="1:18" x14ac:dyDescent="0.25">
      <c r="A234" t="s">
        <v>3764</v>
      </c>
      <c r="B234" s="4">
        <v>45948</v>
      </c>
      <c r="C234" t="s">
        <v>87</v>
      </c>
      <c r="D234" t="s">
        <v>2812</v>
      </c>
      <c r="E234">
        <v>8</v>
      </c>
      <c r="F234" s="5">
        <v>23675</v>
      </c>
      <c r="G234" s="2">
        <v>3133.79</v>
      </c>
      <c r="H234" s="2">
        <f>(orders[[#This Row],[Profit]]/orders[[#This Row],[Sales]])*100</f>
        <v>13.236705385427666</v>
      </c>
      <c r="I234" s="2">
        <f>orders[[#This Row],[Quantity]]*orders[[#This Row],[Cost Price]]</f>
        <v>135912</v>
      </c>
      <c r="J234" t="str">
        <f>TEXT(orders[[#This Row],[Date]],"mmm")</f>
        <v>Oct</v>
      </c>
      <c r="K234" s="2">
        <v>16989</v>
      </c>
      <c r="L234">
        <v>4</v>
      </c>
      <c r="M234" s="2">
        <f>COUNT(orders[[#This Row],[count_id]])</f>
        <v>1</v>
      </c>
      <c r="N234" s="2"/>
      <c r="Q234" s="7" t="str">
        <f>TEXT(orders[[#This Row],[Date]],"mmm")</f>
        <v>Oct</v>
      </c>
      <c r="R234" s="10">
        <v>23675</v>
      </c>
    </row>
    <row r="235" spans="1:18" x14ac:dyDescent="0.25">
      <c r="A235" t="s">
        <v>5122</v>
      </c>
      <c r="B235" s="4">
        <v>45755</v>
      </c>
      <c r="C235" t="s">
        <v>87</v>
      </c>
      <c r="D235" t="s">
        <v>2676</v>
      </c>
      <c r="E235">
        <v>7</v>
      </c>
      <c r="F235" s="5">
        <v>48020</v>
      </c>
      <c r="G235" s="2">
        <v>3997.09</v>
      </c>
      <c r="H235" s="2">
        <f>(orders[[#This Row],[Profit]]/orders[[#This Row],[Sales]])*100</f>
        <v>8.3238025822573931</v>
      </c>
      <c r="I235" s="2">
        <f>orders[[#This Row],[Quantity]]*orders[[#This Row],[Cost Price]]</f>
        <v>112630</v>
      </c>
      <c r="J235" t="str">
        <f>TEXT(orders[[#This Row],[Date]],"mmm")</f>
        <v>Apr</v>
      </c>
      <c r="K235" s="2">
        <v>16090</v>
      </c>
      <c r="L235">
        <v>2</v>
      </c>
      <c r="M235" s="2">
        <f>COUNT(orders[[#This Row],[count_id]])</f>
        <v>1</v>
      </c>
      <c r="N235" s="2"/>
      <c r="Q235" s="6" t="str">
        <f>TEXT(orders[[#This Row],[Date]],"mmm")</f>
        <v>Apr</v>
      </c>
      <c r="R235" s="11">
        <v>48020</v>
      </c>
    </row>
    <row r="236" spans="1:18" x14ac:dyDescent="0.25">
      <c r="A236" t="s">
        <v>5456</v>
      </c>
      <c r="B236" s="4">
        <v>45747</v>
      </c>
      <c r="C236" t="s">
        <v>87</v>
      </c>
      <c r="D236" t="s">
        <v>3360</v>
      </c>
      <c r="E236">
        <v>6</v>
      </c>
      <c r="F236" s="5">
        <v>21122</v>
      </c>
      <c r="G236" s="2">
        <v>1923</v>
      </c>
      <c r="H236" s="2">
        <f>(orders[[#This Row],[Profit]]/orders[[#This Row],[Sales]])*100</f>
        <v>9.1042514913360471</v>
      </c>
      <c r="I236" s="2">
        <f>orders[[#This Row],[Quantity]]*orders[[#This Row],[Cost Price]]</f>
        <v>251454</v>
      </c>
      <c r="J236" t="str">
        <f>TEXT(orders[[#This Row],[Date]],"mmm")</f>
        <v>Mar</v>
      </c>
      <c r="K236" s="2">
        <v>41909</v>
      </c>
      <c r="L236">
        <v>6</v>
      </c>
      <c r="M236" s="2">
        <f>COUNT(orders[[#This Row],[count_id]])</f>
        <v>1</v>
      </c>
      <c r="N236" s="2"/>
      <c r="Q236" s="7" t="str">
        <f>TEXT(orders[[#This Row],[Date]],"mmm")</f>
        <v>Mar</v>
      </c>
      <c r="R236" s="10">
        <v>21122</v>
      </c>
    </row>
    <row r="237" spans="1:18" x14ac:dyDescent="0.25">
      <c r="A237" t="s">
        <v>5559</v>
      </c>
      <c r="B237" s="4">
        <v>45854</v>
      </c>
      <c r="C237" t="s">
        <v>87</v>
      </c>
      <c r="D237" t="s">
        <v>2939</v>
      </c>
      <c r="E237">
        <v>4</v>
      </c>
      <c r="F237" s="5">
        <v>6493</v>
      </c>
      <c r="G237" s="2">
        <v>1541.86</v>
      </c>
      <c r="H237" s="2">
        <f>(orders[[#This Row],[Profit]]/orders[[#This Row],[Sales]])*100</f>
        <v>23.74649622670568</v>
      </c>
      <c r="I237" s="2">
        <f>orders[[#This Row],[Quantity]]*orders[[#This Row],[Cost Price]]</f>
        <v>56976</v>
      </c>
      <c r="J237" t="str">
        <f>TEXT(orders[[#This Row],[Date]],"mmm")</f>
        <v>Jul</v>
      </c>
      <c r="K237" s="2">
        <v>14244</v>
      </c>
      <c r="L237">
        <v>4</v>
      </c>
      <c r="M237" s="2">
        <f>COUNT(orders[[#This Row],[count_id]])</f>
        <v>1</v>
      </c>
      <c r="N237" s="2"/>
      <c r="Q237" s="6" t="str">
        <f>TEXT(orders[[#This Row],[Date]],"mmm")</f>
        <v>Jul</v>
      </c>
      <c r="R237" s="11">
        <v>6493</v>
      </c>
    </row>
    <row r="238" spans="1:18" x14ac:dyDescent="0.25">
      <c r="A238" t="s">
        <v>5885</v>
      </c>
      <c r="B238" s="4">
        <v>45983</v>
      </c>
      <c r="C238" t="s">
        <v>87</v>
      </c>
      <c r="D238" t="s">
        <v>3370</v>
      </c>
      <c r="E238">
        <v>2</v>
      </c>
      <c r="F238" s="5">
        <v>31161</v>
      </c>
      <c r="G238" s="2">
        <v>2082.9</v>
      </c>
      <c r="H238" s="2">
        <f>(orders[[#This Row],[Profit]]/orders[[#This Row],[Sales]])*100</f>
        <v>6.6843169346298259</v>
      </c>
      <c r="I238" s="2">
        <f>orders[[#This Row],[Quantity]]*orders[[#This Row],[Cost Price]]</f>
        <v>16056</v>
      </c>
      <c r="J238" t="str">
        <f>TEXT(orders[[#This Row],[Date]],"mmm")</f>
        <v>Nov</v>
      </c>
      <c r="K238" s="2">
        <v>8028</v>
      </c>
      <c r="L238">
        <v>9</v>
      </c>
      <c r="M238" s="2">
        <f>COUNT(orders[[#This Row],[count_id]])</f>
        <v>1</v>
      </c>
      <c r="N238" s="2"/>
      <c r="Q238" s="7" t="str">
        <f>TEXT(orders[[#This Row],[Date]],"mmm")</f>
        <v>Nov</v>
      </c>
      <c r="R238" s="10">
        <v>31161</v>
      </c>
    </row>
    <row r="239" spans="1:18" x14ac:dyDescent="0.25">
      <c r="A239" t="s">
        <v>5971</v>
      </c>
      <c r="B239" s="4">
        <v>45431</v>
      </c>
      <c r="C239" t="s">
        <v>87</v>
      </c>
      <c r="D239" t="s">
        <v>2807</v>
      </c>
      <c r="E239">
        <v>8</v>
      </c>
      <c r="F239" s="5">
        <v>40390</v>
      </c>
      <c r="G239" s="2">
        <v>3403.07</v>
      </c>
      <c r="H239" s="2">
        <f>(orders[[#This Row],[Profit]]/orders[[#This Row],[Sales]])*100</f>
        <v>8.425526120326813</v>
      </c>
      <c r="I239" s="2">
        <f>orders[[#This Row],[Quantity]]*orders[[#This Row],[Cost Price]]</f>
        <v>229872</v>
      </c>
      <c r="J239" t="str">
        <f>TEXT(orders[[#This Row],[Date]],"mmm")</f>
        <v>May</v>
      </c>
      <c r="K239" s="2">
        <v>28734</v>
      </c>
      <c r="L239">
        <v>5</v>
      </c>
      <c r="M239" s="2">
        <f>COUNT(orders[[#This Row],[count_id]])</f>
        <v>1</v>
      </c>
      <c r="N239" s="2"/>
      <c r="Q239" s="6" t="str">
        <f>TEXT(orders[[#This Row],[Date]],"mmm")</f>
        <v>May</v>
      </c>
      <c r="R239" s="11">
        <v>40390</v>
      </c>
    </row>
    <row r="240" spans="1:18" x14ac:dyDescent="0.25">
      <c r="A240" t="s">
        <v>3810</v>
      </c>
      <c r="B240" s="4">
        <v>45610</v>
      </c>
      <c r="C240" t="s">
        <v>89</v>
      </c>
      <c r="D240" t="s">
        <v>3382</v>
      </c>
      <c r="E240">
        <v>4</v>
      </c>
      <c r="F240" s="5">
        <v>30635</v>
      </c>
      <c r="G240" s="2">
        <v>6343.63</v>
      </c>
      <c r="H240" s="2">
        <f>(orders[[#This Row],[Profit]]/orders[[#This Row],[Sales]])*100</f>
        <v>20.707132364942062</v>
      </c>
      <c r="I240" s="2">
        <f>orders[[#This Row],[Quantity]]*orders[[#This Row],[Cost Price]]</f>
        <v>198504</v>
      </c>
      <c r="J240" t="str">
        <f>TEXT(orders[[#This Row],[Date]],"mmm")</f>
        <v>Nov</v>
      </c>
      <c r="K240" s="2">
        <v>49626</v>
      </c>
      <c r="L240">
        <v>7</v>
      </c>
      <c r="M240" s="2">
        <f>COUNT(orders[[#This Row],[count_id]])</f>
        <v>1</v>
      </c>
      <c r="N240" s="2"/>
      <c r="Q240" s="7" t="str">
        <f>TEXT(orders[[#This Row],[Date]],"mmm")</f>
        <v>Nov</v>
      </c>
      <c r="R240" s="10">
        <v>30635</v>
      </c>
    </row>
    <row r="241" spans="1:18" x14ac:dyDescent="0.25">
      <c r="A241" t="s">
        <v>5471</v>
      </c>
      <c r="B241" s="4">
        <v>45710</v>
      </c>
      <c r="C241" t="s">
        <v>89</v>
      </c>
      <c r="D241" t="s">
        <v>2480</v>
      </c>
      <c r="E241">
        <v>8</v>
      </c>
      <c r="F241" s="5">
        <v>49128</v>
      </c>
      <c r="G241" s="2">
        <v>11382.78</v>
      </c>
      <c r="H241" s="2">
        <f>(orders[[#This Row],[Profit]]/orders[[#This Row],[Sales]])*100</f>
        <v>23.169638495359063</v>
      </c>
      <c r="I241" s="2">
        <f>orders[[#This Row],[Quantity]]*orders[[#This Row],[Cost Price]]</f>
        <v>73976</v>
      </c>
      <c r="J241" t="str">
        <f>TEXT(orders[[#This Row],[Date]],"mmm")</f>
        <v>Feb</v>
      </c>
      <c r="K241" s="2">
        <v>9247</v>
      </c>
      <c r="L241">
        <v>7</v>
      </c>
      <c r="M241" s="2">
        <f>COUNT(orders[[#This Row],[count_id]])</f>
        <v>1</v>
      </c>
      <c r="N241" s="2"/>
      <c r="Q241" s="6" t="str">
        <f>TEXT(orders[[#This Row],[Date]],"mmm")</f>
        <v>Feb</v>
      </c>
      <c r="R241" s="11">
        <v>49128</v>
      </c>
    </row>
    <row r="242" spans="1:18" x14ac:dyDescent="0.25">
      <c r="A242" t="s">
        <v>3691</v>
      </c>
      <c r="B242" s="4">
        <v>45637</v>
      </c>
      <c r="C242" t="s">
        <v>91</v>
      </c>
      <c r="D242" t="s">
        <v>3544</v>
      </c>
      <c r="E242">
        <v>4</v>
      </c>
      <c r="F242" s="5">
        <v>33136</v>
      </c>
      <c r="G242" s="2">
        <v>2137.6999999999998</v>
      </c>
      <c r="H242" s="2">
        <f>(orders[[#This Row],[Profit]]/orders[[#This Row],[Sales]])*100</f>
        <v>6.4512916465475607</v>
      </c>
      <c r="I242" s="2">
        <f>orders[[#This Row],[Quantity]]*orders[[#This Row],[Cost Price]]</f>
        <v>51360</v>
      </c>
      <c r="J242" t="str">
        <f>TEXT(orders[[#This Row],[Date]],"mmm")</f>
        <v>Dec</v>
      </c>
      <c r="K242" s="2">
        <v>12840</v>
      </c>
      <c r="L242">
        <v>7</v>
      </c>
      <c r="M242" s="2">
        <f>COUNT(orders[[#This Row],[count_id]])</f>
        <v>1</v>
      </c>
      <c r="N242" s="2"/>
      <c r="Q242" s="7" t="str">
        <f>TEXT(orders[[#This Row],[Date]],"mmm")</f>
        <v>Dec</v>
      </c>
      <c r="R242" s="10">
        <v>33136</v>
      </c>
    </row>
    <row r="243" spans="1:18" x14ac:dyDescent="0.25">
      <c r="A243" t="s">
        <v>5064</v>
      </c>
      <c r="B243" s="4">
        <v>45293</v>
      </c>
      <c r="C243" t="s">
        <v>91</v>
      </c>
      <c r="D243" t="s">
        <v>2878</v>
      </c>
      <c r="E243">
        <v>9</v>
      </c>
      <c r="F243" s="5">
        <v>16439</v>
      </c>
      <c r="G243" s="2">
        <v>3936.69</v>
      </c>
      <c r="H243" s="2">
        <f>(orders[[#This Row],[Profit]]/orders[[#This Row],[Sales]])*100</f>
        <v>23.947259565667011</v>
      </c>
      <c r="I243" s="2">
        <f>orders[[#This Row],[Quantity]]*orders[[#This Row],[Cost Price]]</f>
        <v>211581</v>
      </c>
      <c r="J243" t="str">
        <f>TEXT(orders[[#This Row],[Date]],"mmm")</f>
        <v>Jan</v>
      </c>
      <c r="K243" s="2">
        <v>23509</v>
      </c>
      <c r="L243">
        <v>7</v>
      </c>
      <c r="M243" s="2">
        <f>COUNT(orders[[#This Row],[count_id]])</f>
        <v>1</v>
      </c>
      <c r="N243" s="2"/>
      <c r="Q243" s="6" t="str">
        <f>TEXT(orders[[#This Row],[Date]],"mmm")</f>
        <v>Jan</v>
      </c>
      <c r="R243" s="11">
        <v>16439</v>
      </c>
    </row>
    <row r="244" spans="1:18" x14ac:dyDescent="0.25">
      <c r="A244" t="s">
        <v>5311</v>
      </c>
      <c r="B244" s="4">
        <v>45536</v>
      </c>
      <c r="C244" t="s">
        <v>91</v>
      </c>
      <c r="D244" t="s">
        <v>2997</v>
      </c>
      <c r="E244">
        <v>4</v>
      </c>
      <c r="F244" s="5">
        <v>3284</v>
      </c>
      <c r="G244" s="2">
        <v>492.83</v>
      </c>
      <c r="H244" s="2">
        <f>(orders[[#This Row],[Profit]]/orders[[#This Row],[Sales]])*100</f>
        <v>15.007003654080389</v>
      </c>
      <c r="I244" s="2">
        <f>orders[[#This Row],[Quantity]]*orders[[#This Row],[Cost Price]]</f>
        <v>40280</v>
      </c>
      <c r="J244" t="str">
        <f>TEXT(orders[[#This Row],[Date]],"mmm")</f>
        <v>Sep</v>
      </c>
      <c r="K244" s="2">
        <v>10070</v>
      </c>
      <c r="L244">
        <v>7</v>
      </c>
      <c r="M244" s="2">
        <f>COUNT(orders[[#This Row],[count_id]])</f>
        <v>1</v>
      </c>
      <c r="N244" s="2"/>
      <c r="Q244" s="7" t="str">
        <f>TEXT(orders[[#This Row],[Date]],"mmm")</f>
        <v>Sep</v>
      </c>
      <c r="R244" s="10">
        <v>3284</v>
      </c>
    </row>
    <row r="245" spans="1:18" x14ac:dyDescent="0.25">
      <c r="A245" t="s">
        <v>5610</v>
      </c>
      <c r="B245" s="4">
        <v>45673</v>
      </c>
      <c r="C245" t="s">
        <v>91</v>
      </c>
      <c r="D245" t="s">
        <v>2544</v>
      </c>
      <c r="E245">
        <v>4</v>
      </c>
      <c r="F245" s="5">
        <v>20690</v>
      </c>
      <c r="G245" s="2">
        <v>4899.8</v>
      </c>
      <c r="H245" s="2">
        <f>(orders[[#This Row],[Profit]]/orders[[#This Row],[Sales]])*100</f>
        <v>23.681971967133883</v>
      </c>
      <c r="I245" s="2">
        <f>orders[[#This Row],[Quantity]]*orders[[#This Row],[Cost Price]]</f>
        <v>130300</v>
      </c>
      <c r="J245" t="str">
        <f>TEXT(orders[[#This Row],[Date]],"mmm")</f>
        <v>Jan</v>
      </c>
      <c r="K245" s="2">
        <v>32575</v>
      </c>
      <c r="L245">
        <v>4</v>
      </c>
      <c r="M245" s="2">
        <f>COUNT(orders[[#This Row],[count_id]])</f>
        <v>1</v>
      </c>
      <c r="N245" s="2"/>
      <c r="Q245" s="6" t="str">
        <f>TEXT(orders[[#This Row],[Date]],"mmm")</f>
        <v>Jan</v>
      </c>
      <c r="R245" s="11">
        <v>20690</v>
      </c>
    </row>
    <row r="246" spans="1:18" x14ac:dyDescent="0.25">
      <c r="A246" t="s">
        <v>5881</v>
      </c>
      <c r="B246" s="4">
        <v>45552</v>
      </c>
      <c r="C246" t="s">
        <v>91</v>
      </c>
      <c r="D246" t="s">
        <v>2493</v>
      </c>
      <c r="E246">
        <v>1</v>
      </c>
      <c r="F246" s="5">
        <v>12568</v>
      </c>
      <c r="G246" s="2">
        <v>2728.58</v>
      </c>
      <c r="H246" s="2">
        <f>(orders[[#This Row],[Profit]]/orders[[#This Row],[Sales]])*100</f>
        <v>21.710534691279442</v>
      </c>
      <c r="I246" s="2">
        <f>orders[[#This Row],[Quantity]]*orders[[#This Row],[Cost Price]]</f>
        <v>12755</v>
      </c>
      <c r="J246" t="str">
        <f>TEXT(orders[[#This Row],[Date]],"mmm")</f>
        <v>Sep</v>
      </c>
      <c r="K246" s="2">
        <v>12755</v>
      </c>
      <c r="L246">
        <v>4</v>
      </c>
      <c r="M246" s="2">
        <f>COUNT(orders[[#This Row],[count_id]])</f>
        <v>1</v>
      </c>
      <c r="N246" s="2"/>
      <c r="Q246" s="7" t="str">
        <f>TEXT(orders[[#This Row],[Date]],"mmm")</f>
        <v>Sep</v>
      </c>
      <c r="R246" s="10">
        <v>12568</v>
      </c>
    </row>
    <row r="247" spans="1:18" x14ac:dyDescent="0.25">
      <c r="A247" t="s">
        <v>6010</v>
      </c>
      <c r="B247" s="4">
        <v>45700</v>
      </c>
      <c r="C247" t="s">
        <v>91</v>
      </c>
      <c r="D247" t="s">
        <v>3613</v>
      </c>
      <c r="E247">
        <v>6</v>
      </c>
      <c r="F247" s="5">
        <v>22852</v>
      </c>
      <c r="G247" s="2">
        <v>3008.66</v>
      </c>
      <c r="H247" s="2">
        <f>(orders[[#This Row],[Profit]]/orders[[#This Row],[Sales]])*100</f>
        <v>13.165849816208647</v>
      </c>
      <c r="I247" s="2">
        <f>orders[[#This Row],[Quantity]]*orders[[#This Row],[Cost Price]]</f>
        <v>38976</v>
      </c>
      <c r="J247" t="str">
        <f>TEXT(orders[[#This Row],[Date]],"mmm")</f>
        <v>Feb</v>
      </c>
      <c r="K247" s="2">
        <v>6496</v>
      </c>
      <c r="L247">
        <v>4</v>
      </c>
      <c r="M247" s="2">
        <f>COUNT(orders[[#This Row],[count_id]])</f>
        <v>1</v>
      </c>
      <c r="N247" s="2"/>
      <c r="Q247" s="6" t="str">
        <f>TEXT(orders[[#This Row],[Date]],"mmm")</f>
        <v>Feb</v>
      </c>
      <c r="R247" s="11">
        <v>22852</v>
      </c>
    </row>
    <row r="248" spans="1:18" x14ac:dyDescent="0.25">
      <c r="A248" t="s">
        <v>3828</v>
      </c>
      <c r="B248" s="4">
        <v>45624</v>
      </c>
      <c r="C248" t="s">
        <v>93</v>
      </c>
      <c r="D248" t="s">
        <v>3324</v>
      </c>
      <c r="E248">
        <v>5</v>
      </c>
      <c r="F248" s="5">
        <v>8144</v>
      </c>
      <c r="G248" s="2">
        <v>483.9</v>
      </c>
      <c r="H248" s="2">
        <f>(orders[[#This Row],[Profit]]/orders[[#This Row],[Sales]])*100</f>
        <v>5.9417976424361489</v>
      </c>
      <c r="I248" s="2">
        <f>orders[[#This Row],[Quantity]]*orders[[#This Row],[Cost Price]]</f>
        <v>65685</v>
      </c>
      <c r="J248" t="str">
        <f>TEXT(orders[[#This Row],[Date]],"mmm")</f>
        <v>Nov</v>
      </c>
      <c r="K248" s="2">
        <v>13137</v>
      </c>
      <c r="L248">
        <v>6</v>
      </c>
      <c r="M248" s="2">
        <f>COUNT(orders[[#This Row],[count_id]])</f>
        <v>1</v>
      </c>
      <c r="N248" s="2"/>
      <c r="Q248" s="7" t="str">
        <f>TEXT(orders[[#This Row],[Date]],"mmm")</f>
        <v>Nov</v>
      </c>
      <c r="R248" s="10">
        <v>8144</v>
      </c>
    </row>
    <row r="249" spans="1:18" x14ac:dyDescent="0.25">
      <c r="A249" t="s">
        <v>5438</v>
      </c>
      <c r="B249" s="4">
        <v>45450</v>
      </c>
      <c r="C249" t="s">
        <v>93</v>
      </c>
      <c r="D249" t="s">
        <v>2531</v>
      </c>
      <c r="E249">
        <v>4</v>
      </c>
      <c r="F249" s="5">
        <v>38647</v>
      </c>
      <c r="G249" s="2">
        <v>11285.96</v>
      </c>
      <c r="H249" s="2">
        <f>(orders[[#This Row],[Profit]]/orders[[#This Row],[Sales]])*100</f>
        <v>29.202680673790976</v>
      </c>
      <c r="I249" s="2">
        <f>orders[[#This Row],[Quantity]]*orders[[#This Row],[Cost Price]]</f>
        <v>186144</v>
      </c>
      <c r="J249" t="str">
        <f>TEXT(orders[[#This Row],[Date]],"mmm")</f>
        <v>Jun</v>
      </c>
      <c r="K249" s="2">
        <v>46536</v>
      </c>
      <c r="L249">
        <v>2</v>
      </c>
      <c r="M249" s="2">
        <f>COUNT(orders[[#This Row],[count_id]])</f>
        <v>1</v>
      </c>
      <c r="N249" s="2"/>
      <c r="Q249" s="6" t="str">
        <f>TEXT(orders[[#This Row],[Date]],"mmm")</f>
        <v>Jun</v>
      </c>
      <c r="R249" s="11">
        <v>38647</v>
      </c>
    </row>
    <row r="250" spans="1:18" x14ac:dyDescent="0.25">
      <c r="A250" t="s">
        <v>5461</v>
      </c>
      <c r="B250" s="4">
        <v>45706</v>
      </c>
      <c r="C250" t="s">
        <v>93</v>
      </c>
      <c r="D250" t="s">
        <v>3483</v>
      </c>
      <c r="E250">
        <v>8</v>
      </c>
      <c r="F250" s="5">
        <v>6142</v>
      </c>
      <c r="G250" s="2">
        <v>946.85</v>
      </c>
      <c r="H250" s="2">
        <f>(orders[[#This Row],[Profit]]/orders[[#This Row],[Sales]])*100</f>
        <v>15.415988277434062</v>
      </c>
      <c r="I250" s="2">
        <f>orders[[#This Row],[Quantity]]*orders[[#This Row],[Cost Price]]</f>
        <v>374008</v>
      </c>
      <c r="J250" t="str">
        <f>TEXT(orders[[#This Row],[Date]],"mmm")</f>
        <v>Feb</v>
      </c>
      <c r="K250" s="2">
        <v>46751</v>
      </c>
      <c r="L250">
        <v>9</v>
      </c>
      <c r="M250" s="2">
        <f>COUNT(orders[[#This Row],[count_id]])</f>
        <v>1</v>
      </c>
      <c r="N250" s="2"/>
      <c r="Q250" s="7" t="str">
        <f>TEXT(orders[[#This Row],[Date]],"mmm")</f>
        <v>Feb</v>
      </c>
      <c r="R250" s="10">
        <v>6142</v>
      </c>
    </row>
    <row r="251" spans="1:18" x14ac:dyDescent="0.25">
      <c r="A251" t="s">
        <v>3792</v>
      </c>
      <c r="B251" s="4">
        <v>45982</v>
      </c>
      <c r="C251" t="s">
        <v>95</v>
      </c>
      <c r="D251" t="s">
        <v>2809</v>
      </c>
      <c r="E251">
        <v>3</v>
      </c>
      <c r="F251" s="5">
        <v>46004</v>
      </c>
      <c r="G251" s="2">
        <v>6416.51</v>
      </c>
      <c r="H251" s="2">
        <f>(orders[[#This Row],[Profit]]/orders[[#This Row],[Sales]])*100</f>
        <v>13.947721937222852</v>
      </c>
      <c r="I251" s="2">
        <f>orders[[#This Row],[Quantity]]*orders[[#This Row],[Cost Price]]</f>
        <v>76005</v>
      </c>
      <c r="J251" t="str">
        <f>TEXT(orders[[#This Row],[Date]],"mmm")</f>
        <v>Nov</v>
      </c>
      <c r="K251" s="2">
        <v>25335</v>
      </c>
      <c r="L251">
        <v>6</v>
      </c>
      <c r="M251" s="2">
        <f>COUNT(orders[[#This Row],[count_id]])</f>
        <v>1</v>
      </c>
      <c r="N251" s="2"/>
      <c r="Q251" s="6" t="str">
        <f>TEXT(orders[[#This Row],[Date]],"mmm")</f>
        <v>Nov</v>
      </c>
      <c r="R251" s="11">
        <v>46004</v>
      </c>
    </row>
    <row r="252" spans="1:18" x14ac:dyDescent="0.25">
      <c r="A252" t="s">
        <v>5181</v>
      </c>
      <c r="B252" s="4">
        <v>45516</v>
      </c>
      <c r="C252" t="s">
        <v>95</v>
      </c>
      <c r="D252" t="s">
        <v>3416</v>
      </c>
      <c r="E252">
        <v>4</v>
      </c>
      <c r="F252" s="5">
        <v>10333</v>
      </c>
      <c r="G252" s="2">
        <v>2036.41</v>
      </c>
      <c r="H252" s="2">
        <f>(orders[[#This Row],[Profit]]/orders[[#This Row],[Sales]])*100</f>
        <v>19.707829284815638</v>
      </c>
      <c r="I252" s="2">
        <f>orders[[#This Row],[Quantity]]*orders[[#This Row],[Cost Price]]</f>
        <v>80328</v>
      </c>
      <c r="J252" t="str">
        <f>TEXT(orders[[#This Row],[Date]],"mmm")</f>
        <v>Aug</v>
      </c>
      <c r="K252" s="2">
        <v>20082</v>
      </c>
      <c r="L252">
        <v>11</v>
      </c>
      <c r="M252" s="2">
        <f>COUNT(orders[[#This Row],[count_id]])</f>
        <v>1</v>
      </c>
      <c r="N252" s="2"/>
      <c r="Q252" s="7" t="str">
        <f>TEXT(orders[[#This Row],[Date]],"mmm")</f>
        <v>Aug</v>
      </c>
      <c r="R252" s="10">
        <v>10333</v>
      </c>
    </row>
    <row r="253" spans="1:18" x14ac:dyDescent="0.25">
      <c r="A253" t="s">
        <v>5197</v>
      </c>
      <c r="B253" s="4">
        <v>45551</v>
      </c>
      <c r="C253" t="s">
        <v>95</v>
      </c>
      <c r="D253" t="s">
        <v>2546</v>
      </c>
      <c r="E253">
        <v>7</v>
      </c>
      <c r="F253" s="5">
        <v>44823</v>
      </c>
      <c r="G253" s="2">
        <v>6647.38</v>
      </c>
      <c r="H253" s="2">
        <f>(orders[[#This Row],[Profit]]/orders[[#This Row],[Sales]])*100</f>
        <v>14.830288021774535</v>
      </c>
      <c r="I253" s="2">
        <f>orders[[#This Row],[Quantity]]*orders[[#This Row],[Cost Price]]</f>
        <v>286958</v>
      </c>
      <c r="J253" t="str">
        <f>TEXT(orders[[#This Row],[Date]],"mmm")</f>
        <v>Sep</v>
      </c>
      <c r="K253" s="2">
        <v>40994</v>
      </c>
      <c r="L253">
        <v>11</v>
      </c>
      <c r="M253" s="2">
        <f>COUNT(orders[[#This Row],[count_id]])</f>
        <v>1</v>
      </c>
      <c r="N253" s="2"/>
      <c r="Q253" s="6" t="str">
        <f>TEXT(orders[[#This Row],[Date]],"mmm")</f>
        <v>Sep</v>
      </c>
      <c r="R253" s="11">
        <v>44823</v>
      </c>
    </row>
    <row r="254" spans="1:18" x14ac:dyDescent="0.25">
      <c r="A254" t="s">
        <v>5273</v>
      </c>
      <c r="B254" s="4">
        <v>45543</v>
      </c>
      <c r="C254" t="s">
        <v>95</v>
      </c>
      <c r="D254" t="s">
        <v>3423</v>
      </c>
      <c r="E254">
        <v>9</v>
      </c>
      <c r="F254" s="5">
        <v>2887</v>
      </c>
      <c r="G254" s="2">
        <v>299.66000000000003</v>
      </c>
      <c r="H254" s="2">
        <f>(orders[[#This Row],[Profit]]/orders[[#This Row],[Sales]])*100</f>
        <v>10.379632836854867</v>
      </c>
      <c r="I254" s="2">
        <f>orders[[#This Row],[Quantity]]*orders[[#This Row],[Cost Price]]</f>
        <v>88137</v>
      </c>
      <c r="J254" t="str">
        <f>TEXT(orders[[#This Row],[Date]],"mmm")</f>
        <v>Sep</v>
      </c>
      <c r="K254" s="2">
        <v>9793</v>
      </c>
      <c r="L254">
        <v>4</v>
      </c>
      <c r="M254" s="2">
        <f>COUNT(orders[[#This Row],[count_id]])</f>
        <v>1</v>
      </c>
      <c r="N254" s="2"/>
      <c r="Q254" s="7" t="str">
        <f>TEXT(orders[[#This Row],[Date]],"mmm")</f>
        <v>Sep</v>
      </c>
      <c r="R254" s="10">
        <v>2887</v>
      </c>
    </row>
    <row r="255" spans="1:18" x14ac:dyDescent="0.25">
      <c r="A255" t="s">
        <v>5811</v>
      </c>
      <c r="B255" s="4">
        <v>45778</v>
      </c>
      <c r="C255" t="s">
        <v>95</v>
      </c>
      <c r="D255" t="s">
        <v>2471</v>
      </c>
      <c r="E255">
        <v>2</v>
      </c>
      <c r="F255" s="5">
        <v>27406</v>
      </c>
      <c r="G255" s="2">
        <v>6324.1</v>
      </c>
      <c r="H255" s="2">
        <f>(orders[[#This Row],[Profit]]/orders[[#This Row],[Sales]])*100</f>
        <v>23.075603882361527</v>
      </c>
      <c r="I255" s="2">
        <f>orders[[#This Row],[Quantity]]*orders[[#This Row],[Cost Price]]</f>
        <v>65458</v>
      </c>
      <c r="J255" t="str">
        <f>TEXT(orders[[#This Row],[Date]],"mmm")</f>
        <v>May</v>
      </c>
      <c r="K255" s="2">
        <v>32729</v>
      </c>
      <c r="L255">
        <v>9</v>
      </c>
      <c r="M255" s="2">
        <f>COUNT(orders[[#This Row],[count_id]])</f>
        <v>1</v>
      </c>
      <c r="N255" s="2"/>
      <c r="Q255" s="6" t="str">
        <f>TEXT(orders[[#This Row],[Date]],"mmm")</f>
        <v>May</v>
      </c>
      <c r="R255" s="11">
        <v>27406</v>
      </c>
    </row>
    <row r="256" spans="1:18" x14ac:dyDescent="0.25">
      <c r="A256" t="s">
        <v>5918</v>
      </c>
      <c r="B256" s="4">
        <v>45647</v>
      </c>
      <c r="C256" t="s">
        <v>95</v>
      </c>
      <c r="D256" t="s">
        <v>2542</v>
      </c>
      <c r="E256">
        <v>8</v>
      </c>
      <c r="F256" s="5">
        <v>28102</v>
      </c>
      <c r="G256" s="2">
        <v>4273.03</v>
      </c>
      <c r="H256" s="2">
        <f>(orders[[#This Row],[Profit]]/orders[[#This Row],[Sales]])*100</f>
        <v>15.205430218489784</v>
      </c>
      <c r="I256" s="2">
        <f>orders[[#This Row],[Quantity]]*orders[[#This Row],[Cost Price]]</f>
        <v>272272</v>
      </c>
      <c r="J256" t="str">
        <f>TEXT(orders[[#This Row],[Date]],"mmm")</f>
        <v>Dec</v>
      </c>
      <c r="K256" s="2">
        <v>34034</v>
      </c>
      <c r="L256">
        <v>8</v>
      </c>
      <c r="M256" s="2">
        <f>COUNT(orders[[#This Row],[count_id]])</f>
        <v>1</v>
      </c>
      <c r="N256" s="2"/>
      <c r="Q256" s="7" t="str">
        <f>TEXT(orders[[#This Row],[Date]],"mmm")</f>
        <v>Dec</v>
      </c>
      <c r="R256" s="10">
        <v>28102</v>
      </c>
    </row>
    <row r="257" spans="1:18" x14ac:dyDescent="0.25">
      <c r="A257" t="s">
        <v>3723</v>
      </c>
      <c r="B257" s="4">
        <v>45638</v>
      </c>
      <c r="C257" t="s">
        <v>97</v>
      </c>
      <c r="D257" t="s">
        <v>3304</v>
      </c>
      <c r="E257">
        <v>7</v>
      </c>
      <c r="F257" s="5">
        <v>38509</v>
      </c>
      <c r="G257" s="2">
        <v>7855.94</v>
      </c>
      <c r="H257" s="2">
        <f>(orders[[#This Row],[Profit]]/orders[[#This Row],[Sales]])*100</f>
        <v>20.400270066737644</v>
      </c>
      <c r="I257" s="2">
        <f>orders[[#This Row],[Quantity]]*orders[[#This Row],[Cost Price]]</f>
        <v>248703</v>
      </c>
      <c r="J257" t="str">
        <f>TEXT(orders[[#This Row],[Date]],"mmm")</f>
        <v>Dec</v>
      </c>
      <c r="K257" s="2">
        <v>35529</v>
      </c>
      <c r="L257">
        <v>9</v>
      </c>
      <c r="M257" s="2">
        <f>COUNT(orders[[#This Row],[count_id]])</f>
        <v>1</v>
      </c>
      <c r="N257" s="2"/>
      <c r="Q257" s="6" t="str">
        <f>TEXT(orders[[#This Row],[Date]],"mmm")</f>
        <v>Dec</v>
      </c>
      <c r="R257" s="11">
        <v>38509</v>
      </c>
    </row>
    <row r="258" spans="1:18" x14ac:dyDescent="0.25">
      <c r="A258" t="s">
        <v>5200</v>
      </c>
      <c r="B258" s="4">
        <v>45541</v>
      </c>
      <c r="C258" t="s">
        <v>97</v>
      </c>
      <c r="D258" t="s">
        <v>2630</v>
      </c>
      <c r="E258">
        <v>3</v>
      </c>
      <c r="F258" s="5">
        <v>32417</v>
      </c>
      <c r="G258" s="2">
        <v>4048.95</v>
      </c>
      <c r="H258" s="2">
        <f>(orders[[#This Row],[Profit]]/orders[[#This Row],[Sales]])*100</f>
        <v>12.490205756239011</v>
      </c>
      <c r="I258" s="2">
        <f>orders[[#This Row],[Quantity]]*orders[[#This Row],[Cost Price]]</f>
        <v>32925</v>
      </c>
      <c r="J258" t="str">
        <f>TEXT(orders[[#This Row],[Date]],"mmm")</f>
        <v>Sep</v>
      </c>
      <c r="K258" s="2">
        <v>10975</v>
      </c>
      <c r="L258">
        <v>5</v>
      </c>
      <c r="M258" s="2">
        <f>COUNT(orders[[#This Row],[count_id]])</f>
        <v>1</v>
      </c>
      <c r="N258" s="2"/>
      <c r="Q258" s="7" t="str">
        <f>TEXT(orders[[#This Row],[Date]],"mmm")</f>
        <v>Sep</v>
      </c>
      <c r="R258" s="10">
        <v>32417</v>
      </c>
    </row>
    <row r="259" spans="1:18" x14ac:dyDescent="0.25">
      <c r="A259" t="s">
        <v>5274</v>
      </c>
      <c r="B259" s="4">
        <v>45773</v>
      </c>
      <c r="C259" t="s">
        <v>97</v>
      </c>
      <c r="D259" t="s">
        <v>3148</v>
      </c>
      <c r="E259">
        <v>9</v>
      </c>
      <c r="F259" s="5">
        <v>16594</v>
      </c>
      <c r="G259" s="2">
        <v>4644.87</v>
      </c>
      <c r="H259" s="2">
        <f>(orders[[#This Row],[Profit]]/orders[[#This Row],[Sales]])*100</f>
        <v>27.991261901892251</v>
      </c>
      <c r="I259" s="2">
        <f>orders[[#This Row],[Quantity]]*orders[[#This Row],[Cost Price]]</f>
        <v>322506</v>
      </c>
      <c r="J259" t="str">
        <f>TEXT(orders[[#This Row],[Date]],"mmm")</f>
        <v>Apr</v>
      </c>
      <c r="K259" s="2">
        <v>35834</v>
      </c>
      <c r="L259">
        <v>6</v>
      </c>
      <c r="M259" s="2">
        <f>COUNT(orders[[#This Row],[count_id]])</f>
        <v>1</v>
      </c>
      <c r="N259" s="2"/>
      <c r="Q259" s="6" t="str">
        <f>TEXT(orders[[#This Row],[Date]],"mmm")</f>
        <v>Apr</v>
      </c>
      <c r="R259" s="11">
        <v>16594</v>
      </c>
    </row>
    <row r="260" spans="1:18" x14ac:dyDescent="0.25">
      <c r="A260" t="s">
        <v>5340</v>
      </c>
      <c r="B260" s="4">
        <v>45683</v>
      </c>
      <c r="C260" t="s">
        <v>97</v>
      </c>
      <c r="D260" t="s">
        <v>2998</v>
      </c>
      <c r="E260">
        <v>3</v>
      </c>
      <c r="F260" s="5">
        <v>19763</v>
      </c>
      <c r="G260" s="2">
        <v>5619.75</v>
      </c>
      <c r="H260" s="2">
        <f>(orders[[#This Row],[Profit]]/orders[[#This Row],[Sales]])*100</f>
        <v>28.435713201437029</v>
      </c>
      <c r="I260" s="2">
        <f>orders[[#This Row],[Quantity]]*orders[[#This Row],[Cost Price]]</f>
        <v>91914</v>
      </c>
      <c r="J260" t="str">
        <f>TEXT(orders[[#This Row],[Date]],"mmm")</f>
        <v>Jan</v>
      </c>
      <c r="K260" s="2">
        <v>30638</v>
      </c>
      <c r="L260">
        <v>8</v>
      </c>
      <c r="M260" s="2">
        <f>COUNT(orders[[#This Row],[count_id]])</f>
        <v>1</v>
      </c>
      <c r="N260" s="2"/>
      <c r="Q260" s="7" t="str">
        <f>TEXT(orders[[#This Row],[Date]],"mmm")</f>
        <v>Jan</v>
      </c>
      <c r="R260" s="10">
        <v>19763</v>
      </c>
    </row>
    <row r="261" spans="1:18" x14ac:dyDescent="0.25">
      <c r="A261" t="s">
        <v>5386</v>
      </c>
      <c r="B261" s="4">
        <v>45774</v>
      </c>
      <c r="C261" t="s">
        <v>97</v>
      </c>
      <c r="D261" t="s">
        <v>3279</v>
      </c>
      <c r="E261">
        <v>5</v>
      </c>
      <c r="F261" s="5">
        <v>16023</v>
      </c>
      <c r="G261" s="2">
        <v>4721.49</v>
      </c>
      <c r="H261" s="2">
        <f>(orders[[#This Row],[Profit]]/orders[[#This Row],[Sales]])*100</f>
        <v>29.466953753978654</v>
      </c>
      <c r="I261" s="2">
        <f>orders[[#This Row],[Quantity]]*orders[[#This Row],[Cost Price]]</f>
        <v>218835</v>
      </c>
      <c r="J261" t="str">
        <f>TEXT(orders[[#This Row],[Date]],"mmm")</f>
        <v>Apr</v>
      </c>
      <c r="K261" s="2">
        <v>43767</v>
      </c>
      <c r="L261">
        <v>4</v>
      </c>
      <c r="M261" s="2">
        <f>COUNT(orders[[#This Row],[count_id]])</f>
        <v>1</v>
      </c>
      <c r="N261" s="2"/>
      <c r="Q261" s="6" t="str">
        <f>TEXT(orders[[#This Row],[Date]],"mmm")</f>
        <v>Apr</v>
      </c>
      <c r="R261" s="11">
        <v>16023</v>
      </c>
    </row>
    <row r="262" spans="1:18" x14ac:dyDescent="0.25">
      <c r="A262" t="s">
        <v>5472</v>
      </c>
      <c r="B262" s="4">
        <v>45577</v>
      </c>
      <c r="C262" t="s">
        <v>97</v>
      </c>
      <c r="D262" t="s">
        <v>2885</v>
      </c>
      <c r="E262">
        <v>1</v>
      </c>
      <c r="F262" s="5">
        <v>38947</v>
      </c>
      <c r="G262" s="2">
        <v>3904.08</v>
      </c>
      <c r="H262" s="2">
        <f>(orders[[#This Row],[Profit]]/orders[[#This Row],[Sales]])*100</f>
        <v>10.024084011605515</v>
      </c>
      <c r="I262" s="2">
        <f>orders[[#This Row],[Quantity]]*orders[[#This Row],[Cost Price]]</f>
        <v>8802</v>
      </c>
      <c r="J262" t="str">
        <f>TEXT(orders[[#This Row],[Date]],"mmm")</f>
        <v>Oct</v>
      </c>
      <c r="K262" s="2">
        <v>8802</v>
      </c>
      <c r="L262">
        <v>6</v>
      </c>
      <c r="M262" s="2">
        <f>COUNT(orders[[#This Row],[count_id]])</f>
        <v>1</v>
      </c>
      <c r="N262" s="2"/>
      <c r="Q262" s="7" t="str">
        <f>TEXT(orders[[#This Row],[Date]],"mmm")</f>
        <v>Oct</v>
      </c>
      <c r="R262" s="10">
        <v>38947</v>
      </c>
    </row>
    <row r="263" spans="1:18" x14ac:dyDescent="0.25">
      <c r="A263" t="s">
        <v>5520</v>
      </c>
      <c r="B263" s="4">
        <v>45897</v>
      </c>
      <c r="C263" t="s">
        <v>97</v>
      </c>
      <c r="D263" t="s">
        <v>2907</v>
      </c>
      <c r="E263">
        <v>4</v>
      </c>
      <c r="F263" s="5">
        <v>42855</v>
      </c>
      <c r="G263" s="2">
        <v>4057.04</v>
      </c>
      <c r="H263" s="2">
        <f>(orders[[#This Row],[Profit]]/orders[[#This Row],[Sales]])*100</f>
        <v>9.4669000116672493</v>
      </c>
      <c r="I263" s="2">
        <f>orders[[#This Row],[Quantity]]*orders[[#This Row],[Cost Price]]</f>
        <v>122872</v>
      </c>
      <c r="J263" t="str">
        <f>TEXT(orders[[#This Row],[Date]],"mmm")</f>
        <v>Aug</v>
      </c>
      <c r="K263" s="2">
        <v>30718</v>
      </c>
      <c r="L263">
        <v>6</v>
      </c>
      <c r="M263" s="2">
        <f>COUNT(orders[[#This Row],[count_id]])</f>
        <v>1</v>
      </c>
      <c r="N263" s="2"/>
      <c r="Q263" s="6" t="str">
        <f>TEXT(orders[[#This Row],[Date]],"mmm")</f>
        <v>Aug</v>
      </c>
      <c r="R263" s="11">
        <v>42855</v>
      </c>
    </row>
    <row r="264" spans="1:18" x14ac:dyDescent="0.25">
      <c r="A264" t="s">
        <v>5631</v>
      </c>
      <c r="B264" s="4">
        <v>45955</v>
      </c>
      <c r="C264" t="s">
        <v>97</v>
      </c>
      <c r="D264" t="s">
        <v>2913</v>
      </c>
      <c r="E264">
        <v>6</v>
      </c>
      <c r="F264" s="5">
        <v>29397</v>
      </c>
      <c r="G264" s="2">
        <v>6767.77</v>
      </c>
      <c r="H264" s="2">
        <f>(orders[[#This Row],[Profit]]/orders[[#This Row],[Sales]])*100</f>
        <v>23.021975031465796</v>
      </c>
      <c r="I264" s="2">
        <f>orders[[#This Row],[Quantity]]*orders[[#This Row],[Cost Price]]</f>
        <v>248988</v>
      </c>
      <c r="J264" t="str">
        <f>TEXT(orders[[#This Row],[Date]],"mmm")</f>
        <v>Oct</v>
      </c>
      <c r="K264" s="2">
        <v>41498</v>
      </c>
      <c r="L264">
        <v>5</v>
      </c>
      <c r="M264" s="2">
        <f>COUNT(orders[[#This Row],[count_id]])</f>
        <v>1</v>
      </c>
      <c r="N264" s="2"/>
      <c r="Q264" s="7" t="str">
        <f>TEXT(orders[[#This Row],[Date]],"mmm")</f>
        <v>Oct</v>
      </c>
      <c r="R264" s="10">
        <v>29397</v>
      </c>
    </row>
    <row r="265" spans="1:18" x14ac:dyDescent="0.25">
      <c r="A265" t="s">
        <v>5836</v>
      </c>
      <c r="B265" s="4">
        <v>45358</v>
      </c>
      <c r="C265" t="s">
        <v>97</v>
      </c>
      <c r="D265" t="s">
        <v>2758</v>
      </c>
      <c r="E265">
        <v>1</v>
      </c>
      <c r="F265" s="5">
        <v>43801</v>
      </c>
      <c r="G265" s="2">
        <v>2819.74</v>
      </c>
      <c r="H265" s="2">
        <f>(orders[[#This Row],[Profit]]/orders[[#This Row],[Sales]])*100</f>
        <v>6.4376155795529773</v>
      </c>
      <c r="I265" s="2">
        <f>orders[[#This Row],[Quantity]]*orders[[#This Row],[Cost Price]]</f>
        <v>13983</v>
      </c>
      <c r="J265" t="str">
        <f>TEXT(orders[[#This Row],[Date]],"mmm")</f>
        <v>Mar</v>
      </c>
      <c r="K265" s="2">
        <v>13983</v>
      </c>
      <c r="L265">
        <v>7</v>
      </c>
      <c r="M265" s="2">
        <f>COUNT(orders[[#This Row],[count_id]])</f>
        <v>1</v>
      </c>
      <c r="N265" s="2"/>
      <c r="Q265" s="6" t="str">
        <f>TEXT(orders[[#This Row],[Date]],"mmm")</f>
        <v>Mar</v>
      </c>
      <c r="R265" s="11">
        <v>43801</v>
      </c>
    </row>
    <row r="266" spans="1:18" x14ac:dyDescent="0.25">
      <c r="A266" t="s">
        <v>5949</v>
      </c>
      <c r="B266" s="4">
        <v>45871</v>
      </c>
      <c r="C266" t="s">
        <v>97</v>
      </c>
      <c r="D266" t="s">
        <v>3631</v>
      </c>
      <c r="E266">
        <v>2</v>
      </c>
      <c r="F266" s="5">
        <v>42619</v>
      </c>
      <c r="G266" s="2">
        <v>5787.65</v>
      </c>
      <c r="H266" s="2">
        <f>(orders[[#This Row],[Profit]]/orders[[#This Row],[Sales]])*100</f>
        <v>13.579976067012364</v>
      </c>
      <c r="I266" s="2">
        <f>orders[[#This Row],[Quantity]]*orders[[#This Row],[Cost Price]]</f>
        <v>74428</v>
      </c>
      <c r="J266" t="str">
        <f>TEXT(orders[[#This Row],[Date]],"mmm")</f>
        <v>Aug</v>
      </c>
      <c r="K266" s="2">
        <v>37214</v>
      </c>
      <c r="L266">
        <v>8</v>
      </c>
      <c r="M266" s="2">
        <f>COUNT(orders[[#This Row],[count_id]])</f>
        <v>1</v>
      </c>
      <c r="N266" s="2"/>
      <c r="Q266" s="7" t="str">
        <f>TEXT(orders[[#This Row],[Date]],"mmm")</f>
        <v>Aug</v>
      </c>
      <c r="R266" s="10">
        <v>42619</v>
      </c>
    </row>
    <row r="267" spans="1:18" x14ac:dyDescent="0.25">
      <c r="A267" t="s">
        <v>3677</v>
      </c>
      <c r="B267" s="4">
        <v>45607</v>
      </c>
      <c r="C267" t="s">
        <v>99</v>
      </c>
      <c r="D267" t="s">
        <v>3071</v>
      </c>
      <c r="E267">
        <v>2</v>
      </c>
      <c r="F267" s="5">
        <v>10376</v>
      </c>
      <c r="G267" s="2">
        <v>765.78</v>
      </c>
      <c r="H267" s="2">
        <f>(orders[[#This Row],[Profit]]/orders[[#This Row],[Sales]])*100</f>
        <v>7.3803006939090201</v>
      </c>
      <c r="I267" s="2">
        <f>orders[[#This Row],[Quantity]]*orders[[#This Row],[Cost Price]]</f>
        <v>10130</v>
      </c>
      <c r="J267" t="str">
        <f>TEXT(orders[[#This Row],[Date]],"mmm")</f>
        <v>Nov</v>
      </c>
      <c r="K267" s="2">
        <v>5065</v>
      </c>
      <c r="L267">
        <v>6</v>
      </c>
      <c r="M267" s="2">
        <f>COUNT(orders[[#This Row],[count_id]])</f>
        <v>1</v>
      </c>
      <c r="N267" s="2"/>
      <c r="Q267" s="6" t="str">
        <f>TEXT(orders[[#This Row],[Date]],"mmm")</f>
        <v>Nov</v>
      </c>
      <c r="R267" s="11">
        <v>10376</v>
      </c>
    </row>
    <row r="268" spans="1:18" x14ac:dyDescent="0.25">
      <c r="A268" t="s">
        <v>5070</v>
      </c>
      <c r="B268" s="4">
        <v>45374</v>
      </c>
      <c r="C268" t="s">
        <v>99</v>
      </c>
      <c r="D268" t="s">
        <v>2473</v>
      </c>
      <c r="E268">
        <v>6</v>
      </c>
      <c r="F268" s="5">
        <v>23022</v>
      </c>
      <c r="G268" s="2">
        <v>4863.75</v>
      </c>
      <c r="H268" s="2">
        <f>(orders[[#This Row],[Profit]]/orders[[#This Row],[Sales]])*100</f>
        <v>21.12653114412301</v>
      </c>
      <c r="I268" s="2">
        <f>orders[[#This Row],[Quantity]]*orders[[#This Row],[Cost Price]]</f>
        <v>215598</v>
      </c>
      <c r="J268" t="str">
        <f>TEXT(orders[[#This Row],[Date]],"mmm")</f>
        <v>Mar</v>
      </c>
      <c r="K268" s="2">
        <v>35933</v>
      </c>
      <c r="L268">
        <v>4</v>
      </c>
      <c r="M268" s="2">
        <f>COUNT(orders[[#This Row],[count_id]])</f>
        <v>1</v>
      </c>
      <c r="N268" s="2"/>
      <c r="Q268" s="7" t="str">
        <f>TEXT(orders[[#This Row],[Date]],"mmm")</f>
        <v>Mar</v>
      </c>
      <c r="R268" s="10">
        <v>23022</v>
      </c>
    </row>
    <row r="269" spans="1:18" x14ac:dyDescent="0.25">
      <c r="A269" t="s">
        <v>5129</v>
      </c>
      <c r="B269" s="4">
        <v>45539</v>
      </c>
      <c r="C269" t="s">
        <v>99</v>
      </c>
      <c r="D269" t="s">
        <v>3084</v>
      </c>
      <c r="E269">
        <v>4</v>
      </c>
      <c r="F269" s="5">
        <v>14410</v>
      </c>
      <c r="G269" s="2">
        <v>935.55</v>
      </c>
      <c r="H269" s="2">
        <f>(orders[[#This Row],[Profit]]/orders[[#This Row],[Sales]])*100</f>
        <v>6.4923664122137401</v>
      </c>
      <c r="I269" s="2">
        <f>orders[[#This Row],[Quantity]]*orders[[#This Row],[Cost Price]]</f>
        <v>121404</v>
      </c>
      <c r="J269" t="str">
        <f>TEXT(orders[[#This Row],[Date]],"mmm")</f>
        <v>Sep</v>
      </c>
      <c r="K269" s="2">
        <v>30351</v>
      </c>
      <c r="L269">
        <v>6</v>
      </c>
      <c r="M269" s="2">
        <f>COUNT(orders[[#This Row],[count_id]])</f>
        <v>1</v>
      </c>
      <c r="N269" s="2"/>
      <c r="Q269" s="6" t="str">
        <f>TEXT(orders[[#This Row],[Date]],"mmm")</f>
        <v>Sep</v>
      </c>
      <c r="R269" s="11">
        <v>14410</v>
      </c>
    </row>
    <row r="270" spans="1:18" x14ac:dyDescent="0.25">
      <c r="A270" t="s">
        <v>5133</v>
      </c>
      <c r="B270" s="4">
        <v>45418</v>
      </c>
      <c r="C270" t="s">
        <v>99</v>
      </c>
      <c r="D270" t="s">
        <v>3010</v>
      </c>
      <c r="E270">
        <v>1</v>
      </c>
      <c r="F270" s="5">
        <v>31160</v>
      </c>
      <c r="G270" s="2">
        <v>8838.57</v>
      </c>
      <c r="H270" s="2">
        <f>(orders[[#This Row],[Profit]]/orders[[#This Row],[Sales]])*100</f>
        <v>28.365115532734276</v>
      </c>
      <c r="I270" s="2">
        <f>orders[[#This Row],[Quantity]]*orders[[#This Row],[Cost Price]]</f>
        <v>9708</v>
      </c>
      <c r="J270" t="str">
        <f>TEXT(orders[[#This Row],[Date]],"mmm")</f>
        <v>May</v>
      </c>
      <c r="K270" s="2">
        <v>9708</v>
      </c>
      <c r="L270">
        <v>8</v>
      </c>
      <c r="M270" s="2">
        <f>COUNT(orders[[#This Row],[count_id]])</f>
        <v>1</v>
      </c>
      <c r="N270" s="2"/>
      <c r="Q270" s="7" t="str">
        <f>TEXT(orders[[#This Row],[Date]],"mmm")</f>
        <v>May</v>
      </c>
      <c r="R270" s="10">
        <v>31160</v>
      </c>
    </row>
    <row r="271" spans="1:18" x14ac:dyDescent="0.25">
      <c r="A271" t="s">
        <v>5183</v>
      </c>
      <c r="B271" s="4">
        <v>45848</v>
      </c>
      <c r="C271" t="s">
        <v>99</v>
      </c>
      <c r="D271" t="s">
        <v>2618</v>
      </c>
      <c r="E271">
        <v>5</v>
      </c>
      <c r="F271" s="5">
        <v>5378</v>
      </c>
      <c r="G271" s="2">
        <v>1098.1199999999999</v>
      </c>
      <c r="H271" s="2">
        <f>(orders[[#This Row],[Profit]]/orders[[#This Row],[Sales]])*100</f>
        <v>20.418743027147638</v>
      </c>
      <c r="I271" s="2">
        <f>orders[[#This Row],[Quantity]]*orders[[#This Row],[Cost Price]]</f>
        <v>17055</v>
      </c>
      <c r="J271" t="str">
        <f>TEXT(orders[[#This Row],[Date]],"mmm")</f>
        <v>Jul</v>
      </c>
      <c r="K271" s="2">
        <v>3411</v>
      </c>
      <c r="L271">
        <v>6</v>
      </c>
      <c r="M271" s="2">
        <f>COUNT(orders[[#This Row],[count_id]])</f>
        <v>1</v>
      </c>
      <c r="N271" s="2"/>
      <c r="Q271" s="6" t="str">
        <f>TEXT(orders[[#This Row],[Date]],"mmm")</f>
        <v>Jul</v>
      </c>
      <c r="R271" s="11">
        <v>5378</v>
      </c>
    </row>
    <row r="272" spans="1:18" x14ac:dyDescent="0.25">
      <c r="A272" t="s">
        <v>5662</v>
      </c>
      <c r="B272" s="4">
        <v>45313</v>
      </c>
      <c r="C272" t="s">
        <v>99</v>
      </c>
      <c r="D272" t="s">
        <v>3283</v>
      </c>
      <c r="E272">
        <v>8</v>
      </c>
      <c r="F272" s="5">
        <v>48778</v>
      </c>
      <c r="G272" s="2">
        <v>8894.8799999999992</v>
      </c>
      <c r="H272" s="2">
        <f>(orders[[#This Row],[Profit]]/orders[[#This Row],[Sales]])*100</f>
        <v>18.235434007134362</v>
      </c>
      <c r="I272" s="2">
        <f>orders[[#This Row],[Quantity]]*orders[[#This Row],[Cost Price]]</f>
        <v>298392</v>
      </c>
      <c r="J272" t="str">
        <f>TEXT(orders[[#This Row],[Date]],"mmm")</f>
        <v>Jan</v>
      </c>
      <c r="K272" s="2">
        <v>37299</v>
      </c>
      <c r="L272">
        <v>9</v>
      </c>
      <c r="M272" s="2">
        <f>COUNT(orders[[#This Row],[count_id]])</f>
        <v>1</v>
      </c>
      <c r="N272" s="2"/>
      <c r="Q272" s="7" t="str">
        <f>TEXT(orders[[#This Row],[Date]],"mmm")</f>
        <v>Jan</v>
      </c>
      <c r="R272" s="10">
        <v>48778</v>
      </c>
    </row>
    <row r="273" spans="1:18" x14ac:dyDescent="0.25">
      <c r="A273" t="s">
        <v>5690</v>
      </c>
      <c r="B273" s="4">
        <v>45826</v>
      </c>
      <c r="C273" t="s">
        <v>99</v>
      </c>
      <c r="D273" t="s">
        <v>2658</v>
      </c>
      <c r="E273">
        <v>4</v>
      </c>
      <c r="F273" s="5">
        <v>49458</v>
      </c>
      <c r="G273" s="2">
        <v>11838.85</v>
      </c>
      <c r="H273" s="2">
        <f>(orders[[#This Row],[Profit]]/orders[[#This Row],[Sales]])*100</f>
        <v>23.937179020583123</v>
      </c>
      <c r="I273" s="2">
        <f>orders[[#This Row],[Quantity]]*orders[[#This Row],[Cost Price]]</f>
        <v>48560</v>
      </c>
      <c r="J273" t="str">
        <f>TEXT(orders[[#This Row],[Date]],"mmm")</f>
        <v>Jun</v>
      </c>
      <c r="K273" s="2">
        <v>12140</v>
      </c>
      <c r="L273">
        <v>8</v>
      </c>
      <c r="M273" s="2">
        <f>COUNT(orders[[#This Row],[count_id]])</f>
        <v>1</v>
      </c>
      <c r="N273" s="2"/>
      <c r="Q273" s="6" t="str">
        <f>TEXT(orders[[#This Row],[Date]],"mmm")</f>
        <v>Jun</v>
      </c>
      <c r="R273" s="11">
        <v>49458</v>
      </c>
    </row>
    <row r="274" spans="1:18" x14ac:dyDescent="0.25">
      <c r="A274" t="s">
        <v>5766</v>
      </c>
      <c r="B274" s="4">
        <v>45885</v>
      </c>
      <c r="C274" t="s">
        <v>99</v>
      </c>
      <c r="D274" t="s">
        <v>2502</v>
      </c>
      <c r="E274">
        <v>3</v>
      </c>
      <c r="F274" s="5">
        <v>47789</v>
      </c>
      <c r="G274" s="2">
        <v>9740.76</v>
      </c>
      <c r="H274" s="2">
        <f>(orders[[#This Row],[Profit]]/orders[[#This Row],[Sales]])*100</f>
        <v>20.382849609742827</v>
      </c>
      <c r="I274" s="2">
        <f>orders[[#This Row],[Quantity]]*orders[[#This Row],[Cost Price]]</f>
        <v>74766</v>
      </c>
      <c r="J274" t="str">
        <f>TEXT(orders[[#This Row],[Date]],"mmm")</f>
        <v>Aug</v>
      </c>
      <c r="K274" s="2">
        <v>24922</v>
      </c>
      <c r="L274">
        <v>6</v>
      </c>
      <c r="M274" s="2">
        <f>COUNT(orders[[#This Row],[count_id]])</f>
        <v>1</v>
      </c>
      <c r="N274" s="2"/>
      <c r="Q274" s="7" t="str">
        <f>TEXT(orders[[#This Row],[Date]],"mmm")</f>
        <v>Aug</v>
      </c>
      <c r="R274" s="10">
        <v>47789</v>
      </c>
    </row>
    <row r="275" spans="1:18" x14ac:dyDescent="0.25">
      <c r="A275" t="s">
        <v>3829</v>
      </c>
      <c r="B275" s="4">
        <v>45771</v>
      </c>
      <c r="C275" t="s">
        <v>101</v>
      </c>
      <c r="D275" t="s">
        <v>3141</v>
      </c>
      <c r="E275">
        <v>6</v>
      </c>
      <c r="F275" s="5">
        <v>22985</v>
      </c>
      <c r="G275" s="2">
        <v>2297.7600000000002</v>
      </c>
      <c r="H275" s="2">
        <f>(orders[[#This Row],[Profit]]/orders[[#This Row],[Sales]])*100</f>
        <v>9.9967805090276283</v>
      </c>
      <c r="I275" s="2">
        <f>orders[[#This Row],[Quantity]]*orders[[#This Row],[Cost Price]]</f>
        <v>18774</v>
      </c>
      <c r="J275" t="str">
        <f>TEXT(orders[[#This Row],[Date]],"mmm")</f>
        <v>Apr</v>
      </c>
      <c r="K275" s="2">
        <v>3129</v>
      </c>
      <c r="L275">
        <v>10</v>
      </c>
      <c r="M275" s="2">
        <f>COUNT(orders[[#This Row],[count_id]])</f>
        <v>1</v>
      </c>
      <c r="N275" s="2"/>
      <c r="Q275" s="6" t="str">
        <f>TEXT(orders[[#This Row],[Date]],"mmm")</f>
        <v>Apr</v>
      </c>
      <c r="R275" s="11">
        <v>22985</v>
      </c>
    </row>
    <row r="276" spans="1:18" x14ac:dyDescent="0.25">
      <c r="A276" t="s">
        <v>5552</v>
      </c>
      <c r="B276" s="4">
        <v>45615</v>
      </c>
      <c r="C276" t="s">
        <v>101</v>
      </c>
      <c r="D276" t="s">
        <v>2597</v>
      </c>
      <c r="E276">
        <v>3</v>
      </c>
      <c r="F276" s="5">
        <v>42973</v>
      </c>
      <c r="G276" s="2">
        <v>3356.69</v>
      </c>
      <c r="H276" s="2">
        <f>(orders[[#This Row],[Profit]]/orders[[#This Row],[Sales]])*100</f>
        <v>7.8111604961254741</v>
      </c>
      <c r="I276" s="2">
        <f>orders[[#This Row],[Quantity]]*orders[[#This Row],[Cost Price]]</f>
        <v>144534</v>
      </c>
      <c r="J276" t="str">
        <f>TEXT(orders[[#This Row],[Date]],"mmm")</f>
        <v>Nov</v>
      </c>
      <c r="K276" s="2">
        <v>48178</v>
      </c>
      <c r="L276">
        <v>6</v>
      </c>
      <c r="M276" s="2">
        <f>COUNT(orders[[#This Row],[count_id]])</f>
        <v>1</v>
      </c>
      <c r="N276" s="2"/>
      <c r="Q276" s="7" t="str">
        <f>TEXT(orders[[#This Row],[Date]],"mmm")</f>
        <v>Nov</v>
      </c>
      <c r="R276" s="10">
        <v>42973</v>
      </c>
    </row>
    <row r="277" spans="1:18" x14ac:dyDescent="0.25">
      <c r="A277" t="s">
        <v>5567</v>
      </c>
      <c r="B277" s="4">
        <v>45696</v>
      </c>
      <c r="C277" t="s">
        <v>101</v>
      </c>
      <c r="D277" t="s">
        <v>2894</v>
      </c>
      <c r="E277">
        <v>8</v>
      </c>
      <c r="F277" s="5">
        <v>36970</v>
      </c>
      <c r="G277" s="2">
        <v>4555.59</v>
      </c>
      <c r="H277" s="2">
        <f>(orders[[#This Row],[Profit]]/orders[[#This Row],[Sales]])*100</f>
        <v>12.322396537733297</v>
      </c>
      <c r="I277" s="2">
        <f>orders[[#This Row],[Quantity]]*orders[[#This Row],[Cost Price]]</f>
        <v>219912</v>
      </c>
      <c r="J277" t="str">
        <f>TEXT(orders[[#This Row],[Date]],"mmm")</f>
        <v>Feb</v>
      </c>
      <c r="K277" s="2">
        <v>27489</v>
      </c>
      <c r="L277">
        <v>4</v>
      </c>
      <c r="M277" s="2">
        <f>COUNT(orders[[#This Row],[count_id]])</f>
        <v>1</v>
      </c>
      <c r="N277" s="2"/>
      <c r="Q277" s="6" t="str">
        <f>TEXT(orders[[#This Row],[Date]],"mmm")</f>
        <v>Feb</v>
      </c>
      <c r="R277" s="11">
        <v>36970</v>
      </c>
    </row>
    <row r="278" spans="1:18" x14ac:dyDescent="0.25">
      <c r="A278" t="s">
        <v>5627</v>
      </c>
      <c r="B278" s="4">
        <v>45525</v>
      </c>
      <c r="C278" t="s">
        <v>101</v>
      </c>
      <c r="D278" t="s">
        <v>3009</v>
      </c>
      <c r="E278">
        <v>5</v>
      </c>
      <c r="F278" s="5">
        <v>2139</v>
      </c>
      <c r="G278" s="2">
        <v>172.97</v>
      </c>
      <c r="H278" s="2">
        <f>(orders[[#This Row],[Profit]]/orders[[#This Row],[Sales]])*100</f>
        <v>8.0864890135577383</v>
      </c>
      <c r="I278" s="2">
        <f>orders[[#This Row],[Quantity]]*orders[[#This Row],[Cost Price]]</f>
        <v>232925</v>
      </c>
      <c r="J278" t="str">
        <f>TEXT(orders[[#This Row],[Date]],"mmm")</f>
        <v>Aug</v>
      </c>
      <c r="K278" s="2">
        <v>46585</v>
      </c>
      <c r="L278">
        <v>5</v>
      </c>
      <c r="M278" s="2">
        <f>COUNT(orders[[#This Row],[count_id]])</f>
        <v>1</v>
      </c>
      <c r="N278" s="2"/>
      <c r="Q278" s="7" t="str">
        <f>TEXT(orders[[#This Row],[Date]],"mmm")</f>
        <v>Aug</v>
      </c>
      <c r="R278" s="10">
        <v>2139</v>
      </c>
    </row>
    <row r="279" spans="1:18" x14ac:dyDescent="0.25">
      <c r="A279" t="s">
        <v>5948</v>
      </c>
      <c r="B279" s="4">
        <v>45772</v>
      </c>
      <c r="C279" t="s">
        <v>101</v>
      </c>
      <c r="D279" t="s">
        <v>3598</v>
      </c>
      <c r="E279">
        <v>6</v>
      </c>
      <c r="F279" s="5">
        <v>47493</v>
      </c>
      <c r="G279" s="2">
        <v>11711.98</v>
      </c>
      <c r="H279" s="2">
        <f>(orders[[#This Row],[Profit]]/orders[[#This Row],[Sales]])*100</f>
        <v>24.660434169245992</v>
      </c>
      <c r="I279" s="2">
        <f>orders[[#This Row],[Quantity]]*orders[[#This Row],[Cost Price]]</f>
        <v>48600</v>
      </c>
      <c r="J279" t="str">
        <f>TEXT(orders[[#This Row],[Date]],"mmm")</f>
        <v>Apr</v>
      </c>
      <c r="K279" s="2">
        <v>8100</v>
      </c>
      <c r="L279">
        <v>8</v>
      </c>
      <c r="M279" s="2">
        <f>COUNT(orders[[#This Row],[count_id]])</f>
        <v>1</v>
      </c>
      <c r="N279" s="2"/>
      <c r="Q279" s="6" t="str">
        <f>TEXT(orders[[#This Row],[Date]],"mmm")</f>
        <v>Apr</v>
      </c>
      <c r="R279" s="11">
        <v>47493</v>
      </c>
    </row>
    <row r="280" spans="1:18" x14ac:dyDescent="0.25">
      <c r="A280" t="s">
        <v>6065</v>
      </c>
      <c r="B280" s="4">
        <v>45769</v>
      </c>
      <c r="C280" t="s">
        <v>101</v>
      </c>
      <c r="D280" t="s">
        <v>2944</v>
      </c>
      <c r="E280">
        <v>6</v>
      </c>
      <c r="F280" s="5">
        <v>22864</v>
      </c>
      <c r="G280" s="2">
        <v>2477.63</v>
      </c>
      <c r="H280" s="2">
        <f>(orders[[#This Row],[Profit]]/orders[[#This Row],[Sales]])*100</f>
        <v>10.83638033589923</v>
      </c>
      <c r="I280" s="2">
        <f>orders[[#This Row],[Quantity]]*orders[[#This Row],[Cost Price]]</f>
        <v>62214</v>
      </c>
      <c r="J280" t="str">
        <f>TEXT(orders[[#This Row],[Date]],"mmm")</f>
        <v>Apr</v>
      </c>
      <c r="K280" s="2">
        <v>10369</v>
      </c>
      <c r="L280">
        <v>8</v>
      </c>
      <c r="M280" s="2">
        <f>COUNT(orders[[#This Row],[count_id]])</f>
        <v>1</v>
      </c>
      <c r="N280" s="2"/>
      <c r="Q280" s="7" t="str">
        <f>TEXT(orders[[#This Row],[Date]],"mmm")</f>
        <v>Apr</v>
      </c>
      <c r="R280" s="10">
        <v>22864</v>
      </c>
    </row>
    <row r="281" spans="1:18" x14ac:dyDescent="0.25">
      <c r="A281" t="s">
        <v>3777</v>
      </c>
      <c r="B281" s="4">
        <v>45601</v>
      </c>
      <c r="C281" t="s">
        <v>103</v>
      </c>
      <c r="D281" t="s">
        <v>2629</v>
      </c>
      <c r="E281">
        <v>5</v>
      </c>
      <c r="F281" s="5">
        <v>21397</v>
      </c>
      <c r="G281" s="2">
        <v>1893.65</v>
      </c>
      <c r="H281" s="2">
        <f>(orders[[#This Row],[Profit]]/orders[[#This Row],[Sales]])*100</f>
        <v>8.850072440061691</v>
      </c>
      <c r="I281" s="2">
        <f>orders[[#This Row],[Quantity]]*orders[[#This Row],[Cost Price]]</f>
        <v>152795</v>
      </c>
      <c r="J281" t="str">
        <f>TEXT(orders[[#This Row],[Date]],"mmm")</f>
        <v>Nov</v>
      </c>
      <c r="K281" s="2">
        <v>30559</v>
      </c>
      <c r="L281">
        <v>6</v>
      </c>
      <c r="M281" s="2">
        <f>COUNT(orders[[#This Row],[count_id]])</f>
        <v>1</v>
      </c>
      <c r="N281" s="2"/>
      <c r="Q281" s="6" t="str">
        <f>TEXT(orders[[#This Row],[Date]],"mmm")</f>
        <v>Nov</v>
      </c>
      <c r="R281" s="11">
        <v>21397</v>
      </c>
    </row>
    <row r="282" spans="1:18" x14ac:dyDescent="0.25">
      <c r="A282" t="s">
        <v>5137</v>
      </c>
      <c r="B282" s="4">
        <v>45493</v>
      </c>
      <c r="C282" t="s">
        <v>103</v>
      </c>
      <c r="D282" t="s">
        <v>2476</v>
      </c>
      <c r="E282">
        <v>2</v>
      </c>
      <c r="F282" s="5">
        <v>18471</v>
      </c>
      <c r="G282" s="2">
        <v>3173.42</v>
      </c>
      <c r="H282" s="2">
        <f>(orders[[#This Row],[Profit]]/orders[[#This Row],[Sales]])*100</f>
        <v>17.180553299767205</v>
      </c>
      <c r="I282" s="2">
        <f>orders[[#This Row],[Quantity]]*orders[[#This Row],[Cost Price]]</f>
        <v>60528</v>
      </c>
      <c r="J282" t="str">
        <f>TEXT(orders[[#This Row],[Date]],"mmm")</f>
        <v>Jul</v>
      </c>
      <c r="K282" s="2">
        <v>30264</v>
      </c>
      <c r="L282">
        <v>4</v>
      </c>
      <c r="M282" s="2">
        <f>COUNT(orders[[#This Row],[count_id]])</f>
        <v>1</v>
      </c>
      <c r="N282" s="2"/>
      <c r="Q282" s="7" t="str">
        <f>TEXT(orders[[#This Row],[Date]],"mmm")</f>
        <v>Jul</v>
      </c>
      <c r="R282" s="10">
        <v>18471</v>
      </c>
    </row>
    <row r="283" spans="1:18" x14ac:dyDescent="0.25">
      <c r="A283" t="s">
        <v>5952</v>
      </c>
      <c r="B283" s="4">
        <v>45722</v>
      </c>
      <c r="C283" t="s">
        <v>103</v>
      </c>
      <c r="D283" t="s">
        <v>2967</v>
      </c>
      <c r="E283">
        <v>7</v>
      </c>
      <c r="F283" s="5">
        <v>28251</v>
      </c>
      <c r="G283" s="2">
        <v>6449.68</v>
      </c>
      <c r="H283" s="2">
        <f>(orders[[#This Row],[Profit]]/orders[[#This Row],[Sales]])*100</f>
        <v>22.82991752504336</v>
      </c>
      <c r="I283" s="2">
        <f>orders[[#This Row],[Quantity]]*orders[[#This Row],[Cost Price]]</f>
        <v>276948</v>
      </c>
      <c r="J283" t="str">
        <f>TEXT(orders[[#This Row],[Date]],"mmm")</f>
        <v>Mar</v>
      </c>
      <c r="K283" s="2">
        <v>39564</v>
      </c>
      <c r="L283">
        <v>7</v>
      </c>
      <c r="M283" s="2">
        <f>COUNT(orders[[#This Row],[count_id]])</f>
        <v>1</v>
      </c>
      <c r="N283" s="2"/>
      <c r="Q283" s="6" t="str">
        <f>TEXT(orders[[#This Row],[Date]],"mmm")</f>
        <v>Mar</v>
      </c>
      <c r="R283" s="11">
        <v>28251</v>
      </c>
    </row>
    <row r="284" spans="1:18" x14ac:dyDescent="0.25">
      <c r="A284" t="s">
        <v>5963</v>
      </c>
      <c r="B284" s="4">
        <v>45454</v>
      </c>
      <c r="C284" t="s">
        <v>103</v>
      </c>
      <c r="D284" t="s">
        <v>3546</v>
      </c>
      <c r="E284">
        <v>6</v>
      </c>
      <c r="F284" s="5">
        <v>34004</v>
      </c>
      <c r="G284" s="2">
        <v>6460.81</v>
      </c>
      <c r="H284" s="2">
        <f>(orders[[#This Row],[Profit]]/orders[[#This Row],[Sales]])*100</f>
        <v>19.000147041524528</v>
      </c>
      <c r="I284" s="2">
        <f>orders[[#This Row],[Quantity]]*orders[[#This Row],[Cost Price]]</f>
        <v>278460</v>
      </c>
      <c r="J284" t="str">
        <f>TEXT(orders[[#This Row],[Date]],"mmm")</f>
        <v>Jun</v>
      </c>
      <c r="K284" s="2">
        <v>46410</v>
      </c>
      <c r="L284">
        <v>4</v>
      </c>
      <c r="M284" s="2">
        <f>COUNT(orders[[#This Row],[count_id]])</f>
        <v>1</v>
      </c>
      <c r="N284" s="2"/>
      <c r="Q284" s="7" t="str">
        <f>TEXT(orders[[#This Row],[Date]],"mmm")</f>
        <v>Jun</v>
      </c>
      <c r="R284" s="10">
        <v>34004</v>
      </c>
    </row>
    <row r="285" spans="1:18" x14ac:dyDescent="0.25">
      <c r="A285" t="s">
        <v>3748</v>
      </c>
      <c r="B285" s="4">
        <v>45527</v>
      </c>
      <c r="C285" t="s">
        <v>105</v>
      </c>
      <c r="D285" t="s">
        <v>3453</v>
      </c>
      <c r="E285">
        <v>3</v>
      </c>
      <c r="F285" s="5">
        <v>49351</v>
      </c>
      <c r="G285" s="2">
        <v>8413.02</v>
      </c>
      <c r="H285" s="2">
        <f>(orders[[#This Row],[Profit]]/orders[[#This Row],[Sales]])*100</f>
        <v>17.047314137504813</v>
      </c>
      <c r="I285" s="2">
        <f>orders[[#This Row],[Quantity]]*orders[[#This Row],[Cost Price]]</f>
        <v>123333</v>
      </c>
      <c r="J285" t="str">
        <f>TEXT(orders[[#This Row],[Date]],"mmm")</f>
        <v>Aug</v>
      </c>
      <c r="K285" s="2">
        <v>41111</v>
      </c>
      <c r="L285">
        <v>4</v>
      </c>
      <c r="M285" s="2">
        <f>COUNT(orders[[#This Row],[count_id]])</f>
        <v>1</v>
      </c>
      <c r="N285" s="2"/>
      <c r="Q285" s="6" t="str">
        <f>TEXT(orders[[#This Row],[Date]],"mmm")</f>
        <v>Aug</v>
      </c>
      <c r="R285" s="11">
        <v>49351</v>
      </c>
    </row>
    <row r="286" spans="1:18" x14ac:dyDescent="0.25">
      <c r="A286" t="s">
        <v>5248</v>
      </c>
      <c r="B286" s="4">
        <v>45548</v>
      </c>
      <c r="C286" t="s">
        <v>105</v>
      </c>
      <c r="D286" t="s">
        <v>3460</v>
      </c>
      <c r="E286">
        <v>4</v>
      </c>
      <c r="F286" s="5">
        <v>42667</v>
      </c>
      <c r="G286" s="2">
        <v>6446.87</v>
      </c>
      <c r="H286" s="2">
        <f>(orders[[#This Row],[Profit]]/orders[[#This Row],[Sales]])*100</f>
        <v>15.109733517706891</v>
      </c>
      <c r="I286" s="2">
        <f>orders[[#This Row],[Quantity]]*orders[[#This Row],[Cost Price]]</f>
        <v>28384</v>
      </c>
      <c r="J286" t="str">
        <f>TEXT(orders[[#This Row],[Date]],"mmm")</f>
        <v>Sep</v>
      </c>
      <c r="K286" s="2">
        <v>7096</v>
      </c>
      <c r="L286">
        <v>5</v>
      </c>
      <c r="M286" s="2">
        <f>COUNT(orders[[#This Row],[count_id]])</f>
        <v>1</v>
      </c>
      <c r="N286" s="2"/>
      <c r="Q286" s="7" t="str">
        <f>TEXT(orders[[#This Row],[Date]],"mmm")</f>
        <v>Sep</v>
      </c>
      <c r="R286" s="10">
        <v>42667</v>
      </c>
    </row>
    <row r="287" spans="1:18" x14ac:dyDescent="0.25">
      <c r="A287" t="s">
        <v>5299</v>
      </c>
      <c r="B287" s="4">
        <v>45736</v>
      </c>
      <c r="C287" t="s">
        <v>105</v>
      </c>
      <c r="D287" t="s">
        <v>3262</v>
      </c>
      <c r="E287">
        <v>4</v>
      </c>
      <c r="F287" s="5">
        <v>39076</v>
      </c>
      <c r="G287" s="2">
        <v>8074.97</v>
      </c>
      <c r="H287" s="2">
        <f>(orders[[#This Row],[Profit]]/orders[[#This Row],[Sales]])*100</f>
        <v>20.664781451530352</v>
      </c>
      <c r="I287" s="2">
        <f>orders[[#This Row],[Quantity]]*orders[[#This Row],[Cost Price]]</f>
        <v>62184</v>
      </c>
      <c r="J287" t="str">
        <f>TEXT(orders[[#This Row],[Date]],"mmm")</f>
        <v>Mar</v>
      </c>
      <c r="K287" s="2">
        <v>15546</v>
      </c>
      <c r="L287">
        <v>9</v>
      </c>
      <c r="M287" s="2">
        <f>COUNT(orders[[#This Row],[count_id]])</f>
        <v>1</v>
      </c>
      <c r="N287" s="2"/>
      <c r="Q287" s="6" t="str">
        <f>TEXT(orders[[#This Row],[Date]],"mmm")</f>
        <v>Mar</v>
      </c>
      <c r="R287" s="11">
        <v>39076</v>
      </c>
    </row>
    <row r="288" spans="1:18" x14ac:dyDescent="0.25">
      <c r="A288" t="s">
        <v>5331</v>
      </c>
      <c r="B288" s="4">
        <v>45369</v>
      </c>
      <c r="C288" t="s">
        <v>105</v>
      </c>
      <c r="D288" t="s">
        <v>2687</v>
      </c>
      <c r="E288">
        <v>2</v>
      </c>
      <c r="F288" s="5">
        <v>27572</v>
      </c>
      <c r="G288" s="2">
        <v>4293.8100000000004</v>
      </c>
      <c r="H288" s="2">
        <f>(orders[[#This Row],[Profit]]/orders[[#This Row],[Sales]])*100</f>
        <v>15.573081386914261</v>
      </c>
      <c r="I288" s="2">
        <f>orders[[#This Row],[Quantity]]*orders[[#This Row],[Cost Price]]</f>
        <v>91398</v>
      </c>
      <c r="J288" t="str">
        <f>TEXT(orders[[#This Row],[Date]],"mmm")</f>
        <v>Mar</v>
      </c>
      <c r="K288" s="2">
        <v>45699</v>
      </c>
      <c r="L288">
        <v>7</v>
      </c>
      <c r="M288" s="2">
        <f>COUNT(orders[[#This Row],[count_id]])</f>
        <v>1</v>
      </c>
      <c r="N288" s="2"/>
      <c r="Q288" s="7" t="str">
        <f>TEXT(orders[[#This Row],[Date]],"mmm")</f>
        <v>Mar</v>
      </c>
      <c r="R288" s="10">
        <v>27572</v>
      </c>
    </row>
    <row r="289" spans="1:18" x14ac:dyDescent="0.25">
      <c r="A289" t="s">
        <v>5377</v>
      </c>
      <c r="B289" s="4">
        <v>45424</v>
      </c>
      <c r="C289" t="s">
        <v>105</v>
      </c>
      <c r="D289" t="s">
        <v>3560</v>
      </c>
      <c r="E289">
        <v>2</v>
      </c>
      <c r="F289" s="5">
        <v>11805</v>
      </c>
      <c r="G289" s="2">
        <v>2918.34</v>
      </c>
      <c r="H289" s="2">
        <f>(orders[[#This Row],[Profit]]/orders[[#This Row],[Sales]])*100</f>
        <v>24.721219822109276</v>
      </c>
      <c r="I289" s="2">
        <f>orders[[#This Row],[Quantity]]*orders[[#This Row],[Cost Price]]</f>
        <v>54984</v>
      </c>
      <c r="J289" t="str">
        <f>TEXT(orders[[#This Row],[Date]],"mmm")</f>
        <v>May</v>
      </c>
      <c r="K289" s="2">
        <v>27492</v>
      </c>
      <c r="L289">
        <v>4</v>
      </c>
      <c r="M289" s="2">
        <f>COUNT(orders[[#This Row],[count_id]])</f>
        <v>1</v>
      </c>
      <c r="N289" s="2"/>
      <c r="Q289" s="6" t="str">
        <f>TEXT(orders[[#This Row],[Date]],"mmm")</f>
        <v>May</v>
      </c>
      <c r="R289" s="11">
        <v>11805</v>
      </c>
    </row>
    <row r="290" spans="1:18" x14ac:dyDescent="0.25">
      <c r="A290" t="s">
        <v>5494</v>
      </c>
      <c r="B290" s="4">
        <v>45935</v>
      </c>
      <c r="C290" t="s">
        <v>105</v>
      </c>
      <c r="D290" t="s">
        <v>3377</v>
      </c>
      <c r="E290">
        <v>2</v>
      </c>
      <c r="F290" s="5">
        <v>34224</v>
      </c>
      <c r="G290" s="2">
        <v>9800.35</v>
      </c>
      <c r="H290" s="2">
        <f>(orders[[#This Row],[Profit]]/orders[[#This Row],[Sales]])*100</f>
        <v>28.63589878447873</v>
      </c>
      <c r="I290" s="2">
        <f>orders[[#This Row],[Quantity]]*orders[[#This Row],[Cost Price]]</f>
        <v>86728</v>
      </c>
      <c r="J290" t="str">
        <f>TEXT(orders[[#This Row],[Date]],"mmm")</f>
        <v>Oct</v>
      </c>
      <c r="K290" s="2">
        <v>43364</v>
      </c>
      <c r="L290">
        <v>8</v>
      </c>
      <c r="M290" s="2">
        <f>COUNT(orders[[#This Row],[count_id]])</f>
        <v>1</v>
      </c>
      <c r="N290" s="2"/>
      <c r="Q290" s="7" t="str">
        <f>TEXT(orders[[#This Row],[Date]],"mmm")</f>
        <v>Oct</v>
      </c>
      <c r="R290" s="10">
        <v>34224</v>
      </c>
    </row>
    <row r="291" spans="1:18" x14ac:dyDescent="0.25">
      <c r="A291" t="s">
        <v>5633</v>
      </c>
      <c r="B291" s="4">
        <v>45538</v>
      </c>
      <c r="C291" t="s">
        <v>105</v>
      </c>
      <c r="D291" t="s">
        <v>2873</v>
      </c>
      <c r="E291">
        <v>6</v>
      </c>
      <c r="F291" s="5">
        <v>34040</v>
      </c>
      <c r="G291" s="2">
        <v>5897.01</v>
      </c>
      <c r="H291" s="2">
        <f>(orders[[#This Row],[Profit]]/orders[[#This Row],[Sales]])*100</f>
        <v>17.323766157461808</v>
      </c>
      <c r="I291" s="2">
        <f>orders[[#This Row],[Quantity]]*orders[[#This Row],[Cost Price]]</f>
        <v>169164</v>
      </c>
      <c r="J291" t="str">
        <f>TEXT(orders[[#This Row],[Date]],"mmm")</f>
        <v>Sep</v>
      </c>
      <c r="K291" s="2">
        <v>28194</v>
      </c>
      <c r="L291">
        <v>6</v>
      </c>
      <c r="M291" s="2">
        <f>COUNT(orders[[#This Row],[count_id]])</f>
        <v>1</v>
      </c>
      <c r="N291" s="2"/>
      <c r="Q291" s="6" t="str">
        <f>TEXT(orders[[#This Row],[Date]],"mmm")</f>
        <v>Sep</v>
      </c>
      <c r="R291" s="11">
        <v>34040</v>
      </c>
    </row>
    <row r="292" spans="1:18" x14ac:dyDescent="0.25">
      <c r="A292" t="s">
        <v>3759</v>
      </c>
      <c r="B292" s="4">
        <v>45666</v>
      </c>
      <c r="C292" t="s">
        <v>107</v>
      </c>
      <c r="D292" t="s">
        <v>2572</v>
      </c>
      <c r="E292">
        <v>2</v>
      </c>
      <c r="F292" s="5">
        <v>42571</v>
      </c>
      <c r="G292" s="2">
        <v>7571.95</v>
      </c>
      <c r="H292" s="2">
        <f>(orders[[#This Row],[Profit]]/orders[[#This Row],[Sales]])*100</f>
        <v>17.786638791665688</v>
      </c>
      <c r="I292" s="2">
        <f>orders[[#This Row],[Quantity]]*orders[[#This Row],[Cost Price]]</f>
        <v>5164</v>
      </c>
      <c r="J292" t="str">
        <f>TEXT(orders[[#This Row],[Date]],"mmm")</f>
        <v>Jan</v>
      </c>
      <c r="K292" s="2">
        <v>2582</v>
      </c>
      <c r="L292">
        <v>9</v>
      </c>
      <c r="M292" s="2">
        <f>COUNT(orders[[#This Row],[count_id]])</f>
        <v>1</v>
      </c>
      <c r="N292" s="2"/>
      <c r="Q292" s="7" t="str">
        <f>TEXT(orders[[#This Row],[Date]],"mmm")</f>
        <v>Jan</v>
      </c>
      <c r="R292" s="10">
        <v>42571</v>
      </c>
    </row>
    <row r="293" spans="1:18" x14ac:dyDescent="0.25">
      <c r="A293" t="s">
        <v>5123</v>
      </c>
      <c r="B293" s="4">
        <v>45471</v>
      </c>
      <c r="C293" t="s">
        <v>107</v>
      </c>
      <c r="D293" t="s">
        <v>2932</v>
      </c>
      <c r="E293">
        <v>9</v>
      </c>
      <c r="F293" s="5">
        <v>24934</v>
      </c>
      <c r="G293" s="2">
        <v>1551.52</v>
      </c>
      <c r="H293" s="2">
        <f>(orders[[#This Row],[Profit]]/orders[[#This Row],[Sales]])*100</f>
        <v>6.2225074195877115</v>
      </c>
      <c r="I293" s="2">
        <f>orders[[#This Row],[Quantity]]*orders[[#This Row],[Cost Price]]</f>
        <v>213273</v>
      </c>
      <c r="J293" t="str">
        <f>TEXT(orders[[#This Row],[Date]],"mmm")</f>
        <v>Jun</v>
      </c>
      <c r="K293" s="2">
        <v>23697</v>
      </c>
      <c r="L293">
        <v>10</v>
      </c>
      <c r="M293" s="2">
        <f>COUNT(orders[[#This Row],[count_id]])</f>
        <v>1</v>
      </c>
      <c r="N293" s="2"/>
      <c r="Q293" s="6" t="str">
        <f>TEXT(orders[[#This Row],[Date]],"mmm")</f>
        <v>Jun</v>
      </c>
      <c r="R293" s="11">
        <v>24934</v>
      </c>
    </row>
    <row r="294" spans="1:18" x14ac:dyDescent="0.25">
      <c r="A294" t="s">
        <v>5233</v>
      </c>
      <c r="B294" s="4">
        <v>45935</v>
      </c>
      <c r="C294" t="s">
        <v>107</v>
      </c>
      <c r="D294" t="s">
        <v>2998</v>
      </c>
      <c r="E294">
        <v>6</v>
      </c>
      <c r="F294" s="5">
        <v>17063</v>
      </c>
      <c r="G294" s="2">
        <v>2544.52</v>
      </c>
      <c r="H294" s="2">
        <f>(orders[[#This Row],[Profit]]/orders[[#This Row],[Sales]])*100</f>
        <v>14.912500732579264</v>
      </c>
      <c r="I294" s="2">
        <f>orders[[#This Row],[Quantity]]*orders[[#This Row],[Cost Price]]</f>
        <v>247500</v>
      </c>
      <c r="J294" t="str">
        <f>TEXT(orders[[#This Row],[Date]],"mmm")</f>
        <v>Oct</v>
      </c>
      <c r="K294" s="2">
        <v>41250</v>
      </c>
      <c r="L294">
        <v>7</v>
      </c>
      <c r="M294" s="2">
        <f>COUNT(orders[[#This Row],[count_id]])</f>
        <v>1</v>
      </c>
      <c r="N294" s="2"/>
      <c r="Q294" s="7" t="str">
        <f>TEXT(orders[[#This Row],[Date]],"mmm")</f>
        <v>Oct</v>
      </c>
      <c r="R294" s="10">
        <v>17063</v>
      </c>
    </row>
    <row r="295" spans="1:18" x14ac:dyDescent="0.25">
      <c r="A295" t="s">
        <v>5335</v>
      </c>
      <c r="B295" s="4">
        <v>45414</v>
      </c>
      <c r="C295" t="s">
        <v>107</v>
      </c>
      <c r="D295" t="s">
        <v>3165</v>
      </c>
      <c r="E295">
        <v>9</v>
      </c>
      <c r="F295" s="5">
        <v>44496</v>
      </c>
      <c r="G295" s="2">
        <v>3547.32</v>
      </c>
      <c r="H295" s="2">
        <f>(orders[[#This Row],[Profit]]/orders[[#This Row],[Sales]])*100</f>
        <v>7.9722222222222223</v>
      </c>
      <c r="I295" s="2">
        <f>orders[[#This Row],[Quantity]]*orders[[#This Row],[Cost Price]]</f>
        <v>295110</v>
      </c>
      <c r="J295" t="str">
        <f>TEXT(orders[[#This Row],[Date]],"mmm")</f>
        <v>May</v>
      </c>
      <c r="K295" s="2">
        <v>32790</v>
      </c>
      <c r="L295">
        <v>5</v>
      </c>
      <c r="M295" s="2">
        <f>COUNT(orders[[#This Row],[count_id]])</f>
        <v>1</v>
      </c>
      <c r="N295" s="2"/>
      <c r="Q295" s="6" t="str">
        <f>TEXT(orders[[#This Row],[Date]],"mmm")</f>
        <v>May</v>
      </c>
      <c r="R295" s="11">
        <v>44496</v>
      </c>
    </row>
    <row r="296" spans="1:18" x14ac:dyDescent="0.25">
      <c r="A296" t="s">
        <v>5370</v>
      </c>
      <c r="B296" s="4">
        <v>45406</v>
      </c>
      <c r="C296" t="s">
        <v>107</v>
      </c>
      <c r="D296" t="s">
        <v>2630</v>
      </c>
      <c r="E296">
        <v>9</v>
      </c>
      <c r="F296" s="5">
        <v>29597</v>
      </c>
      <c r="G296" s="2">
        <v>5466.56</v>
      </c>
      <c r="H296" s="2">
        <f>(orders[[#This Row],[Profit]]/orders[[#This Row],[Sales]])*100</f>
        <v>18.469980065547183</v>
      </c>
      <c r="I296" s="2">
        <f>orders[[#This Row],[Quantity]]*orders[[#This Row],[Cost Price]]</f>
        <v>60525</v>
      </c>
      <c r="J296" t="str">
        <f>TEXT(orders[[#This Row],[Date]],"mmm")</f>
        <v>Apr</v>
      </c>
      <c r="K296" s="2">
        <v>6725</v>
      </c>
      <c r="L296">
        <v>4</v>
      </c>
      <c r="M296" s="2">
        <f>COUNT(orders[[#This Row],[count_id]])</f>
        <v>1</v>
      </c>
      <c r="N296" s="2"/>
      <c r="Q296" s="7" t="str">
        <f>TEXT(orders[[#This Row],[Date]],"mmm")</f>
        <v>Apr</v>
      </c>
      <c r="R296" s="10">
        <v>29597</v>
      </c>
    </row>
    <row r="297" spans="1:18" x14ac:dyDescent="0.25">
      <c r="A297" t="s">
        <v>5692</v>
      </c>
      <c r="B297" s="4">
        <v>45467</v>
      </c>
      <c r="C297" t="s">
        <v>107</v>
      </c>
      <c r="D297" t="s">
        <v>3658</v>
      </c>
      <c r="E297">
        <v>7</v>
      </c>
      <c r="F297" s="5">
        <v>32138</v>
      </c>
      <c r="G297" s="2">
        <v>8508.01</v>
      </c>
      <c r="H297" s="2">
        <f>(orders[[#This Row],[Profit]]/orders[[#This Row],[Sales]])*100</f>
        <v>26.473364864023896</v>
      </c>
      <c r="I297" s="2">
        <f>orders[[#This Row],[Quantity]]*orders[[#This Row],[Cost Price]]</f>
        <v>74081</v>
      </c>
      <c r="J297" t="str">
        <f>TEXT(orders[[#This Row],[Date]],"mmm")</f>
        <v>Jun</v>
      </c>
      <c r="K297" s="2">
        <v>10583</v>
      </c>
      <c r="L297">
        <v>7</v>
      </c>
      <c r="M297" s="2">
        <f>COUNT(orders[[#This Row],[count_id]])</f>
        <v>1</v>
      </c>
      <c r="N297" s="2"/>
      <c r="Q297" s="6" t="str">
        <f>TEXT(orders[[#This Row],[Date]],"mmm")</f>
        <v>Jun</v>
      </c>
      <c r="R297" s="11">
        <v>32138</v>
      </c>
    </row>
    <row r="298" spans="1:18" x14ac:dyDescent="0.25">
      <c r="A298" t="s">
        <v>5736</v>
      </c>
      <c r="B298" s="4">
        <v>45787</v>
      </c>
      <c r="C298" t="s">
        <v>107</v>
      </c>
      <c r="D298" t="s">
        <v>3189</v>
      </c>
      <c r="E298">
        <v>9</v>
      </c>
      <c r="F298" s="5">
        <v>3171</v>
      </c>
      <c r="G298" s="2">
        <v>931.71</v>
      </c>
      <c r="H298" s="2">
        <f>(orders[[#This Row],[Profit]]/orders[[#This Row],[Sales]])*100</f>
        <v>29.382213812677389</v>
      </c>
      <c r="I298" s="2">
        <f>orders[[#This Row],[Quantity]]*orders[[#This Row],[Cost Price]]</f>
        <v>384597</v>
      </c>
      <c r="J298" t="str">
        <f>TEXT(orders[[#This Row],[Date]],"mmm")</f>
        <v>May</v>
      </c>
      <c r="K298" s="2">
        <v>42733</v>
      </c>
      <c r="L298">
        <v>4</v>
      </c>
      <c r="M298" s="2">
        <f>COUNT(orders[[#This Row],[count_id]])</f>
        <v>1</v>
      </c>
      <c r="N298" s="2"/>
      <c r="Q298" s="7" t="str">
        <f>TEXT(orders[[#This Row],[Date]],"mmm")</f>
        <v>May</v>
      </c>
      <c r="R298" s="10">
        <v>3171</v>
      </c>
    </row>
    <row r="299" spans="1:18" x14ac:dyDescent="0.25">
      <c r="A299" t="s">
        <v>6008</v>
      </c>
      <c r="B299" s="4">
        <v>45887</v>
      </c>
      <c r="C299" t="s">
        <v>107</v>
      </c>
      <c r="D299" t="s">
        <v>2586</v>
      </c>
      <c r="E299">
        <v>5</v>
      </c>
      <c r="F299" s="5">
        <v>41606</v>
      </c>
      <c r="G299" s="2">
        <v>7030.3</v>
      </c>
      <c r="H299" s="2">
        <f>(orders[[#This Row],[Profit]]/orders[[#This Row],[Sales]])*100</f>
        <v>16.897322501562275</v>
      </c>
      <c r="I299" s="2">
        <f>orders[[#This Row],[Quantity]]*orders[[#This Row],[Cost Price]]</f>
        <v>244820</v>
      </c>
      <c r="J299" t="str">
        <f>TEXT(orders[[#This Row],[Date]],"mmm")</f>
        <v>Aug</v>
      </c>
      <c r="K299" s="2">
        <v>48964</v>
      </c>
      <c r="L299">
        <v>9</v>
      </c>
      <c r="M299" s="2">
        <f>COUNT(orders[[#This Row],[count_id]])</f>
        <v>1</v>
      </c>
      <c r="N299" s="2"/>
      <c r="Q299" s="6" t="str">
        <f>TEXT(orders[[#This Row],[Date]],"mmm")</f>
        <v>Aug</v>
      </c>
      <c r="R299" s="11">
        <v>41606</v>
      </c>
    </row>
    <row r="300" spans="1:18" x14ac:dyDescent="0.25">
      <c r="A300" t="s">
        <v>3674</v>
      </c>
      <c r="B300" s="4">
        <v>45793</v>
      </c>
      <c r="C300" t="s">
        <v>109</v>
      </c>
      <c r="D300" t="s">
        <v>3571</v>
      </c>
      <c r="E300">
        <v>7</v>
      </c>
      <c r="F300" s="5">
        <v>21747</v>
      </c>
      <c r="G300" s="2">
        <v>3255.34</v>
      </c>
      <c r="H300" s="2">
        <f>(orders[[#This Row],[Profit]]/orders[[#This Row],[Sales]])*100</f>
        <v>14.969145169448661</v>
      </c>
      <c r="I300" s="2">
        <f>orders[[#This Row],[Quantity]]*orders[[#This Row],[Cost Price]]</f>
        <v>263683</v>
      </c>
      <c r="J300" t="str">
        <f>TEXT(orders[[#This Row],[Date]],"mmm")</f>
        <v>May</v>
      </c>
      <c r="K300" s="2">
        <v>37669</v>
      </c>
      <c r="L300">
        <v>5</v>
      </c>
      <c r="M300" s="2">
        <f>COUNT(orders[[#This Row],[count_id]])</f>
        <v>1</v>
      </c>
      <c r="N300" s="2"/>
      <c r="Q300" s="7" t="str">
        <f>TEXT(orders[[#This Row],[Date]],"mmm")</f>
        <v>May</v>
      </c>
      <c r="R300" s="10">
        <v>21747</v>
      </c>
    </row>
    <row r="301" spans="1:18" x14ac:dyDescent="0.25">
      <c r="A301" t="s">
        <v>5055</v>
      </c>
      <c r="B301" s="4">
        <v>45419</v>
      </c>
      <c r="C301" t="s">
        <v>109</v>
      </c>
      <c r="D301" t="s">
        <v>3302</v>
      </c>
      <c r="E301">
        <v>6</v>
      </c>
      <c r="F301" s="5">
        <v>43000</v>
      </c>
      <c r="G301" s="2">
        <v>7710.35</v>
      </c>
      <c r="H301" s="2">
        <f>(orders[[#This Row],[Profit]]/orders[[#This Row],[Sales]])*100</f>
        <v>17.931046511627908</v>
      </c>
      <c r="I301" s="2">
        <f>orders[[#This Row],[Quantity]]*orders[[#This Row],[Cost Price]]</f>
        <v>29964</v>
      </c>
      <c r="J301" t="str">
        <f>TEXT(orders[[#This Row],[Date]],"mmm")</f>
        <v>May</v>
      </c>
      <c r="K301" s="2">
        <v>4994</v>
      </c>
      <c r="L301">
        <v>4</v>
      </c>
      <c r="M301" s="2">
        <f>COUNT(orders[[#This Row],[count_id]])</f>
        <v>1</v>
      </c>
      <c r="N301" s="2"/>
      <c r="Q301" s="6" t="str">
        <f>TEXT(orders[[#This Row],[Date]],"mmm")</f>
        <v>May</v>
      </c>
      <c r="R301" s="11">
        <v>43000</v>
      </c>
    </row>
    <row r="302" spans="1:18" x14ac:dyDescent="0.25">
      <c r="A302" t="s">
        <v>5112</v>
      </c>
      <c r="B302" s="4">
        <v>45739</v>
      </c>
      <c r="C302" t="s">
        <v>109</v>
      </c>
      <c r="D302" t="s">
        <v>3477</v>
      </c>
      <c r="E302">
        <v>5</v>
      </c>
      <c r="F302" s="5">
        <v>599</v>
      </c>
      <c r="G302" s="2">
        <v>123.79</v>
      </c>
      <c r="H302" s="2">
        <f>(orders[[#This Row],[Profit]]/orders[[#This Row],[Sales]])*100</f>
        <v>20.6661101836394</v>
      </c>
      <c r="I302" s="2">
        <f>orders[[#This Row],[Quantity]]*orders[[#This Row],[Cost Price]]</f>
        <v>154985</v>
      </c>
      <c r="J302" t="str">
        <f>TEXT(orders[[#This Row],[Date]],"mmm")</f>
        <v>Mar</v>
      </c>
      <c r="K302" s="2">
        <v>30997</v>
      </c>
      <c r="L302">
        <v>9</v>
      </c>
      <c r="M302" s="2">
        <f>COUNT(orders[[#This Row],[count_id]])</f>
        <v>1</v>
      </c>
      <c r="N302" s="2"/>
      <c r="Q302" s="7" t="str">
        <f>TEXT(orders[[#This Row],[Date]],"mmm")</f>
        <v>Mar</v>
      </c>
      <c r="R302" s="10">
        <v>599</v>
      </c>
    </row>
    <row r="303" spans="1:18" x14ac:dyDescent="0.25">
      <c r="A303" t="s">
        <v>5154</v>
      </c>
      <c r="B303" s="4">
        <v>45434</v>
      </c>
      <c r="C303" t="s">
        <v>109</v>
      </c>
      <c r="D303" t="s">
        <v>3364</v>
      </c>
      <c r="E303">
        <v>3</v>
      </c>
      <c r="F303" s="5">
        <v>36020</v>
      </c>
      <c r="G303" s="2">
        <v>9583.19</v>
      </c>
      <c r="H303" s="2">
        <f>(orders[[#This Row],[Profit]]/orders[[#This Row],[Sales]])*100</f>
        <v>26.605191560244311</v>
      </c>
      <c r="I303" s="2">
        <f>orders[[#This Row],[Quantity]]*orders[[#This Row],[Cost Price]]</f>
        <v>124434</v>
      </c>
      <c r="J303" t="str">
        <f>TEXT(orders[[#This Row],[Date]],"mmm")</f>
        <v>May</v>
      </c>
      <c r="K303" s="2">
        <v>41478</v>
      </c>
      <c r="L303">
        <v>6</v>
      </c>
      <c r="M303" s="2">
        <f>COUNT(orders[[#This Row],[count_id]])</f>
        <v>1</v>
      </c>
      <c r="N303" s="2"/>
      <c r="Q303" s="6" t="str">
        <f>TEXT(orders[[#This Row],[Date]],"mmm")</f>
        <v>May</v>
      </c>
      <c r="R303" s="11">
        <v>36020</v>
      </c>
    </row>
    <row r="304" spans="1:18" x14ac:dyDescent="0.25">
      <c r="A304" t="s">
        <v>5193</v>
      </c>
      <c r="B304" s="4">
        <v>45695</v>
      </c>
      <c r="C304" t="s">
        <v>109</v>
      </c>
      <c r="D304" t="s">
        <v>3517</v>
      </c>
      <c r="E304">
        <v>2</v>
      </c>
      <c r="F304" s="5">
        <v>3168</v>
      </c>
      <c r="G304" s="2">
        <v>536.26</v>
      </c>
      <c r="H304" s="2">
        <f>(orders[[#This Row],[Profit]]/orders[[#This Row],[Sales]])*100</f>
        <v>16.92739898989899</v>
      </c>
      <c r="I304" s="2">
        <f>orders[[#This Row],[Quantity]]*orders[[#This Row],[Cost Price]]</f>
        <v>64090</v>
      </c>
      <c r="J304" t="str">
        <f>TEXT(orders[[#This Row],[Date]],"mmm")</f>
        <v>Feb</v>
      </c>
      <c r="K304" s="2">
        <v>32045</v>
      </c>
      <c r="L304">
        <v>6</v>
      </c>
      <c r="M304" s="2">
        <f>COUNT(orders[[#This Row],[count_id]])</f>
        <v>1</v>
      </c>
      <c r="N304" s="2"/>
      <c r="Q304" s="7" t="str">
        <f>TEXT(orders[[#This Row],[Date]],"mmm")</f>
        <v>Feb</v>
      </c>
      <c r="R304" s="10">
        <v>3168</v>
      </c>
    </row>
    <row r="305" spans="1:18" x14ac:dyDescent="0.25">
      <c r="A305" t="s">
        <v>5287</v>
      </c>
      <c r="B305" s="4">
        <v>45751</v>
      </c>
      <c r="C305" t="s">
        <v>109</v>
      </c>
      <c r="D305" t="s">
        <v>2875</v>
      </c>
      <c r="E305">
        <v>2</v>
      </c>
      <c r="F305" s="5">
        <v>8606</v>
      </c>
      <c r="G305" s="2">
        <v>1953.18</v>
      </c>
      <c r="H305" s="2">
        <f>(orders[[#This Row],[Profit]]/orders[[#This Row],[Sales]])*100</f>
        <v>22.695561236346737</v>
      </c>
      <c r="I305" s="2">
        <f>orders[[#This Row],[Quantity]]*orders[[#This Row],[Cost Price]]</f>
        <v>59490</v>
      </c>
      <c r="J305" t="str">
        <f>TEXT(orders[[#This Row],[Date]],"mmm")</f>
        <v>Apr</v>
      </c>
      <c r="K305" s="2">
        <v>29745</v>
      </c>
      <c r="L305">
        <v>3</v>
      </c>
      <c r="M305" s="2">
        <f>COUNT(orders[[#This Row],[count_id]])</f>
        <v>1</v>
      </c>
      <c r="N305" s="2"/>
      <c r="Q305" s="6" t="str">
        <f>TEXT(orders[[#This Row],[Date]],"mmm")</f>
        <v>Apr</v>
      </c>
      <c r="R305" s="11">
        <v>8606</v>
      </c>
    </row>
    <row r="306" spans="1:18" x14ac:dyDescent="0.25">
      <c r="A306" t="s">
        <v>5541</v>
      </c>
      <c r="B306" s="4">
        <v>45777</v>
      </c>
      <c r="C306" t="s">
        <v>109</v>
      </c>
      <c r="D306" t="s">
        <v>2546</v>
      </c>
      <c r="E306">
        <v>2</v>
      </c>
      <c r="F306" s="5">
        <v>46151</v>
      </c>
      <c r="G306" s="2">
        <v>8026.97</v>
      </c>
      <c r="H306" s="2">
        <f>(orders[[#This Row],[Profit]]/orders[[#This Row],[Sales]])*100</f>
        <v>17.392840891854998</v>
      </c>
      <c r="I306" s="2">
        <f>orders[[#This Row],[Quantity]]*orders[[#This Row],[Cost Price]]</f>
        <v>46842</v>
      </c>
      <c r="J306" t="str">
        <f>TEXT(orders[[#This Row],[Date]],"mmm")</f>
        <v>Apr</v>
      </c>
      <c r="K306" s="2">
        <v>23421</v>
      </c>
      <c r="L306">
        <v>2</v>
      </c>
      <c r="M306" s="2">
        <f>COUNT(orders[[#This Row],[count_id]])</f>
        <v>1</v>
      </c>
      <c r="N306" s="2"/>
      <c r="Q306" s="7" t="str">
        <f>TEXT(orders[[#This Row],[Date]],"mmm")</f>
        <v>Apr</v>
      </c>
      <c r="R306" s="10">
        <v>46151</v>
      </c>
    </row>
    <row r="307" spans="1:18" x14ac:dyDescent="0.25">
      <c r="A307" t="s">
        <v>5630</v>
      </c>
      <c r="B307" s="4">
        <v>45892</v>
      </c>
      <c r="C307" t="s">
        <v>109</v>
      </c>
      <c r="D307" t="s">
        <v>2871</v>
      </c>
      <c r="E307">
        <v>9</v>
      </c>
      <c r="F307" s="5">
        <v>7160</v>
      </c>
      <c r="G307" s="2">
        <v>1439.89</v>
      </c>
      <c r="H307" s="2">
        <f>(orders[[#This Row],[Profit]]/orders[[#This Row],[Sales]])*100</f>
        <v>20.110195530726259</v>
      </c>
      <c r="I307" s="2">
        <f>orders[[#This Row],[Quantity]]*orders[[#This Row],[Cost Price]]</f>
        <v>110862</v>
      </c>
      <c r="J307" t="str">
        <f>TEXT(orders[[#This Row],[Date]],"mmm")</f>
        <v>Aug</v>
      </c>
      <c r="K307" s="2">
        <v>12318</v>
      </c>
      <c r="L307">
        <v>5</v>
      </c>
      <c r="M307" s="2">
        <f>COUNT(orders[[#This Row],[count_id]])</f>
        <v>1</v>
      </c>
      <c r="N307" s="2"/>
      <c r="Q307" s="6" t="str">
        <f>TEXT(orders[[#This Row],[Date]],"mmm")</f>
        <v>Aug</v>
      </c>
      <c r="R307" s="11">
        <v>7160</v>
      </c>
    </row>
    <row r="308" spans="1:18" x14ac:dyDescent="0.25">
      <c r="A308" t="s">
        <v>5745</v>
      </c>
      <c r="B308" s="4">
        <v>45730</v>
      </c>
      <c r="C308" t="s">
        <v>109</v>
      </c>
      <c r="D308" t="s">
        <v>3319</v>
      </c>
      <c r="E308">
        <v>9</v>
      </c>
      <c r="F308" s="5">
        <v>35598</v>
      </c>
      <c r="G308" s="2">
        <v>6257.13</v>
      </c>
      <c r="H308" s="2">
        <f>(orders[[#This Row],[Profit]]/orders[[#This Row],[Sales]])*100</f>
        <v>17.577195348053262</v>
      </c>
      <c r="I308" s="2">
        <f>orders[[#This Row],[Quantity]]*orders[[#This Row],[Cost Price]]</f>
        <v>126990</v>
      </c>
      <c r="J308" t="str">
        <f>TEXT(orders[[#This Row],[Date]],"mmm")</f>
        <v>Mar</v>
      </c>
      <c r="K308" s="2">
        <v>14110</v>
      </c>
      <c r="L308">
        <v>5</v>
      </c>
      <c r="M308" s="2">
        <f>COUNT(orders[[#This Row],[count_id]])</f>
        <v>1</v>
      </c>
      <c r="N308" s="2"/>
      <c r="Q308" s="7" t="str">
        <f>TEXT(orders[[#This Row],[Date]],"mmm")</f>
        <v>Mar</v>
      </c>
      <c r="R308" s="10">
        <v>35598</v>
      </c>
    </row>
    <row r="309" spans="1:18" x14ac:dyDescent="0.25">
      <c r="A309" t="s">
        <v>5897</v>
      </c>
      <c r="B309" s="4">
        <v>45379</v>
      </c>
      <c r="C309" t="s">
        <v>109</v>
      </c>
      <c r="D309" t="s">
        <v>3267</v>
      </c>
      <c r="E309">
        <v>2</v>
      </c>
      <c r="F309" s="5">
        <v>2148</v>
      </c>
      <c r="G309" s="2">
        <v>113.7</v>
      </c>
      <c r="H309" s="2">
        <f>(orders[[#This Row],[Profit]]/orders[[#This Row],[Sales]])*100</f>
        <v>5.2932960893854748</v>
      </c>
      <c r="I309" s="2">
        <f>orders[[#This Row],[Quantity]]*orders[[#This Row],[Cost Price]]</f>
        <v>74618</v>
      </c>
      <c r="J309" t="str">
        <f>TEXT(orders[[#This Row],[Date]],"mmm")</f>
        <v>Mar</v>
      </c>
      <c r="K309" s="2">
        <v>37309</v>
      </c>
      <c r="L309">
        <v>8</v>
      </c>
      <c r="M309" s="2">
        <f>COUNT(orders[[#This Row],[count_id]])</f>
        <v>1</v>
      </c>
      <c r="N309" s="2"/>
      <c r="Q309" s="6" t="str">
        <f>TEXT(orders[[#This Row],[Date]],"mmm")</f>
        <v>Mar</v>
      </c>
      <c r="R309" s="11">
        <v>2148</v>
      </c>
    </row>
    <row r="310" spans="1:18" x14ac:dyDescent="0.25">
      <c r="A310" t="s">
        <v>3727</v>
      </c>
      <c r="B310" s="4">
        <v>45647</v>
      </c>
      <c r="C310" t="s">
        <v>111</v>
      </c>
      <c r="D310" t="s">
        <v>2944</v>
      </c>
      <c r="E310">
        <v>7</v>
      </c>
      <c r="F310" s="5">
        <v>44692</v>
      </c>
      <c r="G310" s="2">
        <v>13345.49</v>
      </c>
      <c r="H310" s="2">
        <f>(orders[[#This Row],[Profit]]/orders[[#This Row],[Sales]])*100</f>
        <v>29.861026581938599</v>
      </c>
      <c r="I310" s="2">
        <f>orders[[#This Row],[Quantity]]*orders[[#This Row],[Cost Price]]</f>
        <v>25081</v>
      </c>
      <c r="J310" t="str">
        <f>TEXT(orders[[#This Row],[Date]],"mmm")</f>
        <v>Dec</v>
      </c>
      <c r="K310" s="2">
        <v>3583</v>
      </c>
      <c r="L310">
        <v>10</v>
      </c>
      <c r="M310" s="2">
        <f>COUNT(orders[[#This Row],[count_id]])</f>
        <v>1</v>
      </c>
      <c r="N310" s="2"/>
      <c r="Q310" s="7" t="str">
        <f>TEXT(orders[[#This Row],[Date]],"mmm")</f>
        <v>Dec</v>
      </c>
      <c r="R310" s="10">
        <v>44692</v>
      </c>
    </row>
    <row r="311" spans="1:18" x14ac:dyDescent="0.25">
      <c r="A311" t="s">
        <v>5114</v>
      </c>
      <c r="B311" s="4">
        <v>45686</v>
      </c>
      <c r="C311" t="s">
        <v>111</v>
      </c>
      <c r="D311" t="s">
        <v>2464</v>
      </c>
      <c r="E311">
        <v>7</v>
      </c>
      <c r="F311" s="5">
        <v>38794</v>
      </c>
      <c r="G311" s="2">
        <v>10360.219999999999</v>
      </c>
      <c r="H311" s="2">
        <f>(orders[[#This Row],[Profit]]/orders[[#This Row],[Sales]])*100</f>
        <v>26.705727689848946</v>
      </c>
      <c r="I311" s="2">
        <f>orders[[#This Row],[Quantity]]*orders[[#This Row],[Cost Price]]</f>
        <v>30205</v>
      </c>
      <c r="J311" t="str">
        <f>TEXT(orders[[#This Row],[Date]],"mmm")</f>
        <v>Jan</v>
      </c>
      <c r="K311" s="2">
        <v>4315</v>
      </c>
      <c r="L311">
        <v>6</v>
      </c>
      <c r="M311" s="2">
        <f>COUNT(orders[[#This Row],[count_id]])</f>
        <v>1</v>
      </c>
      <c r="N311" s="2"/>
      <c r="Q311" s="6" t="str">
        <f>TEXT(orders[[#This Row],[Date]],"mmm")</f>
        <v>Jan</v>
      </c>
      <c r="R311" s="11">
        <v>38794</v>
      </c>
    </row>
    <row r="312" spans="1:18" x14ac:dyDescent="0.25">
      <c r="A312" t="s">
        <v>5390</v>
      </c>
      <c r="B312" s="4">
        <v>45607</v>
      </c>
      <c r="C312" t="s">
        <v>111</v>
      </c>
      <c r="D312" t="s">
        <v>3198</v>
      </c>
      <c r="E312">
        <v>3</v>
      </c>
      <c r="F312" s="5">
        <v>19044</v>
      </c>
      <c r="G312" s="2">
        <v>5121.51</v>
      </c>
      <c r="H312" s="2">
        <f>(orders[[#This Row],[Profit]]/orders[[#This Row],[Sales]])*100</f>
        <v>26.893037177063643</v>
      </c>
      <c r="I312" s="2">
        <f>orders[[#This Row],[Quantity]]*orders[[#This Row],[Cost Price]]</f>
        <v>59679</v>
      </c>
      <c r="J312" t="str">
        <f>TEXT(orders[[#This Row],[Date]],"mmm")</f>
        <v>Nov</v>
      </c>
      <c r="K312" s="2">
        <v>19893</v>
      </c>
      <c r="L312">
        <v>5</v>
      </c>
      <c r="M312" s="2">
        <f>COUNT(orders[[#This Row],[count_id]])</f>
        <v>1</v>
      </c>
      <c r="N312" s="2"/>
      <c r="Q312" s="7" t="str">
        <f>TEXT(orders[[#This Row],[Date]],"mmm")</f>
        <v>Nov</v>
      </c>
      <c r="R312" s="10">
        <v>19044</v>
      </c>
    </row>
    <row r="313" spans="1:18" x14ac:dyDescent="0.25">
      <c r="A313" t="s">
        <v>5422</v>
      </c>
      <c r="B313" s="4">
        <v>46009</v>
      </c>
      <c r="C313" t="s">
        <v>111</v>
      </c>
      <c r="D313" t="s">
        <v>2832</v>
      </c>
      <c r="E313">
        <v>2</v>
      </c>
      <c r="F313" s="5">
        <v>33471</v>
      </c>
      <c r="G313" s="2">
        <v>3661.93</v>
      </c>
      <c r="H313" s="2">
        <f>(orders[[#This Row],[Profit]]/orders[[#This Row],[Sales]])*100</f>
        <v>10.940605300110542</v>
      </c>
      <c r="I313" s="2">
        <f>orders[[#This Row],[Quantity]]*orders[[#This Row],[Cost Price]]</f>
        <v>77486</v>
      </c>
      <c r="J313" t="str">
        <f>TEXT(orders[[#This Row],[Date]],"mmm")</f>
        <v>Dec</v>
      </c>
      <c r="K313" s="2">
        <v>38743</v>
      </c>
      <c r="L313">
        <v>10</v>
      </c>
      <c r="M313" s="2">
        <f>COUNT(orders[[#This Row],[count_id]])</f>
        <v>1</v>
      </c>
      <c r="N313" s="2"/>
      <c r="Q313" s="6" t="str">
        <f>TEXT(orders[[#This Row],[Date]],"mmm")</f>
        <v>Dec</v>
      </c>
      <c r="R313" s="11">
        <v>33471</v>
      </c>
    </row>
    <row r="314" spans="1:18" x14ac:dyDescent="0.25">
      <c r="A314" t="s">
        <v>5512</v>
      </c>
      <c r="B314" s="4">
        <v>45980</v>
      </c>
      <c r="C314" t="s">
        <v>111</v>
      </c>
      <c r="D314" t="s">
        <v>2698</v>
      </c>
      <c r="E314">
        <v>5</v>
      </c>
      <c r="F314" s="5">
        <v>41529</v>
      </c>
      <c r="G314" s="2">
        <v>7714.52</v>
      </c>
      <c r="H314" s="2">
        <f>(orders[[#This Row],[Profit]]/orders[[#This Row],[Sales]])*100</f>
        <v>18.576223843579186</v>
      </c>
      <c r="I314" s="2">
        <f>orders[[#This Row],[Quantity]]*orders[[#This Row],[Cost Price]]</f>
        <v>164430</v>
      </c>
      <c r="J314" t="str">
        <f>TEXT(orders[[#This Row],[Date]],"mmm")</f>
        <v>Nov</v>
      </c>
      <c r="K314" s="2">
        <v>32886</v>
      </c>
      <c r="L314">
        <v>6</v>
      </c>
      <c r="M314" s="2">
        <f>COUNT(orders[[#This Row],[count_id]])</f>
        <v>1</v>
      </c>
      <c r="N314" s="2"/>
      <c r="Q314" s="7" t="str">
        <f>TEXT(orders[[#This Row],[Date]],"mmm")</f>
        <v>Nov</v>
      </c>
      <c r="R314" s="10">
        <v>41529</v>
      </c>
    </row>
    <row r="315" spans="1:18" x14ac:dyDescent="0.25">
      <c r="A315" t="s">
        <v>5516</v>
      </c>
      <c r="B315" s="4">
        <v>45648</v>
      </c>
      <c r="C315" t="s">
        <v>111</v>
      </c>
      <c r="D315" t="s">
        <v>2627</v>
      </c>
      <c r="E315">
        <v>7</v>
      </c>
      <c r="F315" s="5">
        <v>20024</v>
      </c>
      <c r="G315" s="2">
        <v>1059.48</v>
      </c>
      <c r="H315" s="2">
        <f>(orders[[#This Row],[Profit]]/orders[[#This Row],[Sales]])*100</f>
        <v>5.2910507391130643</v>
      </c>
      <c r="I315" s="2">
        <f>orders[[#This Row],[Quantity]]*orders[[#This Row],[Cost Price]]</f>
        <v>206780</v>
      </c>
      <c r="J315" t="str">
        <f>TEXT(orders[[#This Row],[Date]],"mmm")</f>
        <v>Dec</v>
      </c>
      <c r="K315" s="2">
        <v>29540</v>
      </c>
      <c r="L315">
        <v>3</v>
      </c>
      <c r="M315" s="2">
        <f>COUNT(orders[[#This Row],[count_id]])</f>
        <v>1</v>
      </c>
      <c r="N315" s="2"/>
      <c r="Q315" s="6" t="str">
        <f>TEXT(orders[[#This Row],[Date]],"mmm")</f>
        <v>Dec</v>
      </c>
      <c r="R315" s="11">
        <v>20024</v>
      </c>
    </row>
    <row r="316" spans="1:18" x14ac:dyDescent="0.25">
      <c r="A316" t="s">
        <v>5519</v>
      </c>
      <c r="B316" s="4">
        <v>45876</v>
      </c>
      <c r="C316" t="s">
        <v>111</v>
      </c>
      <c r="D316" t="s">
        <v>3571</v>
      </c>
      <c r="E316">
        <v>5</v>
      </c>
      <c r="F316" s="5">
        <v>8800</v>
      </c>
      <c r="G316" s="2">
        <v>2142.3200000000002</v>
      </c>
      <c r="H316" s="2">
        <f>(orders[[#This Row],[Profit]]/orders[[#This Row],[Sales]])*100</f>
        <v>24.344545454545457</v>
      </c>
      <c r="I316" s="2">
        <f>orders[[#This Row],[Quantity]]*orders[[#This Row],[Cost Price]]</f>
        <v>133765</v>
      </c>
      <c r="J316" t="str">
        <f>TEXT(orders[[#This Row],[Date]],"mmm")</f>
        <v>Aug</v>
      </c>
      <c r="K316" s="2">
        <v>26753</v>
      </c>
      <c r="L316">
        <v>8</v>
      </c>
      <c r="M316" s="2">
        <f>COUNT(orders[[#This Row],[count_id]])</f>
        <v>1</v>
      </c>
      <c r="N316" s="2"/>
      <c r="Q316" s="7" t="str">
        <f>TEXT(orders[[#This Row],[Date]],"mmm")</f>
        <v>Aug</v>
      </c>
      <c r="R316" s="10">
        <v>8800</v>
      </c>
    </row>
    <row r="317" spans="1:18" x14ac:dyDescent="0.25">
      <c r="A317" t="s">
        <v>5816</v>
      </c>
      <c r="B317" s="4">
        <v>45521</v>
      </c>
      <c r="C317" t="s">
        <v>111</v>
      </c>
      <c r="D317" t="s">
        <v>2472</v>
      </c>
      <c r="E317">
        <v>5</v>
      </c>
      <c r="F317" s="5">
        <v>4475</v>
      </c>
      <c r="G317" s="2">
        <v>597.15</v>
      </c>
      <c r="H317" s="2">
        <f>(orders[[#This Row],[Profit]]/orders[[#This Row],[Sales]])*100</f>
        <v>13.344134078212292</v>
      </c>
      <c r="I317" s="2">
        <f>orders[[#This Row],[Quantity]]*orders[[#This Row],[Cost Price]]</f>
        <v>28130</v>
      </c>
      <c r="J317" t="str">
        <f>TEXT(orders[[#This Row],[Date]],"mmm")</f>
        <v>Aug</v>
      </c>
      <c r="K317" s="2">
        <v>5626</v>
      </c>
      <c r="L317">
        <v>4</v>
      </c>
      <c r="M317" s="2">
        <f>COUNT(orders[[#This Row],[count_id]])</f>
        <v>1</v>
      </c>
      <c r="N317" s="2"/>
      <c r="Q317" s="6" t="str">
        <f>TEXT(orders[[#This Row],[Date]],"mmm")</f>
        <v>Aug</v>
      </c>
      <c r="R317" s="11">
        <v>4475</v>
      </c>
    </row>
    <row r="318" spans="1:18" x14ac:dyDescent="0.25">
      <c r="A318" t="s">
        <v>5922</v>
      </c>
      <c r="B318" s="4">
        <v>45341</v>
      </c>
      <c r="C318" t="s">
        <v>111</v>
      </c>
      <c r="D318" t="s">
        <v>3040</v>
      </c>
      <c r="E318">
        <v>1</v>
      </c>
      <c r="F318" s="5">
        <v>43787</v>
      </c>
      <c r="G318" s="2">
        <v>5040.12</v>
      </c>
      <c r="H318" s="2">
        <f>(orders[[#This Row],[Profit]]/orders[[#This Row],[Sales]])*100</f>
        <v>11.510539657889328</v>
      </c>
      <c r="I318" s="2">
        <f>orders[[#This Row],[Quantity]]*orders[[#This Row],[Cost Price]]</f>
        <v>16656</v>
      </c>
      <c r="J318" t="str">
        <f>TEXT(orders[[#This Row],[Date]],"mmm")</f>
        <v>Feb</v>
      </c>
      <c r="K318" s="2">
        <v>16656</v>
      </c>
      <c r="L318">
        <v>7</v>
      </c>
      <c r="M318" s="2">
        <f>COUNT(orders[[#This Row],[count_id]])</f>
        <v>1</v>
      </c>
      <c r="N318" s="2"/>
      <c r="Q318" s="7" t="str">
        <f>TEXT(orders[[#This Row],[Date]],"mmm")</f>
        <v>Feb</v>
      </c>
      <c r="R318" s="10">
        <v>43787</v>
      </c>
    </row>
    <row r="319" spans="1:18" x14ac:dyDescent="0.25">
      <c r="A319" t="s">
        <v>5969</v>
      </c>
      <c r="B319" s="4">
        <v>45462</v>
      </c>
      <c r="C319" t="s">
        <v>111</v>
      </c>
      <c r="D319" t="s">
        <v>3312</v>
      </c>
      <c r="E319">
        <v>4</v>
      </c>
      <c r="F319" s="5">
        <v>26294</v>
      </c>
      <c r="G319" s="2">
        <v>5650.94</v>
      </c>
      <c r="H319" s="2">
        <f>(orders[[#This Row],[Profit]]/orders[[#This Row],[Sales]])*100</f>
        <v>21.491366851753249</v>
      </c>
      <c r="I319" s="2">
        <f>orders[[#This Row],[Quantity]]*orders[[#This Row],[Cost Price]]</f>
        <v>16268</v>
      </c>
      <c r="J319" t="str">
        <f>TEXT(orders[[#This Row],[Date]],"mmm")</f>
        <v>Jun</v>
      </c>
      <c r="K319" s="2">
        <v>4067</v>
      </c>
      <c r="L319">
        <v>6</v>
      </c>
      <c r="M319" s="2">
        <f>COUNT(orders[[#This Row],[count_id]])</f>
        <v>1</v>
      </c>
      <c r="N319" s="2"/>
      <c r="Q319" s="6" t="str">
        <f>TEXT(orders[[#This Row],[Date]],"mmm")</f>
        <v>Jun</v>
      </c>
      <c r="R319" s="11">
        <v>26294</v>
      </c>
    </row>
    <row r="320" spans="1:18" x14ac:dyDescent="0.25">
      <c r="A320" t="s">
        <v>3747</v>
      </c>
      <c r="B320" s="4">
        <v>45942</v>
      </c>
      <c r="C320" t="s">
        <v>113</v>
      </c>
      <c r="D320" t="s">
        <v>3262</v>
      </c>
      <c r="E320">
        <v>8</v>
      </c>
      <c r="F320" s="5">
        <v>33207</v>
      </c>
      <c r="G320" s="2">
        <v>4724.78</v>
      </c>
      <c r="H320" s="2">
        <f>(orders[[#This Row],[Profit]]/orders[[#This Row],[Sales]])*100</f>
        <v>14.228265124823078</v>
      </c>
      <c r="I320" s="2">
        <f>orders[[#This Row],[Quantity]]*orders[[#This Row],[Cost Price]]</f>
        <v>303456</v>
      </c>
      <c r="J320" t="str">
        <f>TEXT(orders[[#This Row],[Date]],"mmm")</f>
        <v>Oct</v>
      </c>
      <c r="K320" s="2">
        <v>37932</v>
      </c>
      <c r="L320">
        <v>6</v>
      </c>
      <c r="M320" s="2">
        <f>COUNT(orders[[#This Row],[count_id]])</f>
        <v>1</v>
      </c>
      <c r="N320" s="2"/>
      <c r="Q320" s="7" t="str">
        <f>TEXT(orders[[#This Row],[Date]],"mmm")</f>
        <v>Oct</v>
      </c>
      <c r="R320" s="10">
        <v>33207</v>
      </c>
    </row>
    <row r="321" spans="1:18" x14ac:dyDescent="0.25">
      <c r="A321" t="s">
        <v>5352</v>
      </c>
      <c r="B321" s="4">
        <v>45714</v>
      </c>
      <c r="C321" t="s">
        <v>113</v>
      </c>
      <c r="D321" t="s">
        <v>2998</v>
      </c>
      <c r="E321">
        <v>2</v>
      </c>
      <c r="F321" s="5">
        <v>43577</v>
      </c>
      <c r="G321" s="2">
        <v>7167.45</v>
      </c>
      <c r="H321" s="2">
        <f>(orders[[#This Row],[Profit]]/orders[[#This Row],[Sales]])*100</f>
        <v>16.447782086880693</v>
      </c>
      <c r="I321" s="2">
        <f>orders[[#This Row],[Quantity]]*orders[[#This Row],[Cost Price]]</f>
        <v>75132</v>
      </c>
      <c r="J321" t="str">
        <f>TEXT(orders[[#This Row],[Date]],"mmm")</f>
        <v>Feb</v>
      </c>
      <c r="K321" s="2">
        <v>37566</v>
      </c>
      <c r="L321">
        <v>7</v>
      </c>
      <c r="M321" s="2">
        <f>COUNT(orders[[#This Row],[count_id]])</f>
        <v>1</v>
      </c>
      <c r="N321" s="2"/>
      <c r="Q321" s="6" t="str">
        <f>TEXT(orders[[#This Row],[Date]],"mmm")</f>
        <v>Feb</v>
      </c>
      <c r="R321" s="11">
        <v>43577</v>
      </c>
    </row>
    <row r="322" spans="1:18" x14ac:dyDescent="0.25">
      <c r="A322" t="s">
        <v>5413</v>
      </c>
      <c r="B322" s="4">
        <v>45319</v>
      </c>
      <c r="C322" t="s">
        <v>113</v>
      </c>
      <c r="D322" t="s">
        <v>3300</v>
      </c>
      <c r="E322">
        <v>4</v>
      </c>
      <c r="F322" s="5">
        <v>37934</v>
      </c>
      <c r="G322" s="2">
        <v>8663</v>
      </c>
      <c r="H322" s="2">
        <f>(orders[[#This Row],[Profit]]/orders[[#This Row],[Sales]])*100</f>
        <v>22.837032741076609</v>
      </c>
      <c r="I322" s="2">
        <f>orders[[#This Row],[Quantity]]*orders[[#This Row],[Cost Price]]</f>
        <v>51912</v>
      </c>
      <c r="J322" t="str">
        <f>TEXT(orders[[#This Row],[Date]],"mmm")</f>
        <v>Jan</v>
      </c>
      <c r="K322" s="2">
        <v>12978</v>
      </c>
      <c r="L322">
        <v>6</v>
      </c>
      <c r="M322" s="2">
        <f>COUNT(orders[[#This Row],[count_id]])</f>
        <v>1</v>
      </c>
      <c r="N322" s="2"/>
      <c r="Q322" s="7" t="str">
        <f>TEXT(orders[[#This Row],[Date]],"mmm")</f>
        <v>Jan</v>
      </c>
      <c r="R322" s="10">
        <v>37934</v>
      </c>
    </row>
    <row r="323" spans="1:18" x14ac:dyDescent="0.25">
      <c r="A323" t="s">
        <v>5601</v>
      </c>
      <c r="B323" s="4">
        <v>45672</v>
      </c>
      <c r="C323" t="s">
        <v>113</v>
      </c>
      <c r="D323" t="s">
        <v>2943</v>
      </c>
      <c r="E323">
        <v>2</v>
      </c>
      <c r="F323" s="5">
        <v>15295</v>
      </c>
      <c r="G323" s="2">
        <v>1183.47</v>
      </c>
      <c r="H323" s="2">
        <f>(orders[[#This Row],[Profit]]/orders[[#This Row],[Sales]])*100</f>
        <v>7.7376266753841128</v>
      </c>
      <c r="I323" s="2">
        <f>orders[[#This Row],[Quantity]]*orders[[#This Row],[Cost Price]]</f>
        <v>29434</v>
      </c>
      <c r="J323" t="str">
        <f>TEXT(orders[[#This Row],[Date]],"mmm")</f>
        <v>Jan</v>
      </c>
      <c r="K323" s="2">
        <v>14717</v>
      </c>
      <c r="L323">
        <v>3</v>
      </c>
      <c r="M323" s="2">
        <f>COUNT(orders[[#This Row],[count_id]])</f>
        <v>1</v>
      </c>
      <c r="N323" s="2"/>
      <c r="Q323" s="6" t="str">
        <f>TEXT(orders[[#This Row],[Date]],"mmm")</f>
        <v>Jan</v>
      </c>
      <c r="R323" s="11">
        <v>15295</v>
      </c>
    </row>
    <row r="324" spans="1:18" x14ac:dyDescent="0.25">
      <c r="A324" t="s">
        <v>5755</v>
      </c>
      <c r="B324" s="4">
        <v>45304</v>
      </c>
      <c r="C324" t="s">
        <v>113</v>
      </c>
      <c r="D324" t="s">
        <v>2782</v>
      </c>
      <c r="E324">
        <v>8</v>
      </c>
      <c r="F324" s="5">
        <v>13260</v>
      </c>
      <c r="G324" s="2">
        <v>2400.6799999999998</v>
      </c>
      <c r="H324" s="2">
        <f>(orders[[#This Row],[Profit]]/orders[[#This Row],[Sales]])*100</f>
        <v>18.104675716440422</v>
      </c>
      <c r="I324" s="2">
        <f>orders[[#This Row],[Quantity]]*orders[[#This Row],[Cost Price]]</f>
        <v>127520</v>
      </c>
      <c r="J324" t="str">
        <f>TEXT(orders[[#This Row],[Date]],"mmm")</f>
        <v>Jan</v>
      </c>
      <c r="K324" s="2">
        <v>15940</v>
      </c>
      <c r="L324">
        <v>7</v>
      </c>
      <c r="M324" s="2">
        <f>COUNT(orders[[#This Row],[count_id]])</f>
        <v>1</v>
      </c>
      <c r="N324" s="2"/>
      <c r="Q324" s="7" t="str">
        <f>TEXT(orders[[#This Row],[Date]],"mmm")</f>
        <v>Jan</v>
      </c>
      <c r="R324" s="10">
        <v>13260</v>
      </c>
    </row>
    <row r="325" spans="1:18" x14ac:dyDescent="0.25">
      <c r="A325" t="s">
        <v>5860</v>
      </c>
      <c r="B325" s="4">
        <v>45930</v>
      </c>
      <c r="C325" t="s">
        <v>113</v>
      </c>
      <c r="D325" t="s">
        <v>3539</v>
      </c>
      <c r="E325">
        <v>8</v>
      </c>
      <c r="F325" s="5">
        <v>7046</v>
      </c>
      <c r="G325" s="2">
        <v>1571.31</v>
      </c>
      <c r="H325" s="2">
        <f>(orders[[#This Row],[Profit]]/orders[[#This Row],[Sales]])*100</f>
        <v>22.300738007380073</v>
      </c>
      <c r="I325" s="2">
        <f>orders[[#This Row],[Quantity]]*orders[[#This Row],[Cost Price]]</f>
        <v>355808</v>
      </c>
      <c r="J325" t="str">
        <f>TEXT(orders[[#This Row],[Date]],"mmm")</f>
        <v>Sep</v>
      </c>
      <c r="K325" s="2">
        <v>44476</v>
      </c>
      <c r="L325">
        <v>11</v>
      </c>
      <c r="M325" s="2">
        <f>COUNT(orders[[#This Row],[count_id]])</f>
        <v>1</v>
      </c>
      <c r="N325" s="2"/>
      <c r="Q325" s="6" t="str">
        <f>TEXT(orders[[#This Row],[Date]],"mmm")</f>
        <v>Sep</v>
      </c>
      <c r="R325" s="11">
        <v>7046</v>
      </c>
    </row>
    <row r="326" spans="1:18" x14ac:dyDescent="0.25">
      <c r="A326" t="s">
        <v>5934</v>
      </c>
      <c r="B326" s="4">
        <v>45471</v>
      </c>
      <c r="C326" t="s">
        <v>113</v>
      </c>
      <c r="D326" t="s">
        <v>2853</v>
      </c>
      <c r="E326">
        <v>2</v>
      </c>
      <c r="F326" s="5">
        <v>27420</v>
      </c>
      <c r="G326" s="2">
        <v>5915.53</v>
      </c>
      <c r="H326" s="2">
        <f>(orders[[#This Row],[Profit]]/orders[[#This Row],[Sales]])*100</f>
        <v>21.573778264040847</v>
      </c>
      <c r="I326" s="2">
        <f>orders[[#This Row],[Quantity]]*orders[[#This Row],[Cost Price]]</f>
        <v>48954</v>
      </c>
      <c r="J326" t="str">
        <f>TEXT(orders[[#This Row],[Date]],"mmm")</f>
        <v>Jun</v>
      </c>
      <c r="K326" s="2">
        <v>24477</v>
      </c>
      <c r="L326">
        <v>5</v>
      </c>
      <c r="M326" s="2">
        <f>COUNT(orders[[#This Row],[count_id]])</f>
        <v>1</v>
      </c>
      <c r="N326" s="2"/>
      <c r="Q326" s="7" t="str">
        <f>TEXT(orders[[#This Row],[Date]],"mmm")</f>
        <v>Jun</v>
      </c>
      <c r="R326" s="10">
        <v>27420</v>
      </c>
    </row>
    <row r="327" spans="1:18" x14ac:dyDescent="0.25">
      <c r="A327" t="s">
        <v>3668</v>
      </c>
      <c r="B327" s="4">
        <v>45521</v>
      </c>
      <c r="C327" t="s">
        <v>115</v>
      </c>
      <c r="D327" t="s">
        <v>2553</v>
      </c>
      <c r="E327">
        <v>7</v>
      </c>
      <c r="F327" s="5">
        <v>34733</v>
      </c>
      <c r="G327" s="2">
        <v>3210.17</v>
      </c>
      <c r="H327" s="2">
        <f>(orders[[#This Row],[Profit]]/orders[[#This Row],[Sales]])*100</f>
        <v>9.2424207525983935</v>
      </c>
      <c r="I327" s="2">
        <f>orders[[#This Row],[Quantity]]*orders[[#This Row],[Cost Price]]</f>
        <v>266889</v>
      </c>
      <c r="J327" t="str">
        <f>TEXT(orders[[#This Row],[Date]],"mmm")</f>
        <v>Aug</v>
      </c>
      <c r="K327" s="2">
        <v>38127</v>
      </c>
      <c r="L327">
        <v>11</v>
      </c>
      <c r="M327" s="2">
        <f>COUNT(orders[[#This Row],[count_id]])</f>
        <v>1</v>
      </c>
      <c r="N327" s="2"/>
      <c r="Q327" s="6" t="str">
        <f>TEXT(orders[[#This Row],[Date]],"mmm")</f>
        <v>Aug</v>
      </c>
      <c r="R327" s="11">
        <v>34733</v>
      </c>
    </row>
    <row r="328" spans="1:18" x14ac:dyDescent="0.25">
      <c r="A328" t="s">
        <v>5293</v>
      </c>
      <c r="B328" s="4">
        <v>45912</v>
      </c>
      <c r="C328" t="s">
        <v>115</v>
      </c>
      <c r="D328" t="s">
        <v>3504</v>
      </c>
      <c r="E328">
        <v>6</v>
      </c>
      <c r="F328" s="5">
        <v>7427</v>
      </c>
      <c r="G328" s="2">
        <v>975.82</v>
      </c>
      <c r="H328" s="2">
        <f>(orders[[#This Row],[Profit]]/orders[[#This Row],[Sales]])*100</f>
        <v>13.138817826847987</v>
      </c>
      <c r="I328" s="2">
        <f>orders[[#This Row],[Quantity]]*orders[[#This Row],[Cost Price]]</f>
        <v>134976</v>
      </c>
      <c r="J328" t="str">
        <f>TEXT(orders[[#This Row],[Date]],"mmm")</f>
        <v>Sep</v>
      </c>
      <c r="K328" s="2">
        <v>22496</v>
      </c>
      <c r="L328">
        <v>3</v>
      </c>
      <c r="M328" s="2">
        <f>COUNT(orders[[#This Row],[count_id]])</f>
        <v>1</v>
      </c>
      <c r="N328" s="2"/>
      <c r="Q328" s="7" t="str">
        <f>TEXT(orders[[#This Row],[Date]],"mmm")</f>
        <v>Sep</v>
      </c>
      <c r="R328" s="10">
        <v>7427</v>
      </c>
    </row>
    <row r="329" spans="1:18" x14ac:dyDescent="0.25">
      <c r="A329" t="s">
        <v>5321</v>
      </c>
      <c r="B329" s="4">
        <v>45361</v>
      </c>
      <c r="C329" t="s">
        <v>115</v>
      </c>
      <c r="D329" t="s">
        <v>3527</v>
      </c>
      <c r="E329">
        <v>9</v>
      </c>
      <c r="F329" s="5">
        <v>3968</v>
      </c>
      <c r="G329" s="2">
        <v>961.41</v>
      </c>
      <c r="H329" s="2">
        <f>(orders[[#This Row],[Profit]]/orders[[#This Row],[Sales]])*100</f>
        <v>24.22908266129032</v>
      </c>
      <c r="I329" s="2">
        <f>orders[[#This Row],[Quantity]]*orders[[#This Row],[Cost Price]]</f>
        <v>314451</v>
      </c>
      <c r="J329" t="str">
        <f>TEXT(orders[[#This Row],[Date]],"mmm")</f>
        <v>Mar</v>
      </c>
      <c r="K329" s="2">
        <v>34939</v>
      </c>
      <c r="L329">
        <v>6</v>
      </c>
      <c r="M329" s="2">
        <f>COUNT(orders[[#This Row],[count_id]])</f>
        <v>1</v>
      </c>
      <c r="N329" s="2"/>
      <c r="Q329" s="6" t="str">
        <f>TEXT(orders[[#This Row],[Date]],"mmm")</f>
        <v>Mar</v>
      </c>
      <c r="R329" s="11">
        <v>3968</v>
      </c>
    </row>
    <row r="330" spans="1:18" x14ac:dyDescent="0.25">
      <c r="A330" t="s">
        <v>5374</v>
      </c>
      <c r="B330" s="4">
        <v>45724</v>
      </c>
      <c r="C330" t="s">
        <v>115</v>
      </c>
      <c r="D330" t="s">
        <v>2574</v>
      </c>
      <c r="E330">
        <v>6</v>
      </c>
      <c r="F330" s="5">
        <v>27547</v>
      </c>
      <c r="G330" s="2">
        <v>7302.26</v>
      </c>
      <c r="H330" s="2">
        <f>(orders[[#This Row],[Profit]]/orders[[#This Row],[Sales]])*100</f>
        <v>26.508367517334015</v>
      </c>
      <c r="I330" s="2">
        <f>orders[[#This Row],[Quantity]]*orders[[#This Row],[Cost Price]]</f>
        <v>158778</v>
      </c>
      <c r="J330" t="str">
        <f>TEXT(orders[[#This Row],[Date]],"mmm")</f>
        <v>Mar</v>
      </c>
      <c r="K330" s="2">
        <v>26463</v>
      </c>
      <c r="L330">
        <v>6</v>
      </c>
      <c r="M330" s="2">
        <f>COUNT(orders[[#This Row],[count_id]])</f>
        <v>1</v>
      </c>
      <c r="N330" s="2"/>
      <c r="Q330" s="7" t="str">
        <f>TEXT(orders[[#This Row],[Date]],"mmm")</f>
        <v>Mar</v>
      </c>
      <c r="R330" s="10">
        <v>27547</v>
      </c>
    </row>
    <row r="331" spans="1:18" x14ac:dyDescent="0.25">
      <c r="A331" t="s">
        <v>5468</v>
      </c>
      <c r="B331" s="4">
        <v>45518</v>
      </c>
      <c r="C331" t="s">
        <v>115</v>
      </c>
      <c r="D331" t="s">
        <v>2866</v>
      </c>
      <c r="E331">
        <v>3</v>
      </c>
      <c r="F331" s="5">
        <v>43084</v>
      </c>
      <c r="G331" s="2">
        <v>9927.41</v>
      </c>
      <c r="H331" s="2">
        <f>(orders[[#This Row],[Profit]]/orders[[#This Row],[Sales]])*100</f>
        <v>23.041987744870486</v>
      </c>
      <c r="I331" s="2">
        <f>orders[[#This Row],[Quantity]]*orders[[#This Row],[Cost Price]]</f>
        <v>42006</v>
      </c>
      <c r="J331" t="str">
        <f>TEXT(orders[[#This Row],[Date]],"mmm")</f>
        <v>Aug</v>
      </c>
      <c r="K331" s="2">
        <v>14002</v>
      </c>
      <c r="L331">
        <v>7</v>
      </c>
      <c r="M331" s="2">
        <f>COUNT(orders[[#This Row],[count_id]])</f>
        <v>1</v>
      </c>
      <c r="N331" s="2"/>
      <c r="Q331" s="6" t="str">
        <f>TEXT(orders[[#This Row],[Date]],"mmm")</f>
        <v>Aug</v>
      </c>
      <c r="R331" s="11">
        <v>43084</v>
      </c>
    </row>
    <row r="332" spans="1:18" x14ac:dyDescent="0.25">
      <c r="A332" t="s">
        <v>5562</v>
      </c>
      <c r="B332" s="4">
        <v>45534</v>
      </c>
      <c r="C332" t="s">
        <v>115</v>
      </c>
      <c r="D332" t="s">
        <v>2472</v>
      </c>
      <c r="E332">
        <v>6</v>
      </c>
      <c r="F332" s="5">
        <v>33146</v>
      </c>
      <c r="G332" s="2">
        <v>6152.61</v>
      </c>
      <c r="H332" s="2">
        <f>(orders[[#This Row],[Profit]]/orders[[#This Row],[Sales]])*100</f>
        <v>18.562149278947686</v>
      </c>
      <c r="I332" s="2">
        <f>orders[[#This Row],[Quantity]]*orders[[#This Row],[Cost Price]]</f>
        <v>262962</v>
      </c>
      <c r="J332" t="str">
        <f>TEXT(orders[[#This Row],[Date]],"mmm")</f>
        <v>Aug</v>
      </c>
      <c r="K332" s="2">
        <v>43827</v>
      </c>
      <c r="L332">
        <v>12</v>
      </c>
      <c r="M332" s="2">
        <f>COUNT(orders[[#This Row],[count_id]])</f>
        <v>1</v>
      </c>
      <c r="N332" s="2"/>
      <c r="Q332" s="7" t="str">
        <f>TEXT(orders[[#This Row],[Date]],"mmm")</f>
        <v>Aug</v>
      </c>
      <c r="R332" s="10">
        <v>33146</v>
      </c>
    </row>
    <row r="333" spans="1:18" x14ac:dyDescent="0.25">
      <c r="A333" t="s">
        <v>5812</v>
      </c>
      <c r="B333" s="4">
        <v>45879</v>
      </c>
      <c r="C333" t="s">
        <v>115</v>
      </c>
      <c r="D333" t="s">
        <v>3643</v>
      </c>
      <c r="E333">
        <v>4</v>
      </c>
      <c r="F333" s="5">
        <v>8561</v>
      </c>
      <c r="G333" s="2">
        <v>555.16</v>
      </c>
      <c r="H333" s="2">
        <f>(orders[[#This Row],[Profit]]/orders[[#This Row],[Sales]])*100</f>
        <v>6.4847564536853168</v>
      </c>
      <c r="I333" s="2">
        <f>orders[[#This Row],[Quantity]]*orders[[#This Row],[Cost Price]]</f>
        <v>141904</v>
      </c>
      <c r="J333" t="str">
        <f>TEXT(orders[[#This Row],[Date]],"mmm")</f>
        <v>Aug</v>
      </c>
      <c r="K333" s="2">
        <v>35476</v>
      </c>
      <c r="L333">
        <v>5</v>
      </c>
      <c r="M333" s="2">
        <f>COUNT(orders[[#This Row],[count_id]])</f>
        <v>1</v>
      </c>
      <c r="N333" s="2"/>
      <c r="Q333" s="6" t="str">
        <f>TEXT(orders[[#This Row],[Date]],"mmm")</f>
        <v>Aug</v>
      </c>
      <c r="R333" s="11">
        <v>8561</v>
      </c>
    </row>
    <row r="334" spans="1:18" x14ac:dyDescent="0.25">
      <c r="A334" t="s">
        <v>5966</v>
      </c>
      <c r="B334" s="4">
        <v>45849</v>
      </c>
      <c r="C334" t="s">
        <v>115</v>
      </c>
      <c r="D334" t="s">
        <v>3652</v>
      </c>
      <c r="E334">
        <v>7</v>
      </c>
      <c r="F334" s="5">
        <v>827</v>
      </c>
      <c r="G334" s="2">
        <v>172.45</v>
      </c>
      <c r="H334" s="2">
        <f>(orders[[#This Row],[Profit]]/orders[[#This Row],[Sales]])*100</f>
        <v>20.852478839177749</v>
      </c>
      <c r="I334" s="2">
        <f>orders[[#This Row],[Quantity]]*orders[[#This Row],[Cost Price]]</f>
        <v>269423</v>
      </c>
      <c r="J334" t="str">
        <f>TEXT(orders[[#This Row],[Date]],"mmm")</f>
        <v>Jul</v>
      </c>
      <c r="K334" s="2">
        <v>38489</v>
      </c>
      <c r="L334">
        <v>12</v>
      </c>
      <c r="M334" s="2">
        <f>COUNT(orders[[#This Row],[count_id]])</f>
        <v>1</v>
      </c>
      <c r="N334" s="2"/>
      <c r="Q334" s="7" t="str">
        <f>TEXT(orders[[#This Row],[Date]],"mmm")</f>
        <v>Jul</v>
      </c>
      <c r="R334" s="10">
        <v>827</v>
      </c>
    </row>
    <row r="335" spans="1:18" x14ac:dyDescent="0.25">
      <c r="A335" t="s">
        <v>6063</v>
      </c>
      <c r="B335" s="4">
        <v>45608</v>
      </c>
      <c r="C335" t="s">
        <v>115</v>
      </c>
      <c r="D335" t="s">
        <v>2974</v>
      </c>
      <c r="E335">
        <v>2</v>
      </c>
      <c r="F335" s="5">
        <v>43050</v>
      </c>
      <c r="G335" s="2">
        <v>7168.25</v>
      </c>
      <c r="H335" s="2">
        <f>(orders[[#This Row],[Profit]]/orders[[#This Row],[Sales]])*100</f>
        <v>16.650987224157955</v>
      </c>
      <c r="I335" s="2">
        <f>orders[[#This Row],[Quantity]]*orders[[#This Row],[Cost Price]]</f>
        <v>94824</v>
      </c>
      <c r="J335" t="str">
        <f>TEXT(orders[[#This Row],[Date]],"mmm")</f>
        <v>Nov</v>
      </c>
      <c r="K335" s="2">
        <v>47412</v>
      </c>
      <c r="L335">
        <v>8</v>
      </c>
      <c r="M335" s="2">
        <f>COUNT(orders[[#This Row],[count_id]])</f>
        <v>1</v>
      </c>
      <c r="N335" s="2"/>
      <c r="Q335" s="6" t="str">
        <f>TEXT(orders[[#This Row],[Date]],"mmm")</f>
        <v>Nov</v>
      </c>
      <c r="R335" s="11">
        <v>43050</v>
      </c>
    </row>
    <row r="336" spans="1:18" x14ac:dyDescent="0.25">
      <c r="A336" t="s">
        <v>3744</v>
      </c>
      <c r="B336" s="4">
        <v>45480</v>
      </c>
      <c r="C336" t="s">
        <v>117</v>
      </c>
      <c r="D336" t="s">
        <v>2656</v>
      </c>
      <c r="E336">
        <v>9</v>
      </c>
      <c r="F336" s="5">
        <v>41253</v>
      </c>
      <c r="G336" s="2">
        <v>11720.36</v>
      </c>
      <c r="H336" s="2">
        <f>(orders[[#This Row],[Profit]]/orders[[#This Row],[Sales]])*100</f>
        <v>28.410927690107386</v>
      </c>
      <c r="I336" s="2">
        <f>orders[[#This Row],[Quantity]]*orders[[#This Row],[Cost Price]]</f>
        <v>112617</v>
      </c>
      <c r="J336" t="str">
        <f>TEXT(orders[[#This Row],[Date]],"mmm")</f>
        <v>Jul</v>
      </c>
      <c r="K336" s="2">
        <v>12513</v>
      </c>
      <c r="L336">
        <v>6</v>
      </c>
      <c r="M336" s="2">
        <f>COUNT(orders[[#This Row],[count_id]])</f>
        <v>1</v>
      </c>
      <c r="N336" s="2"/>
      <c r="Q336" s="7" t="str">
        <f>TEXT(orders[[#This Row],[Date]],"mmm")</f>
        <v>Jul</v>
      </c>
      <c r="R336" s="10">
        <v>41253</v>
      </c>
    </row>
    <row r="337" spans="1:18" x14ac:dyDescent="0.25">
      <c r="A337" t="s">
        <v>5116</v>
      </c>
      <c r="B337" s="4">
        <v>45871</v>
      </c>
      <c r="C337" t="s">
        <v>117</v>
      </c>
      <c r="D337" t="s">
        <v>3173</v>
      </c>
      <c r="E337">
        <v>5</v>
      </c>
      <c r="F337" s="5">
        <v>17222</v>
      </c>
      <c r="G337" s="2">
        <v>2976.34</v>
      </c>
      <c r="H337" s="2">
        <f>(orders[[#This Row],[Profit]]/orders[[#This Row],[Sales]])*100</f>
        <v>17.282197189641156</v>
      </c>
      <c r="I337" s="2">
        <f>orders[[#This Row],[Quantity]]*orders[[#This Row],[Cost Price]]</f>
        <v>23340</v>
      </c>
      <c r="J337" t="str">
        <f>TEXT(orders[[#This Row],[Date]],"mmm")</f>
        <v>Aug</v>
      </c>
      <c r="K337" s="2">
        <v>4668</v>
      </c>
      <c r="L337">
        <v>6</v>
      </c>
      <c r="M337" s="2">
        <f>COUNT(orders[[#This Row],[count_id]])</f>
        <v>1</v>
      </c>
      <c r="N337" s="2"/>
      <c r="Q337" s="6" t="str">
        <f>TEXT(orders[[#This Row],[Date]],"mmm")</f>
        <v>Aug</v>
      </c>
      <c r="R337" s="11">
        <v>17222</v>
      </c>
    </row>
    <row r="338" spans="1:18" x14ac:dyDescent="0.25">
      <c r="A338" t="s">
        <v>5169</v>
      </c>
      <c r="B338" s="4">
        <v>45555</v>
      </c>
      <c r="C338" t="s">
        <v>117</v>
      </c>
      <c r="D338" t="s">
        <v>3349</v>
      </c>
      <c r="E338">
        <v>4</v>
      </c>
      <c r="F338" s="5">
        <v>41351</v>
      </c>
      <c r="G338" s="2">
        <v>5122.1899999999996</v>
      </c>
      <c r="H338" s="2">
        <f>(orders[[#This Row],[Profit]]/orders[[#This Row],[Sales]])*100</f>
        <v>12.387100674711613</v>
      </c>
      <c r="I338" s="2">
        <f>orders[[#This Row],[Quantity]]*orders[[#This Row],[Cost Price]]</f>
        <v>116620</v>
      </c>
      <c r="J338" t="str">
        <f>TEXT(orders[[#This Row],[Date]],"mmm")</f>
        <v>Sep</v>
      </c>
      <c r="K338" s="2">
        <v>29155</v>
      </c>
      <c r="L338">
        <v>7</v>
      </c>
      <c r="M338" s="2">
        <f>COUNT(orders[[#This Row],[count_id]])</f>
        <v>1</v>
      </c>
      <c r="N338" s="2"/>
      <c r="Q338" s="7" t="str">
        <f>TEXT(orders[[#This Row],[Date]],"mmm")</f>
        <v>Sep</v>
      </c>
      <c r="R338" s="10">
        <v>41351</v>
      </c>
    </row>
    <row r="339" spans="1:18" x14ac:dyDescent="0.25">
      <c r="A339" t="s">
        <v>5174</v>
      </c>
      <c r="B339" s="4">
        <v>45547</v>
      </c>
      <c r="C339" t="s">
        <v>117</v>
      </c>
      <c r="D339" t="s">
        <v>2683</v>
      </c>
      <c r="E339">
        <v>5</v>
      </c>
      <c r="F339" s="5">
        <v>21089</v>
      </c>
      <c r="G339" s="2">
        <v>2034.36</v>
      </c>
      <c r="H339" s="2">
        <f>(orders[[#This Row],[Profit]]/orders[[#This Row],[Sales]])*100</f>
        <v>9.6465455924889749</v>
      </c>
      <c r="I339" s="2">
        <f>orders[[#This Row],[Quantity]]*orders[[#This Row],[Cost Price]]</f>
        <v>81875</v>
      </c>
      <c r="J339" t="str">
        <f>TEXT(orders[[#This Row],[Date]],"mmm")</f>
        <v>Sep</v>
      </c>
      <c r="K339" s="2">
        <v>16375</v>
      </c>
      <c r="L339">
        <v>9</v>
      </c>
      <c r="M339" s="2">
        <f>COUNT(orders[[#This Row],[count_id]])</f>
        <v>1</v>
      </c>
      <c r="N339" s="2"/>
      <c r="Q339" s="6" t="str">
        <f>TEXT(orders[[#This Row],[Date]],"mmm")</f>
        <v>Sep</v>
      </c>
      <c r="R339" s="11">
        <v>21089</v>
      </c>
    </row>
    <row r="340" spans="1:18" x14ac:dyDescent="0.25">
      <c r="A340" t="s">
        <v>5194</v>
      </c>
      <c r="B340" s="4">
        <v>45713</v>
      </c>
      <c r="C340" t="s">
        <v>117</v>
      </c>
      <c r="D340" t="s">
        <v>3138</v>
      </c>
      <c r="E340">
        <v>3</v>
      </c>
      <c r="F340" s="5">
        <v>38942</v>
      </c>
      <c r="G340" s="2">
        <v>11030.79</v>
      </c>
      <c r="H340" s="2">
        <f>(orders[[#This Row],[Profit]]/orders[[#This Row],[Sales]])*100</f>
        <v>28.326203071234147</v>
      </c>
      <c r="I340" s="2">
        <f>orders[[#This Row],[Quantity]]*orders[[#This Row],[Cost Price]]</f>
        <v>65535</v>
      </c>
      <c r="J340" t="str">
        <f>TEXT(orders[[#This Row],[Date]],"mmm")</f>
        <v>Feb</v>
      </c>
      <c r="K340" s="2">
        <v>21845</v>
      </c>
      <c r="L340">
        <v>7</v>
      </c>
      <c r="M340" s="2">
        <f>COUNT(orders[[#This Row],[count_id]])</f>
        <v>1</v>
      </c>
      <c r="N340" s="2"/>
      <c r="Q340" s="7" t="str">
        <f>TEXT(orders[[#This Row],[Date]],"mmm")</f>
        <v>Feb</v>
      </c>
      <c r="R340" s="10">
        <v>38942</v>
      </c>
    </row>
    <row r="341" spans="1:18" x14ac:dyDescent="0.25">
      <c r="A341" t="s">
        <v>5206</v>
      </c>
      <c r="B341" s="4">
        <v>45439</v>
      </c>
      <c r="C341" t="s">
        <v>117</v>
      </c>
      <c r="D341" t="s">
        <v>2836</v>
      </c>
      <c r="E341">
        <v>4</v>
      </c>
      <c r="F341" s="5">
        <v>35458</v>
      </c>
      <c r="G341" s="2">
        <v>1851.46</v>
      </c>
      <c r="H341" s="2">
        <f>(orders[[#This Row],[Profit]]/orders[[#This Row],[Sales]])*100</f>
        <v>5.2215578994867169</v>
      </c>
      <c r="I341" s="2">
        <f>orders[[#This Row],[Quantity]]*orders[[#This Row],[Cost Price]]</f>
        <v>47240</v>
      </c>
      <c r="J341" t="str">
        <f>TEXT(orders[[#This Row],[Date]],"mmm")</f>
        <v>May</v>
      </c>
      <c r="K341" s="2">
        <v>11810</v>
      </c>
      <c r="L341">
        <v>7</v>
      </c>
      <c r="M341" s="2">
        <f>COUNT(orders[[#This Row],[count_id]])</f>
        <v>1</v>
      </c>
      <c r="N341" s="2"/>
      <c r="Q341" s="6" t="str">
        <f>TEXT(orders[[#This Row],[Date]],"mmm")</f>
        <v>May</v>
      </c>
      <c r="R341" s="11">
        <v>35458</v>
      </c>
    </row>
    <row r="342" spans="1:18" x14ac:dyDescent="0.25">
      <c r="A342" t="s">
        <v>5230</v>
      </c>
      <c r="B342" s="4">
        <v>45988</v>
      </c>
      <c r="C342" t="s">
        <v>117</v>
      </c>
      <c r="D342" t="s">
        <v>2468</v>
      </c>
      <c r="E342">
        <v>7</v>
      </c>
      <c r="F342" s="5">
        <v>10054</v>
      </c>
      <c r="G342" s="2">
        <v>1868.26</v>
      </c>
      <c r="H342" s="2">
        <f>(orders[[#This Row],[Profit]]/orders[[#This Row],[Sales]])*100</f>
        <v>18.582255818579672</v>
      </c>
      <c r="I342" s="2">
        <f>orders[[#This Row],[Quantity]]*orders[[#This Row],[Cost Price]]</f>
        <v>139881</v>
      </c>
      <c r="J342" t="str">
        <f>TEXT(orders[[#This Row],[Date]],"mmm")</f>
        <v>Nov</v>
      </c>
      <c r="K342" s="2">
        <v>19983</v>
      </c>
      <c r="L342">
        <v>6</v>
      </c>
      <c r="M342" s="2">
        <f>COUNT(orders[[#This Row],[count_id]])</f>
        <v>1</v>
      </c>
      <c r="N342" s="2"/>
      <c r="Q342" s="7" t="str">
        <f>TEXT(orders[[#This Row],[Date]],"mmm")</f>
        <v>Nov</v>
      </c>
      <c r="R342" s="10">
        <v>10054</v>
      </c>
    </row>
    <row r="343" spans="1:18" x14ac:dyDescent="0.25">
      <c r="A343" t="s">
        <v>5721</v>
      </c>
      <c r="B343" s="4">
        <v>45588</v>
      </c>
      <c r="C343" t="s">
        <v>117</v>
      </c>
      <c r="D343" t="s">
        <v>3335</v>
      </c>
      <c r="E343">
        <v>8</v>
      </c>
      <c r="F343" s="5">
        <v>22596</v>
      </c>
      <c r="G343" s="2">
        <v>3926.4</v>
      </c>
      <c r="H343" s="2">
        <f>(orders[[#This Row],[Profit]]/orders[[#This Row],[Sales]])*100</f>
        <v>17.376526818906001</v>
      </c>
      <c r="I343" s="2">
        <f>orders[[#This Row],[Quantity]]*orders[[#This Row],[Cost Price]]</f>
        <v>157784</v>
      </c>
      <c r="J343" t="str">
        <f>TEXT(orders[[#This Row],[Date]],"mmm")</f>
        <v>Oct</v>
      </c>
      <c r="K343" s="2">
        <v>19723</v>
      </c>
      <c r="L343">
        <v>8</v>
      </c>
      <c r="M343" s="2">
        <f>COUNT(orders[[#This Row],[count_id]])</f>
        <v>1</v>
      </c>
      <c r="N343" s="2"/>
      <c r="Q343" s="6" t="str">
        <f>TEXT(orders[[#This Row],[Date]],"mmm")</f>
        <v>Oct</v>
      </c>
      <c r="R343" s="11">
        <v>22596</v>
      </c>
    </row>
    <row r="344" spans="1:18" x14ac:dyDescent="0.25">
      <c r="A344" t="s">
        <v>5731</v>
      </c>
      <c r="B344" s="4">
        <v>45632</v>
      </c>
      <c r="C344" t="s">
        <v>117</v>
      </c>
      <c r="D344" t="s">
        <v>3192</v>
      </c>
      <c r="E344">
        <v>3</v>
      </c>
      <c r="F344" s="5">
        <v>19731</v>
      </c>
      <c r="G344" s="2">
        <v>2333.66</v>
      </c>
      <c r="H344" s="2">
        <f>(orders[[#This Row],[Profit]]/orders[[#This Row],[Sales]])*100</f>
        <v>11.827378237291571</v>
      </c>
      <c r="I344" s="2">
        <f>orders[[#This Row],[Quantity]]*orders[[#This Row],[Cost Price]]</f>
        <v>52776</v>
      </c>
      <c r="J344" t="str">
        <f>TEXT(orders[[#This Row],[Date]],"mmm")</f>
        <v>Dec</v>
      </c>
      <c r="K344" s="2">
        <v>17592</v>
      </c>
      <c r="L344">
        <v>3</v>
      </c>
      <c r="M344" s="2">
        <f>COUNT(orders[[#This Row],[count_id]])</f>
        <v>1</v>
      </c>
      <c r="N344" s="2"/>
      <c r="Q344" s="7" t="str">
        <f>TEXT(orders[[#This Row],[Date]],"mmm")</f>
        <v>Dec</v>
      </c>
      <c r="R344" s="10">
        <v>19731</v>
      </c>
    </row>
    <row r="345" spans="1:18" x14ac:dyDescent="0.25">
      <c r="A345" t="s">
        <v>5763</v>
      </c>
      <c r="B345" s="4">
        <v>45937</v>
      </c>
      <c r="C345" t="s">
        <v>117</v>
      </c>
      <c r="D345" t="s">
        <v>3407</v>
      </c>
      <c r="E345">
        <v>2</v>
      </c>
      <c r="F345" s="5">
        <v>43679</v>
      </c>
      <c r="G345" s="2">
        <v>7588.32</v>
      </c>
      <c r="H345" s="2">
        <f>(orders[[#This Row],[Profit]]/orders[[#This Row],[Sales]])*100</f>
        <v>17.372925204331597</v>
      </c>
      <c r="I345" s="2">
        <f>orders[[#This Row],[Quantity]]*orders[[#This Row],[Cost Price]]</f>
        <v>74284</v>
      </c>
      <c r="J345" t="str">
        <f>TEXT(orders[[#This Row],[Date]],"mmm")</f>
        <v>Oct</v>
      </c>
      <c r="K345" s="2">
        <v>37142</v>
      </c>
      <c r="L345">
        <v>8</v>
      </c>
      <c r="M345" s="2">
        <f>COUNT(orders[[#This Row],[count_id]])</f>
        <v>1</v>
      </c>
      <c r="N345" s="2"/>
      <c r="Q345" s="6" t="str">
        <f>TEXT(orders[[#This Row],[Date]],"mmm")</f>
        <v>Oct</v>
      </c>
      <c r="R345" s="11">
        <v>43679</v>
      </c>
    </row>
    <row r="346" spans="1:18" x14ac:dyDescent="0.25">
      <c r="A346" t="s">
        <v>5930</v>
      </c>
      <c r="B346" s="4">
        <v>45652</v>
      </c>
      <c r="C346" t="s">
        <v>117</v>
      </c>
      <c r="D346" t="s">
        <v>3406</v>
      </c>
      <c r="E346">
        <v>9</v>
      </c>
      <c r="F346" s="5">
        <v>46790</v>
      </c>
      <c r="G346" s="2">
        <v>11540.67</v>
      </c>
      <c r="H346" s="2">
        <f>(orders[[#This Row],[Profit]]/orders[[#This Row],[Sales]])*100</f>
        <v>24.664821543064757</v>
      </c>
      <c r="I346" s="2">
        <f>orders[[#This Row],[Quantity]]*orders[[#This Row],[Cost Price]]</f>
        <v>267057</v>
      </c>
      <c r="J346" t="str">
        <f>TEXT(orders[[#This Row],[Date]],"mmm")</f>
        <v>Dec</v>
      </c>
      <c r="K346" s="2">
        <v>29673</v>
      </c>
      <c r="L346">
        <v>6</v>
      </c>
      <c r="M346" s="2">
        <f>COUNT(orders[[#This Row],[count_id]])</f>
        <v>1</v>
      </c>
      <c r="N346" s="2"/>
      <c r="Q346" s="7" t="str">
        <f>TEXT(orders[[#This Row],[Date]],"mmm")</f>
        <v>Dec</v>
      </c>
      <c r="R346" s="10">
        <v>46790</v>
      </c>
    </row>
    <row r="347" spans="1:18" x14ac:dyDescent="0.25">
      <c r="A347" t="s">
        <v>3839</v>
      </c>
      <c r="B347" s="4">
        <v>45916</v>
      </c>
      <c r="C347" t="s">
        <v>119</v>
      </c>
      <c r="D347" t="s">
        <v>3634</v>
      </c>
      <c r="E347">
        <v>8</v>
      </c>
      <c r="F347" s="5">
        <v>29247</v>
      </c>
      <c r="G347" s="2">
        <v>1654.21</v>
      </c>
      <c r="H347" s="2">
        <f>(orders[[#This Row],[Profit]]/orders[[#This Row],[Sales]])*100</f>
        <v>5.6559989058706881</v>
      </c>
      <c r="I347" s="2">
        <f>orders[[#This Row],[Quantity]]*orders[[#This Row],[Cost Price]]</f>
        <v>190112</v>
      </c>
      <c r="J347" t="str">
        <f>TEXT(orders[[#This Row],[Date]],"mmm")</f>
        <v>Sep</v>
      </c>
      <c r="K347" s="2">
        <v>23764</v>
      </c>
      <c r="L347">
        <v>5</v>
      </c>
      <c r="M347" s="2">
        <f>COUNT(orders[[#This Row],[count_id]])</f>
        <v>1</v>
      </c>
      <c r="N347" s="2"/>
      <c r="Q347" s="6" t="str">
        <f>TEXT(orders[[#This Row],[Date]],"mmm")</f>
        <v>Sep</v>
      </c>
      <c r="R347" s="11">
        <v>29247</v>
      </c>
    </row>
    <row r="348" spans="1:18" x14ac:dyDescent="0.25">
      <c r="A348" t="s">
        <v>5525</v>
      </c>
      <c r="B348" s="4">
        <v>45922</v>
      </c>
      <c r="C348" t="s">
        <v>119</v>
      </c>
      <c r="D348" t="s">
        <v>3258</v>
      </c>
      <c r="E348">
        <v>7</v>
      </c>
      <c r="F348" s="5">
        <v>29082</v>
      </c>
      <c r="G348" s="2">
        <v>7978.13</v>
      </c>
      <c r="H348" s="2">
        <f>(orders[[#This Row],[Profit]]/orders[[#This Row],[Sales]])*100</f>
        <v>27.433223299635511</v>
      </c>
      <c r="I348" s="2">
        <f>orders[[#This Row],[Quantity]]*orders[[#This Row],[Cost Price]]</f>
        <v>40068</v>
      </c>
      <c r="J348" t="str">
        <f>TEXT(orders[[#This Row],[Date]],"mmm")</f>
        <v>Sep</v>
      </c>
      <c r="K348" s="2">
        <v>5724</v>
      </c>
      <c r="L348">
        <v>7</v>
      </c>
      <c r="M348" s="2">
        <f>COUNT(orders[[#This Row],[count_id]])</f>
        <v>1</v>
      </c>
      <c r="N348" s="2"/>
      <c r="Q348" s="7" t="str">
        <f>TEXT(orders[[#This Row],[Date]],"mmm")</f>
        <v>Sep</v>
      </c>
      <c r="R348" s="10">
        <v>29082</v>
      </c>
    </row>
    <row r="349" spans="1:18" x14ac:dyDescent="0.25">
      <c r="A349" t="s">
        <v>5648</v>
      </c>
      <c r="B349" s="4">
        <v>45442</v>
      </c>
      <c r="C349" t="s">
        <v>119</v>
      </c>
      <c r="D349" t="s">
        <v>3366</v>
      </c>
      <c r="E349">
        <v>3</v>
      </c>
      <c r="F349" s="5">
        <v>45123</v>
      </c>
      <c r="G349" s="2">
        <v>7371.52</v>
      </c>
      <c r="H349" s="2">
        <f>(orders[[#This Row],[Profit]]/orders[[#This Row],[Sales]])*100</f>
        <v>16.336502448861999</v>
      </c>
      <c r="I349" s="2">
        <f>orders[[#This Row],[Quantity]]*orders[[#This Row],[Cost Price]]</f>
        <v>85737</v>
      </c>
      <c r="J349" t="str">
        <f>TEXT(orders[[#This Row],[Date]],"mmm")</f>
        <v>May</v>
      </c>
      <c r="K349" s="2">
        <v>28579</v>
      </c>
      <c r="L349">
        <v>3</v>
      </c>
      <c r="M349" s="2">
        <f>COUNT(orders[[#This Row],[count_id]])</f>
        <v>1</v>
      </c>
      <c r="N349" s="2"/>
      <c r="Q349" s="6" t="str">
        <f>TEXT(orders[[#This Row],[Date]],"mmm")</f>
        <v>May</v>
      </c>
      <c r="R349" s="11">
        <v>45123</v>
      </c>
    </row>
    <row r="350" spans="1:18" x14ac:dyDescent="0.25">
      <c r="A350" t="s">
        <v>5714</v>
      </c>
      <c r="B350" s="4">
        <v>45769</v>
      </c>
      <c r="C350" t="s">
        <v>119</v>
      </c>
      <c r="D350" t="s">
        <v>3280</v>
      </c>
      <c r="E350">
        <v>1</v>
      </c>
      <c r="F350" s="5">
        <v>48392</v>
      </c>
      <c r="G350" s="2">
        <v>7655.09</v>
      </c>
      <c r="H350" s="2">
        <f>(orders[[#This Row],[Profit]]/orders[[#This Row],[Sales]])*100</f>
        <v>15.818916349809886</v>
      </c>
      <c r="I350" s="2">
        <f>orders[[#This Row],[Quantity]]*orders[[#This Row],[Cost Price]]</f>
        <v>8833</v>
      </c>
      <c r="J350" t="str">
        <f>TEXT(orders[[#This Row],[Date]],"mmm")</f>
        <v>Apr</v>
      </c>
      <c r="K350" s="2">
        <v>8833</v>
      </c>
      <c r="L350">
        <v>6</v>
      </c>
      <c r="M350" s="2">
        <f>COUNT(orders[[#This Row],[count_id]])</f>
        <v>1</v>
      </c>
      <c r="N350" s="2"/>
      <c r="Q350" s="7" t="str">
        <f>TEXT(orders[[#This Row],[Date]],"mmm")</f>
        <v>Apr</v>
      </c>
      <c r="R350" s="10">
        <v>48392</v>
      </c>
    </row>
    <row r="351" spans="1:18" x14ac:dyDescent="0.25">
      <c r="A351" t="s">
        <v>3719</v>
      </c>
      <c r="B351" s="4">
        <v>45942</v>
      </c>
      <c r="C351" t="s">
        <v>121</v>
      </c>
      <c r="D351" t="s">
        <v>3364</v>
      </c>
      <c r="E351">
        <v>1</v>
      </c>
      <c r="F351" s="5">
        <v>23407</v>
      </c>
      <c r="G351" s="2">
        <v>3201.01</v>
      </c>
      <c r="H351" s="2">
        <f>(orders[[#This Row],[Profit]]/orders[[#This Row],[Sales]])*100</f>
        <v>13.675438971247919</v>
      </c>
      <c r="I351" s="2">
        <f>orders[[#This Row],[Quantity]]*orders[[#This Row],[Cost Price]]</f>
        <v>15776</v>
      </c>
      <c r="J351" t="str">
        <f>TEXT(orders[[#This Row],[Date]],"mmm")</f>
        <v>Oct</v>
      </c>
      <c r="K351" s="2">
        <v>15776</v>
      </c>
      <c r="L351">
        <v>6</v>
      </c>
      <c r="M351" s="2">
        <f>COUNT(orders[[#This Row],[count_id]])</f>
        <v>1</v>
      </c>
      <c r="N351" s="2"/>
      <c r="Q351" s="6" t="str">
        <f>TEXT(orders[[#This Row],[Date]],"mmm")</f>
        <v>Oct</v>
      </c>
      <c r="R351" s="11">
        <v>23407</v>
      </c>
    </row>
    <row r="352" spans="1:18" x14ac:dyDescent="0.25">
      <c r="A352" t="s">
        <v>5312</v>
      </c>
      <c r="B352" s="4">
        <v>45546</v>
      </c>
      <c r="C352" t="s">
        <v>121</v>
      </c>
      <c r="D352" t="s">
        <v>3618</v>
      </c>
      <c r="E352">
        <v>8</v>
      </c>
      <c r="F352" s="5">
        <v>22084</v>
      </c>
      <c r="G352" s="2">
        <v>4537</v>
      </c>
      <c r="H352" s="2">
        <f>(orders[[#This Row],[Profit]]/orders[[#This Row],[Sales]])*100</f>
        <v>20.544285455533419</v>
      </c>
      <c r="I352" s="2">
        <f>orders[[#This Row],[Quantity]]*orders[[#This Row],[Cost Price]]</f>
        <v>166424</v>
      </c>
      <c r="J352" t="str">
        <f>TEXT(orders[[#This Row],[Date]],"mmm")</f>
        <v>Sep</v>
      </c>
      <c r="K352" s="2">
        <v>20803</v>
      </c>
      <c r="L352">
        <v>10</v>
      </c>
      <c r="M352" s="2">
        <f>COUNT(orders[[#This Row],[count_id]])</f>
        <v>1</v>
      </c>
      <c r="N352" s="2"/>
      <c r="Q352" s="7" t="str">
        <f>TEXT(orders[[#This Row],[Date]],"mmm")</f>
        <v>Sep</v>
      </c>
      <c r="R352" s="10">
        <v>22084</v>
      </c>
    </row>
    <row r="353" spans="1:18" x14ac:dyDescent="0.25">
      <c r="A353" t="s">
        <v>5734</v>
      </c>
      <c r="B353" s="4">
        <v>45711</v>
      </c>
      <c r="C353" t="s">
        <v>121</v>
      </c>
      <c r="D353" t="s">
        <v>2952</v>
      </c>
      <c r="E353">
        <v>9</v>
      </c>
      <c r="F353" s="5">
        <v>34651</v>
      </c>
      <c r="G353" s="2">
        <v>8402.7099999999991</v>
      </c>
      <c r="H353" s="2">
        <f>(orders[[#This Row],[Profit]]/orders[[#This Row],[Sales]])*100</f>
        <v>24.249545467663268</v>
      </c>
      <c r="I353" s="2">
        <f>orders[[#This Row],[Quantity]]*orders[[#This Row],[Cost Price]]</f>
        <v>64350</v>
      </c>
      <c r="J353" t="str">
        <f>TEXT(orders[[#This Row],[Date]],"mmm")</f>
        <v>Feb</v>
      </c>
      <c r="K353" s="2">
        <v>7150</v>
      </c>
      <c r="L353">
        <v>6</v>
      </c>
      <c r="M353" s="2">
        <f>COUNT(orders[[#This Row],[count_id]])</f>
        <v>1</v>
      </c>
      <c r="N353" s="2"/>
      <c r="Q353" s="6" t="str">
        <f>TEXT(orders[[#This Row],[Date]],"mmm")</f>
        <v>Feb</v>
      </c>
      <c r="R353" s="11">
        <v>34651</v>
      </c>
    </row>
    <row r="354" spans="1:18" x14ac:dyDescent="0.25">
      <c r="A354" t="s">
        <v>5928</v>
      </c>
      <c r="B354" s="4">
        <v>45653</v>
      </c>
      <c r="C354" t="s">
        <v>121</v>
      </c>
      <c r="D354" t="s">
        <v>3654</v>
      </c>
      <c r="E354">
        <v>2</v>
      </c>
      <c r="F354" s="5">
        <v>43100</v>
      </c>
      <c r="G354" s="2">
        <v>9387.6</v>
      </c>
      <c r="H354" s="2">
        <f>(orders[[#This Row],[Profit]]/orders[[#This Row],[Sales]])*100</f>
        <v>21.780974477958239</v>
      </c>
      <c r="I354" s="2">
        <f>orders[[#This Row],[Quantity]]*orders[[#This Row],[Cost Price]]</f>
        <v>39070</v>
      </c>
      <c r="J354" t="str">
        <f>TEXT(orders[[#This Row],[Date]],"mmm")</f>
        <v>Dec</v>
      </c>
      <c r="K354" s="2">
        <v>19535</v>
      </c>
      <c r="L354">
        <v>6</v>
      </c>
      <c r="M354" s="2">
        <f>COUNT(orders[[#This Row],[count_id]])</f>
        <v>1</v>
      </c>
      <c r="N354" s="2"/>
      <c r="Q354" s="7" t="str">
        <f>TEXT(orders[[#This Row],[Date]],"mmm")</f>
        <v>Dec</v>
      </c>
      <c r="R354" s="10">
        <v>43100</v>
      </c>
    </row>
    <row r="355" spans="1:18" x14ac:dyDescent="0.25">
      <c r="A355" t="s">
        <v>3801</v>
      </c>
      <c r="B355" s="4">
        <v>45474</v>
      </c>
      <c r="C355" t="s">
        <v>123</v>
      </c>
      <c r="D355" t="s">
        <v>2657</v>
      </c>
      <c r="E355">
        <v>9</v>
      </c>
      <c r="F355" s="5">
        <v>2424</v>
      </c>
      <c r="G355" s="2">
        <v>677.43</v>
      </c>
      <c r="H355" s="2">
        <f>(orders[[#This Row],[Profit]]/orders[[#This Row],[Sales]])*100</f>
        <v>27.946782178217823</v>
      </c>
      <c r="I355" s="2">
        <f>orders[[#This Row],[Quantity]]*orders[[#This Row],[Cost Price]]</f>
        <v>120771</v>
      </c>
      <c r="J355" t="str">
        <f>TEXT(orders[[#This Row],[Date]],"mmm")</f>
        <v>Jul</v>
      </c>
      <c r="K355" s="2">
        <v>13419</v>
      </c>
      <c r="L355">
        <v>9</v>
      </c>
      <c r="M355" s="2">
        <f>COUNT(orders[[#This Row],[count_id]])</f>
        <v>1</v>
      </c>
      <c r="N355" s="2"/>
      <c r="Q355" s="6" t="str">
        <f>TEXT(orders[[#This Row],[Date]],"mmm")</f>
        <v>Jul</v>
      </c>
      <c r="R355" s="11">
        <v>2424</v>
      </c>
    </row>
    <row r="356" spans="1:18" x14ac:dyDescent="0.25">
      <c r="A356" t="s">
        <v>5316</v>
      </c>
      <c r="B356" s="4">
        <v>45670</v>
      </c>
      <c r="C356" t="s">
        <v>123</v>
      </c>
      <c r="D356" t="s">
        <v>2714</v>
      </c>
      <c r="E356">
        <v>9</v>
      </c>
      <c r="F356" s="5">
        <v>49505</v>
      </c>
      <c r="G356" s="2">
        <v>12653.9</v>
      </c>
      <c r="H356" s="2">
        <f>(orders[[#This Row],[Profit]]/orders[[#This Row],[Sales]])*100</f>
        <v>25.560852439147556</v>
      </c>
      <c r="I356" s="2">
        <f>orders[[#This Row],[Quantity]]*orders[[#This Row],[Cost Price]]</f>
        <v>382527</v>
      </c>
      <c r="J356" t="str">
        <f>TEXT(orders[[#This Row],[Date]],"mmm")</f>
        <v>Jan</v>
      </c>
      <c r="K356" s="2">
        <v>42503</v>
      </c>
      <c r="L356">
        <v>12</v>
      </c>
      <c r="M356" s="2">
        <f>COUNT(orders[[#This Row],[count_id]])</f>
        <v>1</v>
      </c>
      <c r="N356" s="2"/>
      <c r="Q356" s="7" t="str">
        <f>TEXT(orders[[#This Row],[Date]],"mmm")</f>
        <v>Jan</v>
      </c>
      <c r="R356" s="10">
        <v>49505</v>
      </c>
    </row>
    <row r="357" spans="1:18" x14ac:dyDescent="0.25">
      <c r="A357" t="s">
        <v>5454</v>
      </c>
      <c r="B357" s="4">
        <v>45547</v>
      </c>
      <c r="C357" t="s">
        <v>123</v>
      </c>
      <c r="D357" t="s">
        <v>2880</v>
      </c>
      <c r="E357">
        <v>7</v>
      </c>
      <c r="F357" s="5">
        <v>23873</v>
      </c>
      <c r="G357" s="2">
        <v>1458.43</v>
      </c>
      <c r="H357" s="2">
        <f>(orders[[#This Row],[Profit]]/orders[[#This Row],[Sales]])*100</f>
        <v>6.1091190885100319</v>
      </c>
      <c r="I357" s="2">
        <f>orders[[#This Row],[Quantity]]*orders[[#This Row],[Cost Price]]</f>
        <v>300986</v>
      </c>
      <c r="J357" t="str">
        <f>TEXT(orders[[#This Row],[Date]],"mmm")</f>
        <v>Sep</v>
      </c>
      <c r="K357" s="2">
        <v>42998</v>
      </c>
      <c r="L357">
        <v>7</v>
      </c>
      <c r="M357" s="2">
        <f>COUNT(orders[[#This Row],[count_id]])</f>
        <v>1</v>
      </c>
      <c r="N357" s="2"/>
      <c r="Q357" s="6" t="str">
        <f>TEXT(orders[[#This Row],[Date]],"mmm")</f>
        <v>Sep</v>
      </c>
      <c r="R357" s="11">
        <v>23873</v>
      </c>
    </row>
    <row r="358" spans="1:18" x14ac:dyDescent="0.25">
      <c r="A358" t="s">
        <v>5708</v>
      </c>
      <c r="B358" s="4">
        <v>45622</v>
      </c>
      <c r="C358" t="s">
        <v>123</v>
      </c>
      <c r="D358" t="s">
        <v>2745</v>
      </c>
      <c r="E358">
        <v>2</v>
      </c>
      <c r="F358" s="5">
        <v>9047</v>
      </c>
      <c r="G358" s="2">
        <v>2535.37</v>
      </c>
      <c r="H358" s="2">
        <f>(orders[[#This Row],[Profit]]/orders[[#This Row],[Sales]])*100</f>
        <v>28.024427987178068</v>
      </c>
      <c r="I358" s="2">
        <f>orders[[#This Row],[Quantity]]*orders[[#This Row],[Cost Price]]</f>
        <v>654</v>
      </c>
      <c r="J358" t="str">
        <f>TEXT(orders[[#This Row],[Date]],"mmm")</f>
        <v>Nov</v>
      </c>
      <c r="K358" s="2">
        <v>327</v>
      </c>
      <c r="L358">
        <v>10</v>
      </c>
      <c r="M358" s="2">
        <f>COUNT(orders[[#This Row],[count_id]])</f>
        <v>1</v>
      </c>
      <c r="N358" s="2"/>
      <c r="Q358" s="7" t="str">
        <f>TEXT(orders[[#This Row],[Date]],"mmm")</f>
        <v>Nov</v>
      </c>
      <c r="R358" s="10">
        <v>9047</v>
      </c>
    </row>
    <row r="359" spans="1:18" x14ac:dyDescent="0.25">
      <c r="A359" t="s">
        <v>5753</v>
      </c>
      <c r="B359" s="4">
        <v>45463</v>
      </c>
      <c r="C359" t="s">
        <v>123</v>
      </c>
      <c r="D359" t="s">
        <v>2943</v>
      </c>
      <c r="E359">
        <v>5</v>
      </c>
      <c r="F359" s="5">
        <v>21396</v>
      </c>
      <c r="G359" s="2">
        <v>1820.37</v>
      </c>
      <c r="H359" s="2">
        <f>(orders[[#This Row],[Profit]]/orders[[#This Row],[Sales]])*100</f>
        <v>8.5079921480650569</v>
      </c>
      <c r="I359" s="2">
        <f>orders[[#This Row],[Quantity]]*orders[[#This Row],[Cost Price]]</f>
        <v>150800</v>
      </c>
      <c r="J359" t="str">
        <f>TEXT(orders[[#This Row],[Date]],"mmm")</f>
        <v>Jun</v>
      </c>
      <c r="K359" s="2">
        <v>30160</v>
      </c>
      <c r="L359">
        <v>5</v>
      </c>
      <c r="M359" s="2">
        <f>COUNT(orders[[#This Row],[count_id]])</f>
        <v>1</v>
      </c>
      <c r="N359" s="2"/>
      <c r="Q359" s="6" t="str">
        <f>TEXT(orders[[#This Row],[Date]],"mmm")</f>
        <v>Jun</v>
      </c>
      <c r="R359" s="11">
        <v>21396</v>
      </c>
    </row>
    <row r="360" spans="1:18" x14ac:dyDescent="0.25">
      <c r="A360" t="s">
        <v>5959</v>
      </c>
      <c r="B360" s="4">
        <v>45936</v>
      </c>
      <c r="C360" t="s">
        <v>123</v>
      </c>
      <c r="D360" t="s">
        <v>2641</v>
      </c>
      <c r="E360">
        <v>7</v>
      </c>
      <c r="F360" s="5">
        <v>21423</v>
      </c>
      <c r="G360" s="2">
        <v>3513.6</v>
      </c>
      <c r="H360" s="2">
        <f>(orders[[#This Row],[Profit]]/orders[[#This Row],[Sales]])*100</f>
        <v>16.401064276711942</v>
      </c>
      <c r="I360" s="2">
        <f>orders[[#This Row],[Quantity]]*orders[[#This Row],[Cost Price]]</f>
        <v>224441</v>
      </c>
      <c r="J360" t="str">
        <f>TEXT(orders[[#This Row],[Date]],"mmm")</f>
        <v>Oct</v>
      </c>
      <c r="K360" s="2">
        <v>32063</v>
      </c>
      <c r="L360">
        <v>6</v>
      </c>
      <c r="M360" s="2">
        <f>COUNT(orders[[#This Row],[count_id]])</f>
        <v>1</v>
      </c>
      <c r="N360" s="2"/>
      <c r="Q360" s="7" t="str">
        <f>TEXT(orders[[#This Row],[Date]],"mmm")</f>
        <v>Oct</v>
      </c>
      <c r="R360" s="10">
        <v>21423</v>
      </c>
    </row>
    <row r="361" spans="1:18" x14ac:dyDescent="0.25">
      <c r="A361" t="s">
        <v>3754</v>
      </c>
      <c r="B361" s="4">
        <v>45838</v>
      </c>
      <c r="C361" t="s">
        <v>125</v>
      </c>
      <c r="D361" t="s">
        <v>3074</v>
      </c>
      <c r="E361">
        <v>3</v>
      </c>
      <c r="F361" s="5">
        <v>31947</v>
      </c>
      <c r="G361" s="2">
        <v>8820.84</v>
      </c>
      <c r="H361" s="2">
        <f>(orders[[#This Row],[Profit]]/orders[[#This Row],[Sales]])*100</f>
        <v>27.610855479387737</v>
      </c>
      <c r="I361" s="2">
        <f>orders[[#This Row],[Quantity]]*orders[[#This Row],[Cost Price]]</f>
        <v>56883</v>
      </c>
      <c r="J361" t="str">
        <f>TEXT(orders[[#This Row],[Date]],"mmm")</f>
        <v>Jun</v>
      </c>
      <c r="K361" s="2">
        <v>18961</v>
      </c>
      <c r="L361">
        <v>4</v>
      </c>
      <c r="M361" s="2">
        <f>COUNT(orders[[#This Row],[count_id]])</f>
        <v>1</v>
      </c>
      <c r="N361" s="2"/>
      <c r="Q361" s="6" t="str">
        <f>TEXT(orders[[#This Row],[Date]],"mmm")</f>
        <v>Jun</v>
      </c>
      <c r="R361" s="11">
        <v>31947</v>
      </c>
    </row>
    <row r="362" spans="1:18" x14ac:dyDescent="0.25">
      <c r="A362" t="s">
        <v>5125</v>
      </c>
      <c r="B362" s="4">
        <v>45989</v>
      </c>
      <c r="C362" t="s">
        <v>125</v>
      </c>
      <c r="D362" t="s">
        <v>2467</v>
      </c>
      <c r="E362">
        <v>5</v>
      </c>
      <c r="F362" s="5">
        <v>20073</v>
      </c>
      <c r="G362" s="2">
        <v>4450.6099999999997</v>
      </c>
      <c r="H362" s="2">
        <f>(orders[[#This Row],[Profit]]/orders[[#This Row],[Sales]])*100</f>
        <v>22.172121755592087</v>
      </c>
      <c r="I362" s="2">
        <f>orders[[#This Row],[Quantity]]*orders[[#This Row],[Cost Price]]</f>
        <v>117545</v>
      </c>
      <c r="J362" t="str">
        <f>TEXT(orders[[#This Row],[Date]],"mmm")</f>
        <v>Nov</v>
      </c>
      <c r="K362" s="2">
        <v>23509</v>
      </c>
      <c r="L362">
        <v>6</v>
      </c>
      <c r="M362" s="2">
        <f>COUNT(orders[[#This Row],[count_id]])</f>
        <v>1</v>
      </c>
      <c r="N362" s="2"/>
      <c r="Q362" s="7" t="str">
        <f>TEXT(orders[[#This Row],[Date]],"mmm")</f>
        <v>Nov</v>
      </c>
      <c r="R362" s="10">
        <v>20073</v>
      </c>
    </row>
    <row r="363" spans="1:18" x14ac:dyDescent="0.25">
      <c r="A363" t="s">
        <v>5128</v>
      </c>
      <c r="B363" s="4">
        <v>45513</v>
      </c>
      <c r="C363" t="s">
        <v>125</v>
      </c>
      <c r="D363" t="s">
        <v>2890</v>
      </c>
      <c r="E363">
        <v>4</v>
      </c>
      <c r="F363" s="5">
        <v>7104</v>
      </c>
      <c r="G363" s="2">
        <v>1317.11</v>
      </c>
      <c r="H363" s="2">
        <f>(orders[[#This Row],[Profit]]/orders[[#This Row],[Sales]])*100</f>
        <v>18.540399774774773</v>
      </c>
      <c r="I363" s="2">
        <f>orders[[#This Row],[Quantity]]*orders[[#This Row],[Cost Price]]</f>
        <v>158064</v>
      </c>
      <c r="J363" t="str">
        <f>TEXT(orders[[#This Row],[Date]],"mmm")</f>
        <v>Aug</v>
      </c>
      <c r="K363" s="2">
        <v>39516</v>
      </c>
      <c r="L363">
        <v>9</v>
      </c>
      <c r="M363" s="2">
        <f>COUNT(orders[[#This Row],[count_id]])</f>
        <v>1</v>
      </c>
      <c r="N363" s="2"/>
      <c r="Q363" s="6" t="str">
        <f>TEXT(orders[[#This Row],[Date]],"mmm")</f>
        <v>Aug</v>
      </c>
      <c r="R363" s="11">
        <v>7104</v>
      </c>
    </row>
    <row r="364" spans="1:18" x14ac:dyDescent="0.25">
      <c r="A364" t="s">
        <v>5170</v>
      </c>
      <c r="B364" s="4">
        <v>45683</v>
      </c>
      <c r="C364" t="s">
        <v>125</v>
      </c>
      <c r="D364" t="s">
        <v>3564</v>
      </c>
      <c r="E364">
        <v>2</v>
      </c>
      <c r="F364" s="5">
        <v>48860</v>
      </c>
      <c r="G364" s="2">
        <v>10098.41</v>
      </c>
      <c r="H364" s="2">
        <f>(orders[[#This Row],[Profit]]/orders[[#This Row],[Sales]])*100</f>
        <v>20.66805157593123</v>
      </c>
      <c r="I364" s="2">
        <f>orders[[#This Row],[Quantity]]*orders[[#This Row],[Cost Price]]</f>
        <v>37920</v>
      </c>
      <c r="J364" t="str">
        <f>TEXT(orders[[#This Row],[Date]],"mmm")</f>
        <v>Jan</v>
      </c>
      <c r="K364" s="2">
        <v>18960</v>
      </c>
      <c r="L364">
        <v>6</v>
      </c>
      <c r="M364" s="2">
        <f>COUNT(orders[[#This Row],[count_id]])</f>
        <v>1</v>
      </c>
      <c r="N364" s="2"/>
      <c r="Q364" s="7" t="str">
        <f>TEXT(orders[[#This Row],[Date]],"mmm")</f>
        <v>Jan</v>
      </c>
      <c r="R364" s="10">
        <v>48860</v>
      </c>
    </row>
    <row r="365" spans="1:18" x14ac:dyDescent="0.25">
      <c r="A365" t="s">
        <v>5347</v>
      </c>
      <c r="B365" s="4">
        <v>45514</v>
      </c>
      <c r="C365" t="s">
        <v>125</v>
      </c>
      <c r="D365" t="s">
        <v>3117</v>
      </c>
      <c r="E365">
        <v>8</v>
      </c>
      <c r="F365" s="5">
        <v>38384</v>
      </c>
      <c r="G365" s="2">
        <v>2920.32</v>
      </c>
      <c r="H365" s="2">
        <f>(orders[[#This Row],[Profit]]/orders[[#This Row],[Sales]])*100</f>
        <v>7.6081700708628599</v>
      </c>
      <c r="I365" s="2">
        <f>orders[[#This Row],[Quantity]]*orders[[#This Row],[Cost Price]]</f>
        <v>26528</v>
      </c>
      <c r="J365" t="str">
        <f>TEXT(orders[[#This Row],[Date]],"mmm")</f>
        <v>Aug</v>
      </c>
      <c r="K365" s="2">
        <v>3316</v>
      </c>
      <c r="L365">
        <v>3</v>
      </c>
      <c r="M365" s="2">
        <f>COUNT(orders[[#This Row],[count_id]])</f>
        <v>1</v>
      </c>
      <c r="N365" s="2"/>
      <c r="Q365" s="6" t="str">
        <f>TEXT(orders[[#This Row],[Date]],"mmm")</f>
        <v>Aug</v>
      </c>
      <c r="R365" s="11">
        <v>38384</v>
      </c>
    </row>
    <row r="366" spans="1:18" x14ac:dyDescent="0.25">
      <c r="A366" t="s">
        <v>5432</v>
      </c>
      <c r="B366" s="4">
        <v>45956</v>
      </c>
      <c r="C366" t="s">
        <v>125</v>
      </c>
      <c r="D366" t="s">
        <v>3549</v>
      </c>
      <c r="E366">
        <v>3</v>
      </c>
      <c r="F366" s="5">
        <v>23894</v>
      </c>
      <c r="G366" s="2">
        <v>6697.31</v>
      </c>
      <c r="H366" s="2">
        <f>(orders[[#This Row],[Profit]]/orders[[#This Row],[Sales]])*100</f>
        <v>28.029254206076843</v>
      </c>
      <c r="I366" s="2">
        <f>orders[[#This Row],[Quantity]]*orders[[#This Row],[Cost Price]]</f>
        <v>56064</v>
      </c>
      <c r="J366" t="str">
        <f>TEXT(orders[[#This Row],[Date]],"mmm")</f>
        <v>Oct</v>
      </c>
      <c r="K366" s="2">
        <v>18688</v>
      </c>
      <c r="L366">
        <v>7</v>
      </c>
      <c r="M366" s="2">
        <f>COUNT(orders[[#This Row],[count_id]])</f>
        <v>1</v>
      </c>
      <c r="N366" s="2"/>
      <c r="Q366" s="7" t="str">
        <f>TEXT(orders[[#This Row],[Date]],"mmm")</f>
        <v>Oct</v>
      </c>
      <c r="R366" s="10">
        <v>23894</v>
      </c>
    </row>
    <row r="367" spans="1:18" x14ac:dyDescent="0.25">
      <c r="A367" t="s">
        <v>5435</v>
      </c>
      <c r="B367" s="4">
        <v>45497</v>
      </c>
      <c r="C367" t="s">
        <v>125</v>
      </c>
      <c r="D367" t="s">
        <v>3332</v>
      </c>
      <c r="E367">
        <v>1</v>
      </c>
      <c r="F367" s="5">
        <v>48976</v>
      </c>
      <c r="G367" s="2">
        <v>14585.27</v>
      </c>
      <c r="H367" s="2">
        <f>(orders[[#This Row],[Profit]]/orders[[#This Row],[Sales]])*100</f>
        <v>29.780443482522053</v>
      </c>
      <c r="I367" s="2">
        <f>orders[[#This Row],[Quantity]]*orders[[#This Row],[Cost Price]]</f>
        <v>12769</v>
      </c>
      <c r="J367" t="str">
        <f>TEXT(orders[[#This Row],[Date]],"mmm")</f>
        <v>Jul</v>
      </c>
      <c r="K367" s="2">
        <v>12769</v>
      </c>
      <c r="L367">
        <v>7</v>
      </c>
      <c r="M367" s="2">
        <f>COUNT(orders[[#This Row],[count_id]])</f>
        <v>1</v>
      </c>
      <c r="N367" s="2"/>
      <c r="Q367" s="6" t="str">
        <f>TEXT(orders[[#This Row],[Date]],"mmm")</f>
        <v>Jul</v>
      </c>
      <c r="R367" s="11">
        <v>48976</v>
      </c>
    </row>
    <row r="368" spans="1:18" x14ac:dyDescent="0.25">
      <c r="A368" t="s">
        <v>5574</v>
      </c>
      <c r="B368" s="4">
        <v>45321</v>
      </c>
      <c r="C368" t="s">
        <v>125</v>
      </c>
      <c r="D368" t="s">
        <v>3246</v>
      </c>
      <c r="E368">
        <v>2</v>
      </c>
      <c r="F368" s="5">
        <v>7757</v>
      </c>
      <c r="G368" s="2">
        <v>2052.59</v>
      </c>
      <c r="H368" s="2">
        <f>(orders[[#This Row],[Profit]]/orders[[#This Row],[Sales]])*100</f>
        <v>26.461131880881787</v>
      </c>
      <c r="I368" s="2">
        <f>orders[[#This Row],[Quantity]]*orders[[#This Row],[Cost Price]]</f>
        <v>38394</v>
      </c>
      <c r="J368" t="str">
        <f>TEXT(orders[[#This Row],[Date]],"mmm")</f>
        <v>Jan</v>
      </c>
      <c r="K368" s="2">
        <v>19197</v>
      </c>
      <c r="L368">
        <v>5</v>
      </c>
      <c r="M368" s="2">
        <f>COUNT(orders[[#This Row],[count_id]])</f>
        <v>1</v>
      </c>
      <c r="N368" s="2"/>
      <c r="Q368" s="7" t="str">
        <f>TEXT(orders[[#This Row],[Date]],"mmm")</f>
        <v>Jan</v>
      </c>
      <c r="R368" s="10">
        <v>7757</v>
      </c>
    </row>
    <row r="369" spans="1:18" x14ac:dyDescent="0.25">
      <c r="A369" t="s">
        <v>5638</v>
      </c>
      <c r="B369" s="4">
        <v>45704</v>
      </c>
      <c r="C369" t="s">
        <v>125</v>
      </c>
      <c r="D369" t="s">
        <v>3345</v>
      </c>
      <c r="E369">
        <v>4</v>
      </c>
      <c r="F369" s="5">
        <v>9171</v>
      </c>
      <c r="G369" s="2">
        <v>1226.6600000000001</v>
      </c>
      <c r="H369" s="2">
        <f>(orders[[#This Row],[Profit]]/orders[[#This Row],[Sales]])*100</f>
        <v>13.375422527532441</v>
      </c>
      <c r="I369" s="2">
        <f>orders[[#This Row],[Quantity]]*orders[[#This Row],[Cost Price]]</f>
        <v>46328</v>
      </c>
      <c r="J369" t="str">
        <f>TEXT(orders[[#This Row],[Date]],"mmm")</f>
        <v>Feb</v>
      </c>
      <c r="K369" s="2">
        <v>11582</v>
      </c>
      <c r="L369">
        <v>11</v>
      </c>
      <c r="M369" s="2">
        <f>COUNT(orders[[#This Row],[count_id]])</f>
        <v>1</v>
      </c>
      <c r="N369" s="2"/>
      <c r="Q369" s="6" t="str">
        <f>TEXT(orders[[#This Row],[Date]],"mmm")</f>
        <v>Feb</v>
      </c>
      <c r="R369" s="11">
        <v>9171</v>
      </c>
    </row>
    <row r="370" spans="1:18" x14ac:dyDescent="0.25">
      <c r="A370" t="s">
        <v>5806</v>
      </c>
      <c r="B370" s="4">
        <v>45971</v>
      </c>
      <c r="C370" t="s">
        <v>125</v>
      </c>
      <c r="D370" t="s">
        <v>2712</v>
      </c>
      <c r="E370">
        <v>1</v>
      </c>
      <c r="F370" s="5">
        <v>6070</v>
      </c>
      <c r="G370" s="2">
        <v>1554.08</v>
      </c>
      <c r="H370" s="2">
        <f>(orders[[#This Row],[Profit]]/orders[[#This Row],[Sales]])*100</f>
        <v>25.602635914332783</v>
      </c>
      <c r="I370" s="2">
        <f>orders[[#This Row],[Quantity]]*orders[[#This Row],[Cost Price]]</f>
        <v>7578</v>
      </c>
      <c r="J370" t="str">
        <f>TEXT(orders[[#This Row],[Date]],"mmm")</f>
        <v>Nov</v>
      </c>
      <c r="K370" s="2">
        <v>7578</v>
      </c>
      <c r="L370">
        <v>5</v>
      </c>
      <c r="M370" s="2">
        <f>COUNT(orders[[#This Row],[count_id]])</f>
        <v>1</v>
      </c>
      <c r="N370" s="2"/>
      <c r="Q370" s="7" t="str">
        <f>TEXT(orders[[#This Row],[Date]],"mmm")</f>
        <v>Nov</v>
      </c>
      <c r="R370" s="10">
        <v>6070</v>
      </c>
    </row>
    <row r="371" spans="1:18" x14ac:dyDescent="0.25">
      <c r="A371" t="s">
        <v>6052</v>
      </c>
      <c r="B371" s="4">
        <v>45340</v>
      </c>
      <c r="C371" t="s">
        <v>125</v>
      </c>
      <c r="D371" t="s">
        <v>2525</v>
      </c>
      <c r="E371">
        <v>8</v>
      </c>
      <c r="F371" s="5">
        <v>18010</v>
      </c>
      <c r="G371" s="2">
        <v>3284.59</v>
      </c>
      <c r="H371" s="2">
        <f>(orders[[#This Row],[Profit]]/orders[[#This Row],[Sales]])*100</f>
        <v>18.237590227651307</v>
      </c>
      <c r="I371" s="2">
        <f>orders[[#This Row],[Quantity]]*orders[[#This Row],[Cost Price]]</f>
        <v>394152</v>
      </c>
      <c r="J371" t="str">
        <f>TEXT(orders[[#This Row],[Date]],"mmm")</f>
        <v>Feb</v>
      </c>
      <c r="K371" s="2">
        <v>49269</v>
      </c>
      <c r="L371">
        <v>2</v>
      </c>
      <c r="M371" s="2">
        <f>COUNT(orders[[#This Row],[count_id]])</f>
        <v>1</v>
      </c>
      <c r="N371" s="2"/>
      <c r="Q371" s="6" t="str">
        <f>TEXT(orders[[#This Row],[Date]],"mmm")</f>
        <v>Feb</v>
      </c>
      <c r="R371" s="11">
        <v>18010</v>
      </c>
    </row>
    <row r="372" spans="1:18" x14ac:dyDescent="0.25">
      <c r="A372" t="s">
        <v>3757</v>
      </c>
      <c r="B372" s="4">
        <v>45390</v>
      </c>
      <c r="C372" t="s">
        <v>127</v>
      </c>
      <c r="D372" t="s">
        <v>2865</v>
      </c>
      <c r="E372">
        <v>6</v>
      </c>
      <c r="F372" s="5">
        <v>19855</v>
      </c>
      <c r="G372" s="2">
        <v>4875.67</v>
      </c>
      <c r="H372" s="2">
        <f>(orders[[#This Row],[Profit]]/orders[[#This Row],[Sales]])*100</f>
        <v>24.556383782422564</v>
      </c>
      <c r="I372" s="2">
        <f>orders[[#This Row],[Quantity]]*orders[[#This Row],[Cost Price]]</f>
        <v>39180</v>
      </c>
      <c r="J372" t="str">
        <f>TEXT(orders[[#This Row],[Date]],"mmm")</f>
        <v>Apr</v>
      </c>
      <c r="K372" s="2">
        <v>6530</v>
      </c>
      <c r="L372">
        <v>5</v>
      </c>
      <c r="M372" s="2">
        <f>COUNT(orders[[#This Row],[count_id]])</f>
        <v>1</v>
      </c>
      <c r="N372" s="2"/>
      <c r="Q372" s="7" t="str">
        <f>TEXT(orders[[#This Row],[Date]],"mmm")</f>
        <v>Apr</v>
      </c>
      <c r="R372" s="10">
        <v>19855</v>
      </c>
    </row>
    <row r="373" spans="1:18" x14ac:dyDescent="0.25">
      <c r="A373" t="s">
        <v>5245</v>
      </c>
      <c r="B373" s="4">
        <v>45430</v>
      </c>
      <c r="C373" t="s">
        <v>127</v>
      </c>
      <c r="D373" t="s">
        <v>3440</v>
      </c>
      <c r="E373">
        <v>1</v>
      </c>
      <c r="F373" s="5">
        <v>48148</v>
      </c>
      <c r="G373" s="2">
        <v>11341.34</v>
      </c>
      <c r="H373" s="2">
        <f>(orders[[#This Row],[Profit]]/orders[[#This Row],[Sales]])*100</f>
        <v>23.555163246656143</v>
      </c>
      <c r="I373" s="2">
        <f>orders[[#This Row],[Quantity]]*orders[[#This Row],[Cost Price]]</f>
        <v>35334</v>
      </c>
      <c r="J373" t="str">
        <f>TEXT(orders[[#This Row],[Date]],"mmm")</f>
        <v>May</v>
      </c>
      <c r="K373" s="2">
        <v>35334</v>
      </c>
      <c r="L373">
        <v>9</v>
      </c>
      <c r="M373" s="2">
        <f>COUNT(orders[[#This Row],[count_id]])</f>
        <v>1</v>
      </c>
      <c r="N373" s="2"/>
      <c r="Q373" s="6" t="str">
        <f>TEXT(orders[[#This Row],[Date]],"mmm")</f>
        <v>May</v>
      </c>
      <c r="R373" s="11">
        <v>48148</v>
      </c>
    </row>
    <row r="374" spans="1:18" x14ac:dyDescent="0.25">
      <c r="A374" t="s">
        <v>5339</v>
      </c>
      <c r="B374" s="4">
        <v>45979</v>
      </c>
      <c r="C374" t="s">
        <v>127</v>
      </c>
      <c r="D374" t="s">
        <v>3412</v>
      </c>
      <c r="E374">
        <v>9</v>
      </c>
      <c r="F374" s="5">
        <v>24460</v>
      </c>
      <c r="G374" s="2">
        <v>6373.63</v>
      </c>
      <c r="H374" s="2">
        <f>(orders[[#This Row],[Profit]]/orders[[#This Row],[Sales]])*100</f>
        <v>26.057358953393294</v>
      </c>
      <c r="I374" s="2">
        <f>orders[[#This Row],[Quantity]]*orders[[#This Row],[Cost Price]]</f>
        <v>323163</v>
      </c>
      <c r="J374" t="str">
        <f>TEXT(orders[[#This Row],[Date]],"mmm")</f>
        <v>Nov</v>
      </c>
      <c r="K374" s="2">
        <v>35907</v>
      </c>
      <c r="L374">
        <v>13</v>
      </c>
      <c r="M374" s="2">
        <f>COUNT(orders[[#This Row],[count_id]])</f>
        <v>1</v>
      </c>
      <c r="N374" s="2"/>
      <c r="Q374" s="7" t="str">
        <f>TEXT(orders[[#This Row],[Date]],"mmm")</f>
        <v>Nov</v>
      </c>
      <c r="R374" s="10">
        <v>24460</v>
      </c>
    </row>
    <row r="375" spans="1:18" x14ac:dyDescent="0.25">
      <c r="A375" t="s">
        <v>5414</v>
      </c>
      <c r="B375" s="4">
        <v>45958</v>
      </c>
      <c r="C375" t="s">
        <v>127</v>
      </c>
      <c r="D375" t="s">
        <v>2840</v>
      </c>
      <c r="E375">
        <v>5</v>
      </c>
      <c r="F375" s="5">
        <v>43076</v>
      </c>
      <c r="G375" s="2">
        <v>2229.04</v>
      </c>
      <c r="H375" s="2">
        <f>(orders[[#This Row],[Profit]]/orders[[#This Row],[Sales]])*100</f>
        <v>5.1746680286006121</v>
      </c>
      <c r="I375" s="2">
        <f>orders[[#This Row],[Quantity]]*orders[[#This Row],[Cost Price]]</f>
        <v>154635</v>
      </c>
      <c r="J375" t="str">
        <f>TEXT(orders[[#This Row],[Date]],"mmm")</f>
        <v>Oct</v>
      </c>
      <c r="K375" s="2">
        <v>30927</v>
      </c>
      <c r="L375">
        <v>7</v>
      </c>
      <c r="M375" s="2">
        <f>COUNT(orders[[#This Row],[count_id]])</f>
        <v>1</v>
      </c>
      <c r="N375" s="2"/>
      <c r="Q375" s="6" t="str">
        <f>TEXT(orders[[#This Row],[Date]],"mmm")</f>
        <v>Oct</v>
      </c>
      <c r="R375" s="11">
        <v>43076</v>
      </c>
    </row>
    <row r="376" spans="1:18" x14ac:dyDescent="0.25">
      <c r="A376" t="s">
        <v>5589</v>
      </c>
      <c r="B376" s="4">
        <v>45542</v>
      </c>
      <c r="C376" t="s">
        <v>127</v>
      </c>
      <c r="D376" t="s">
        <v>3443</v>
      </c>
      <c r="E376">
        <v>4</v>
      </c>
      <c r="F376" s="5">
        <v>26863</v>
      </c>
      <c r="G376" s="2">
        <v>1921.31</v>
      </c>
      <c r="H376" s="2">
        <f>(orders[[#This Row],[Profit]]/orders[[#This Row],[Sales]])*100</f>
        <v>7.1522540297062873</v>
      </c>
      <c r="I376" s="2">
        <f>orders[[#This Row],[Quantity]]*orders[[#This Row],[Cost Price]]</f>
        <v>182324</v>
      </c>
      <c r="J376" t="str">
        <f>TEXT(orders[[#This Row],[Date]],"mmm")</f>
        <v>Sep</v>
      </c>
      <c r="K376" s="2">
        <v>45581</v>
      </c>
      <c r="L376">
        <v>4</v>
      </c>
      <c r="M376" s="2">
        <f>COUNT(orders[[#This Row],[count_id]])</f>
        <v>1</v>
      </c>
      <c r="N376" s="2"/>
      <c r="Q376" s="7" t="str">
        <f>TEXT(orders[[#This Row],[Date]],"mmm")</f>
        <v>Sep</v>
      </c>
      <c r="R376" s="10">
        <v>26863</v>
      </c>
    </row>
    <row r="377" spans="1:18" x14ac:dyDescent="0.25">
      <c r="A377" t="s">
        <v>5936</v>
      </c>
      <c r="B377" s="4">
        <v>45548</v>
      </c>
      <c r="C377" t="s">
        <v>127</v>
      </c>
      <c r="D377" t="s">
        <v>2940</v>
      </c>
      <c r="E377">
        <v>9</v>
      </c>
      <c r="F377" s="5">
        <v>29633</v>
      </c>
      <c r="G377" s="2">
        <v>2441.94</v>
      </c>
      <c r="H377" s="2">
        <f>(orders[[#This Row],[Profit]]/orders[[#This Row],[Sales]])*100</f>
        <v>8.2406101305976449</v>
      </c>
      <c r="I377" s="2">
        <f>orders[[#This Row],[Quantity]]*orders[[#This Row],[Cost Price]]</f>
        <v>3132</v>
      </c>
      <c r="J377" t="str">
        <f>TEXT(orders[[#This Row],[Date]],"mmm")</f>
        <v>Sep</v>
      </c>
      <c r="K377" s="2">
        <v>348</v>
      </c>
      <c r="L377">
        <v>4</v>
      </c>
      <c r="M377" s="2">
        <f>COUNT(orders[[#This Row],[count_id]])</f>
        <v>1</v>
      </c>
      <c r="N377" s="2"/>
      <c r="Q377" s="6" t="str">
        <f>TEXT(orders[[#This Row],[Date]],"mmm")</f>
        <v>Sep</v>
      </c>
      <c r="R377" s="11">
        <v>29633</v>
      </c>
    </row>
    <row r="378" spans="1:18" x14ac:dyDescent="0.25">
      <c r="A378" t="s">
        <v>6018</v>
      </c>
      <c r="B378" s="4">
        <v>45624</v>
      </c>
      <c r="C378" t="s">
        <v>127</v>
      </c>
      <c r="D378" t="s">
        <v>2967</v>
      </c>
      <c r="E378">
        <v>4</v>
      </c>
      <c r="F378" s="5">
        <v>9485</v>
      </c>
      <c r="G378" s="2">
        <v>1756.7</v>
      </c>
      <c r="H378" s="2">
        <f>(orders[[#This Row],[Profit]]/orders[[#This Row],[Sales]])*100</f>
        <v>18.520822351080653</v>
      </c>
      <c r="I378" s="2">
        <f>orders[[#This Row],[Quantity]]*orders[[#This Row],[Cost Price]]</f>
        <v>60604</v>
      </c>
      <c r="J378" t="str">
        <f>TEXT(orders[[#This Row],[Date]],"mmm")</f>
        <v>Nov</v>
      </c>
      <c r="K378" s="2">
        <v>15151</v>
      </c>
      <c r="L378">
        <v>7</v>
      </c>
      <c r="M378" s="2">
        <f>COUNT(orders[[#This Row],[count_id]])</f>
        <v>1</v>
      </c>
      <c r="N378" s="2"/>
      <c r="Q378" s="7" t="str">
        <f>TEXT(orders[[#This Row],[Date]],"mmm")</f>
        <v>Nov</v>
      </c>
      <c r="R378" s="10">
        <v>9485</v>
      </c>
    </row>
    <row r="379" spans="1:18" x14ac:dyDescent="0.25">
      <c r="A379" t="s">
        <v>3761</v>
      </c>
      <c r="B379" s="4">
        <v>45343</v>
      </c>
      <c r="C379" t="s">
        <v>129</v>
      </c>
      <c r="D379" t="s">
        <v>3597</v>
      </c>
      <c r="E379">
        <v>3</v>
      </c>
      <c r="F379" s="5">
        <v>18068</v>
      </c>
      <c r="G379" s="2">
        <v>2449.89</v>
      </c>
      <c r="H379" s="2">
        <f>(orders[[#This Row],[Profit]]/orders[[#This Row],[Sales]])*100</f>
        <v>13.559276068186849</v>
      </c>
      <c r="I379" s="2">
        <f>orders[[#This Row],[Quantity]]*orders[[#This Row],[Cost Price]]</f>
        <v>27891</v>
      </c>
      <c r="J379" t="str">
        <f>TEXT(orders[[#This Row],[Date]],"mmm")</f>
        <v>Feb</v>
      </c>
      <c r="K379" s="2">
        <v>9297</v>
      </c>
      <c r="L379">
        <v>10</v>
      </c>
      <c r="M379" s="2">
        <f>COUNT(orders[[#This Row],[count_id]])</f>
        <v>1</v>
      </c>
      <c r="N379" s="2"/>
      <c r="Q379" s="6" t="str">
        <f>TEXT(orders[[#This Row],[Date]],"mmm")</f>
        <v>Feb</v>
      </c>
      <c r="R379" s="11">
        <v>18068</v>
      </c>
    </row>
    <row r="380" spans="1:18" x14ac:dyDescent="0.25">
      <c r="A380" t="s">
        <v>5126</v>
      </c>
      <c r="B380" s="4">
        <v>45526</v>
      </c>
      <c r="C380" t="s">
        <v>129</v>
      </c>
      <c r="D380" t="s">
        <v>2682</v>
      </c>
      <c r="E380">
        <v>9</v>
      </c>
      <c r="F380" s="5">
        <v>26164</v>
      </c>
      <c r="G380" s="2">
        <v>7250.15</v>
      </c>
      <c r="H380" s="2">
        <f>(orders[[#This Row],[Profit]]/orders[[#This Row],[Sales]])*100</f>
        <v>27.71040360801101</v>
      </c>
      <c r="I380" s="2">
        <f>orders[[#This Row],[Quantity]]*orders[[#This Row],[Cost Price]]</f>
        <v>259992</v>
      </c>
      <c r="J380" t="str">
        <f>TEXT(orders[[#This Row],[Date]],"mmm")</f>
        <v>Aug</v>
      </c>
      <c r="K380" s="2">
        <v>28888</v>
      </c>
      <c r="L380">
        <v>7</v>
      </c>
      <c r="M380" s="2">
        <f>COUNT(orders[[#This Row],[count_id]])</f>
        <v>1</v>
      </c>
      <c r="N380" s="2"/>
      <c r="Q380" s="7" t="str">
        <f>TEXT(orders[[#This Row],[Date]],"mmm")</f>
        <v>Aug</v>
      </c>
      <c r="R380" s="10">
        <v>26164</v>
      </c>
    </row>
    <row r="381" spans="1:18" x14ac:dyDescent="0.25">
      <c r="A381" t="s">
        <v>5221</v>
      </c>
      <c r="B381" s="4">
        <v>46022</v>
      </c>
      <c r="C381" t="s">
        <v>129</v>
      </c>
      <c r="D381" t="s">
        <v>3037</v>
      </c>
      <c r="E381">
        <v>4</v>
      </c>
      <c r="F381" s="5">
        <v>25399</v>
      </c>
      <c r="G381" s="2">
        <v>5543.76</v>
      </c>
      <c r="H381" s="2">
        <f>(orders[[#This Row],[Profit]]/orders[[#This Row],[Sales]])*100</f>
        <v>21.826686090003545</v>
      </c>
      <c r="I381" s="2">
        <f>orders[[#This Row],[Quantity]]*orders[[#This Row],[Cost Price]]</f>
        <v>127252</v>
      </c>
      <c r="J381" t="str">
        <f>TEXT(orders[[#This Row],[Date]],"mmm")</f>
        <v>Dec</v>
      </c>
      <c r="K381" s="2">
        <v>31813</v>
      </c>
      <c r="L381">
        <v>6</v>
      </c>
      <c r="M381" s="2">
        <f>COUNT(orders[[#This Row],[count_id]])</f>
        <v>1</v>
      </c>
      <c r="N381" s="2"/>
      <c r="Q381" s="6" t="str">
        <f>TEXT(orders[[#This Row],[Date]],"mmm")</f>
        <v>Dec</v>
      </c>
      <c r="R381" s="11">
        <v>25399</v>
      </c>
    </row>
    <row r="382" spans="1:18" x14ac:dyDescent="0.25">
      <c r="A382" t="s">
        <v>5672</v>
      </c>
      <c r="B382" s="4">
        <v>45404</v>
      </c>
      <c r="C382" t="s">
        <v>129</v>
      </c>
      <c r="D382" t="s">
        <v>2676</v>
      </c>
      <c r="E382">
        <v>9</v>
      </c>
      <c r="F382" s="5">
        <v>8874</v>
      </c>
      <c r="G382" s="2">
        <v>707.13</v>
      </c>
      <c r="H382" s="2">
        <f>(orders[[#This Row],[Profit]]/orders[[#This Row],[Sales]])*100</f>
        <v>7.9685598377281952</v>
      </c>
      <c r="I382" s="2">
        <f>orders[[#This Row],[Quantity]]*orders[[#This Row],[Cost Price]]</f>
        <v>404145</v>
      </c>
      <c r="J382" t="str">
        <f>TEXT(orders[[#This Row],[Date]],"mmm")</f>
        <v>Apr</v>
      </c>
      <c r="K382" s="2">
        <v>44905</v>
      </c>
      <c r="L382">
        <v>7</v>
      </c>
      <c r="M382" s="2">
        <f>COUNT(orders[[#This Row],[count_id]])</f>
        <v>1</v>
      </c>
      <c r="N382" s="2"/>
      <c r="Q382" s="7" t="str">
        <f>TEXT(orders[[#This Row],[Date]],"mmm")</f>
        <v>Apr</v>
      </c>
      <c r="R382" s="10">
        <v>8874</v>
      </c>
    </row>
    <row r="383" spans="1:18" x14ac:dyDescent="0.25">
      <c r="A383" t="s">
        <v>5737</v>
      </c>
      <c r="B383" s="4">
        <v>45334</v>
      </c>
      <c r="C383" t="s">
        <v>129</v>
      </c>
      <c r="D383" t="s">
        <v>3530</v>
      </c>
      <c r="E383">
        <v>9</v>
      </c>
      <c r="F383" s="5">
        <v>44398</v>
      </c>
      <c r="G383" s="2">
        <v>6983.34</v>
      </c>
      <c r="H383" s="2">
        <f>(orders[[#This Row],[Profit]]/orders[[#This Row],[Sales]])*100</f>
        <v>15.728951754583539</v>
      </c>
      <c r="I383" s="2">
        <f>orders[[#This Row],[Quantity]]*orders[[#This Row],[Cost Price]]</f>
        <v>171423</v>
      </c>
      <c r="J383" t="str">
        <f>TEXT(orders[[#This Row],[Date]],"mmm")</f>
        <v>Feb</v>
      </c>
      <c r="K383" s="2">
        <v>19047</v>
      </c>
      <c r="L383">
        <v>8</v>
      </c>
      <c r="M383" s="2">
        <f>COUNT(orders[[#This Row],[count_id]])</f>
        <v>1</v>
      </c>
      <c r="N383" s="2"/>
      <c r="Q383" s="6" t="str">
        <f>TEXT(orders[[#This Row],[Date]],"mmm")</f>
        <v>Feb</v>
      </c>
      <c r="R383" s="11">
        <v>44398</v>
      </c>
    </row>
    <row r="384" spans="1:18" x14ac:dyDescent="0.25">
      <c r="A384" t="s">
        <v>3701</v>
      </c>
      <c r="B384" s="4">
        <v>45686</v>
      </c>
      <c r="C384" t="s">
        <v>131</v>
      </c>
      <c r="D384" t="s">
        <v>3157</v>
      </c>
      <c r="E384">
        <v>4</v>
      </c>
      <c r="F384" s="5">
        <v>42904</v>
      </c>
      <c r="G384" s="2">
        <v>3170.84</v>
      </c>
      <c r="H384" s="2">
        <f>(orders[[#This Row],[Profit]]/orders[[#This Row],[Sales]])*100</f>
        <v>7.3905463360059667</v>
      </c>
      <c r="I384" s="2">
        <f>orders[[#This Row],[Quantity]]*orders[[#This Row],[Cost Price]]</f>
        <v>47484</v>
      </c>
      <c r="J384" t="str">
        <f>TEXT(orders[[#This Row],[Date]],"mmm")</f>
        <v>Jan</v>
      </c>
      <c r="K384" s="2">
        <v>11871</v>
      </c>
      <c r="L384">
        <v>4</v>
      </c>
      <c r="M384" s="2">
        <f>COUNT(orders[[#This Row],[count_id]])</f>
        <v>1</v>
      </c>
      <c r="N384" s="2"/>
      <c r="Q384" s="7" t="str">
        <f>TEXT(orders[[#This Row],[Date]],"mmm")</f>
        <v>Jan</v>
      </c>
      <c r="R384" s="10">
        <v>42904</v>
      </c>
    </row>
    <row r="385" spans="1:18" x14ac:dyDescent="0.25">
      <c r="A385" t="s">
        <v>5101</v>
      </c>
      <c r="B385" s="4">
        <v>45815</v>
      </c>
      <c r="C385" t="s">
        <v>131</v>
      </c>
      <c r="D385" t="s">
        <v>2632</v>
      </c>
      <c r="E385">
        <v>3</v>
      </c>
      <c r="F385" s="5">
        <v>4690</v>
      </c>
      <c r="G385" s="2">
        <v>1391.39</v>
      </c>
      <c r="H385" s="2">
        <f>(orders[[#This Row],[Profit]]/orders[[#This Row],[Sales]])*100</f>
        <v>29.667164179104478</v>
      </c>
      <c r="I385" s="2">
        <f>orders[[#This Row],[Quantity]]*orders[[#This Row],[Cost Price]]</f>
        <v>138663</v>
      </c>
      <c r="J385" t="str">
        <f>TEXT(orders[[#This Row],[Date]],"mmm")</f>
        <v>Jun</v>
      </c>
      <c r="K385" s="2">
        <v>46221</v>
      </c>
      <c r="L385">
        <v>6</v>
      </c>
      <c r="M385" s="2">
        <f>COUNT(orders[[#This Row],[count_id]])</f>
        <v>1</v>
      </c>
      <c r="N385" s="2"/>
      <c r="Q385" s="6" t="str">
        <f>TEXT(orders[[#This Row],[Date]],"mmm")</f>
        <v>Jun</v>
      </c>
      <c r="R385" s="11">
        <v>4690</v>
      </c>
    </row>
    <row r="386" spans="1:18" x14ac:dyDescent="0.25">
      <c r="A386" t="s">
        <v>5186</v>
      </c>
      <c r="B386" s="4">
        <v>45931</v>
      </c>
      <c r="C386" t="s">
        <v>131</v>
      </c>
      <c r="D386" t="s">
        <v>3191</v>
      </c>
      <c r="E386">
        <v>9</v>
      </c>
      <c r="F386" s="5">
        <v>42461</v>
      </c>
      <c r="G386" s="2">
        <v>4718.95</v>
      </c>
      <c r="H386" s="2">
        <f>(orders[[#This Row],[Profit]]/orders[[#This Row],[Sales]])*100</f>
        <v>11.113610136360425</v>
      </c>
      <c r="I386" s="2">
        <f>orders[[#This Row],[Quantity]]*orders[[#This Row],[Cost Price]]</f>
        <v>303138</v>
      </c>
      <c r="J386" t="str">
        <f>TEXT(orders[[#This Row],[Date]],"mmm")</f>
        <v>Oct</v>
      </c>
      <c r="K386" s="2">
        <v>33682</v>
      </c>
      <c r="L386">
        <v>8</v>
      </c>
      <c r="M386" s="2">
        <f>COUNT(orders[[#This Row],[count_id]])</f>
        <v>1</v>
      </c>
      <c r="N386" s="2"/>
      <c r="Q386" s="7" t="str">
        <f>TEXT(orders[[#This Row],[Date]],"mmm")</f>
        <v>Oct</v>
      </c>
      <c r="R386" s="10">
        <v>42461</v>
      </c>
    </row>
    <row r="387" spans="1:18" x14ac:dyDescent="0.25">
      <c r="A387" t="s">
        <v>5548</v>
      </c>
      <c r="B387" s="4">
        <v>45743</v>
      </c>
      <c r="C387" t="s">
        <v>131</v>
      </c>
      <c r="D387" t="s">
        <v>3012</v>
      </c>
      <c r="E387">
        <v>1</v>
      </c>
      <c r="F387" s="5">
        <v>34672</v>
      </c>
      <c r="G387" s="2">
        <v>9947.3700000000008</v>
      </c>
      <c r="H387" s="2">
        <f>(orders[[#This Row],[Profit]]/orders[[#This Row],[Sales]])*100</f>
        <v>28.689922704199354</v>
      </c>
      <c r="I387" s="2">
        <f>orders[[#This Row],[Quantity]]*orders[[#This Row],[Cost Price]]</f>
        <v>38259</v>
      </c>
      <c r="J387" t="str">
        <f>TEXT(orders[[#This Row],[Date]],"mmm")</f>
        <v>Mar</v>
      </c>
      <c r="K387" s="2">
        <v>38259</v>
      </c>
      <c r="L387">
        <v>6</v>
      </c>
      <c r="M387" s="2">
        <f>COUNT(orders[[#This Row],[count_id]])</f>
        <v>1</v>
      </c>
      <c r="N387" s="2"/>
      <c r="Q387" s="6" t="str">
        <f>TEXT(orders[[#This Row],[Date]],"mmm")</f>
        <v>Mar</v>
      </c>
      <c r="R387" s="11">
        <v>34672</v>
      </c>
    </row>
    <row r="388" spans="1:18" x14ac:dyDescent="0.25">
      <c r="A388" t="s">
        <v>5611</v>
      </c>
      <c r="B388" s="4">
        <v>45396</v>
      </c>
      <c r="C388" t="s">
        <v>131</v>
      </c>
      <c r="D388" t="s">
        <v>3222</v>
      </c>
      <c r="E388">
        <v>4</v>
      </c>
      <c r="F388" s="5">
        <v>48514</v>
      </c>
      <c r="G388" s="2">
        <v>3972.38</v>
      </c>
      <c r="H388" s="2">
        <f>(orders[[#This Row],[Profit]]/orders[[#This Row],[Sales]])*100</f>
        <v>8.1881106484726054</v>
      </c>
      <c r="I388" s="2">
        <f>orders[[#This Row],[Quantity]]*orders[[#This Row],[Cost Price]]</f>
        <v>89216</v>
      </c>
      <c r="J388" t="str">
        <f>TEXT(orders[[#This Row],[Date]],"mmm")</f>
        <v>Apr</v>
      </c>
      <c r="K388" s="2">
        <v>22304</v>
      </c>
      <c r="L388">
        <v>4</v>
      </c>
      <c r="M388" s="2">
        <f>COUNT(orders[[#This Row],[count_id]])</f>
        <v>1</v>
      </c>
      <c r="N388" s="2"/>
      <c r="Q388" s="7" t="str">
        <f>TEXT(orders[[#This Row],[Date]],"mmm")</f>
        <v>Apr</v>
      </c>
      <c r="R388" s="10">
        <v>48514</v>
      </c>
    </row>
    <row r="389" spans="1:18" x14ac:dyDescent="0.25">
      <c r="A389" t="s">
        <v>5645</v>
      </c>
      <c r="B389" s="4">
        <v>45529</v>
      </c>
      <c r="C389" t="s">
        <v>131</v>
      </c>
      <c r="D389" t="s">
        <v>3298</v>
      </c>
      <c r="E389">
        <v>2</v>
      </c>
      <c r="F389" s="5">
        <v>10544</v>
      </c>
      <c r="G389" s="2">
        <v>2826.77</v>
      </c>
      <c r="H389" s="2">
        <f>(orders[[#This Row],[Profit]]/orders[[#This Row],[Sales]])*100</f>
        <v>26.809275417298938</v>
      </c>
      <c r="I389" s="2">
        <f>orders[[#This Row],[Quantity]]*orders[[#This Row],[Cost Price]]</f>
        <v>44848</v>
      </c>
      <c r="J389" t="str">
        <f>TEXT(orders[[#This Row],[Date]],"mmm")</f>
        <v>Aug</v>
      </c>
      <c r="K389" s="2">
        <v>22424</v>
      </c>
      <c r="L389">
        <v>8</v>
      </c>
      <c r="M389" s="2">
        <f>COUNT(orders[[#This Row],[count_id]])</f>
        <v>1</v>
      </c>
      <c r="N389" s="2"/>
      <c r="Q389" s="6" t="str">
        <f>TEXT(orders[[#This Row],[Date]],"mmm")</f>
        <v>Aug</v>
      </c>
      <c r="R389" s="11">
        <v>10544</v>
      </c>
    </row>
    <row r="390" spans="1:18" x14ac:dyDescent="0.25">
      <c r="A390" t="s">
        <v>5993</v>
      </c>
      <c r="B390" s="4">
        <v>45600</v>
      </c>
      <c r="C390" t="s">
        <v>131</v>
      </c>
      <c r="D390" t="s">
        <v>3523</v>
      </c>
      <c r="E390">
        <v>5</v>
      </c>
      <c r="F390" s="5">
        <v>21070</v>
      </c>
      <c r="G390" s="2">
        <v>4931.96</v>
      </c>
      <c r="H390" s="2">
        <f>(orders[[#This Row],[Profit]]/orders[[#This Row],[Sales]])*100</f>
        <v>23.407498813478881</v>
      </c>
      <c r="I390" s="2">
        <f>orders[[#This Row],[Quantity]]*orders[[#This Row],[Cost Price]]</f>
        <v>97565</v>
      </c>
      <c r="J390" t="str">
        <f>TEXT(orders[[#This Row],[Date]],"mmm")</f>
        <v>Nov</v>
      </c>
      <c r="K390" s="2">
        <v>19513</v>
      </c>
      <c r="L390">
        <v>6</v>
      </c>
      <c r="M390" s="2">
        <f>COUNT(orders[[#This Row],[count_id]])</f>
        <v>1</v>
      </c>
      <c r="N390" s="2"/>
      <c r="Q390" s="7" t="str">
        <f>TEXT(orders[[#This Row],[Date]],"mmm")</f>
        <v>Nov</v>
      </c>
      <c r="R390" s="10">
        <v>21070</v>
      </c>
    </row>
    <row r="391" spans="1:18" x14ac:dyDescent="0.25">
      <c r="A391" t="s">
        <v>3731</v>
      </c>
      <c r="B391" s="4">
        <v>45995</v>
      </c>
      <c r="C391" t="s">
        <v>133</v>
      </c>
      <c r="D391" t="s">
        <v>2582</v>
      </c>
      <c r="E391">
        <v>5</v>
      </c>
      <c r="F391" s="5">
        <v>37973</v>
      </c>
      <c r="G391" s="2">
        <v>2666.99</v>
      </c>
      <c r="H391" s="2">
        <f>(orders[[#This Row],[Profit]]/orders[[#This Row],[Sales]])*100</f>
        <v>7.0233850367366273</v>
      </c>
      <c r="I391" s="2">
        <f>orders[[#This Row],[Quantity]]*orders[[#This Row],[Cost Price]]</f>
        <v>187500</v>
      </c>
      <c r="J391" t="str">
        <f>TEXT(orders[[#This Row],[Date]],"mmm")</f>
        <v>Dec</v>
      </c>
      <c r="K391" s="2">
        <v>37500</v>
      </c>
      <c r="L391">
        <v>2</v>
      </c>
      <c r="M391" s="2">
        <f>COUNT(orders[[#This Row],[count_id]])</f>
        <v>1</v>
      </c>
      <c r="N391" s="2"/>
      <c r="Q391" s="6" t="str">
        <f>TEXT(orders[[#This Row],[Date]],"mmm")</f>
        <v>Dec</v>
      </c>
      <c r="R391" s="11">
        <v>37973</v>
      </c>
    </row>
    <row r="392" spans="1:18" x14ac:dyDescent="0.25">
      <c r="A392" t="s">
        <v>5110</v>
      </c>
      <c r="B392" s="4">
        <v>45487</v>
      </c>
      <c r="C392" t="s">
        <v>133</v>
      </c>
      <c r="D392" t="s">
        <v>2594</v>
      </c>
      <c r="E392">
        <v>3</v>
      </c>
      <c r="F392" s="5">
        <v>48009</v>
      </c>
      <c r="G392" s="2">
        <v>6746.67</v>
      </c>
      <c r="H392" s="2">
        <f>(orders[[#This Row],[Profit]]/orders[[#This Row],[Sales]])*100</f>
        <v>14.052927576079485</v>
      </c>
      <c r="I392" s="2">
        <f>orders[[#This Row],[Quantity]]*orders[[#This Row],[Cost Price]]</f>
        <v>31827</v>
      </c>
      <c r="J392" t="str">
        <f>TEXT(orders[[#This Row],[Date]],"mmm")</f>
        <v>Jul</v>
      </c>
      <c r="K392" s="2">
        <v>10609</v>
      </c>
      <c r="L392">
        <v>6</v>
      </c>
      <c r="M392" s="2">
        <f>COUNT(orders[[#This Row],[count_id]])</f>
        <v>1</v>
      </c>
      <c r="N392" s="2"/>
      <c r="Q392" s="7" t="str">
        <f>TEXT(orders[[#This Row],[Date]],"mmm")</f>
        <v>Jul</v>
      </c>
      <c r="R392" s="10">
        <v>48009</v>
      </c>
    </row>
    <row r="393" spans="1:18" x14ac:dyDescent="0.25">
      <c r="A393" t="s">
        <v>5149</v>
      </c>
      <c r="B393" s="4">
        <v>45811</v>
      </c>
      <c r="C393" t="s">
        <v>133</v>
      </c>
      <c r="D393" t="s">
        <v>3170</v>
      </c>
      <c r="E393">
        <v>8</v>
      </c>
      <c r="F393" s="5">
        <v>21455</v>
      </c>
      <c r="G393" s="2">
        <v>5343.27</v>
      </c>
      <c r="H393" s="2">
        <f>(orders[[#This Row],[Profit]]/orders[[#This Row],[Sales]])*100</f>
        <v>24.904544395245864</v>
      </c>
      <c r="I393" s="2">
        <f>orders[[#This Row],[Quantity]]*orders[[#This Row],[Cost Price]]</f>
        <v>390176</v>
      </c>
      <c r="J393" t="str">
        <f>TEXT(orders[[#This Row],[Date]],"mmm")</f>
        <v>Jun</v>
      </c>
      <c r="K393" s="2">
        <v>48772</v>
      </c>
      <c r="L393">
        <v>3</v>
      </c>
      <c r="M393" s="2">
        <f>COUNT(orders[[#This Row],[count_id]])</f>
        <v>1</v>
      </c>
      <c r="N393" s="2"/>
      <c r="Q393" s="6" t="str">
        <f>TEXT(orders[[#This Row],[Date]],"mmm")</f>
        <v>Jun</v>
      </c>
      <c r="R393" s="11">
        <v>21455</v>
      </c>
    </row>
    <row r="394" spans="1:18" x14ac:dyDescent="0.25">
      <c r="A394" t="s">
        <v>5173</v>
      </c>
      <c r="B394" s="4">
        <v>45850</v>
      </c>
      <c r="C394" t="s">
        <v>133</v>
      </c>
      <c r="D394" t="s">
        <v>3636</v>
      </c>
      <c r="E394">
        <v>4</v>
      </c>
      <c r="F394" s="5">
        <v>18008</v>
      </c>
      <c r="G394" s="2">
        <v>3461.87</v>
      </c>
      <c r="H394" s="2">
        <f>(orders[[#This Row],[Profit]]/orders[[#This Row],[Sales]])*100</f>
        <v>19.2240670812972</v>
      </c>
      <c r="I394" s="2">
        <f>orders[[#This Row],[Quantity]]*orders[[#This Row],[Cost Price]]</f>
        <v>35512</v>
      </c>
      <c r="J394" t="str">
        <f>TEXT(orders[[#This Row],[Date]],"mmm")</f>
        <v>Jul</v>
      </c>
      <c r="K394" s="2">
        <v>8878</v>
      </c>
      <c r="L394">
        <v>10</v>
      </c>
      <c r="M394" s="2">
        <f>COUNT(orders[[#This Row],[count_id]])</f>
        <v>1</v>
      </c>
      <c r="N394" s="2"/>
      <c r="Q394" s="7" t="str">
        <f>TEXT(orders[[#This Row],[Date]],"mmm")</f>
        <v>Jul</v>
      </c>
      <c r="R394" s="10">
        <v>18008</v>
      </c>
    </row>
    <row r="395" spans="1:18" x14ac:dyDescent="0.25">
      <c r="A395" t="s">
        <v>5500</v>
      </c>
      <c r="B395" s="4">
        <v>45619</v>
      </c>
      <c r="C395" t="s">
        <v>133</v>
      </c>
      <c r="D395" t="s">
        <v>2582</v>
      </c>
      <c r="E395">
        <v>5</v>
      </c>
      <c r="F395" s="5">
        <v>35533</v>
      </c>
      <c r="G395" s="2">
        <v>4407.83</v>
      </c>
      <c r="H395" s="2">
        <f>(orders[[#This Row],[Profit]]/orders[[#This Row],[Sales]])*100</f>
        <v>12.404891227872682</v>
      </c>
      <c r="I395" s="2">
        <f>orders[[#This Row],[Quantity]]*orders[[#This Row],[Cost Price]]</f>
        <v>115510</v>
      </c>
      <c r="J395" t="str">
        <f>TEXT(orders[[#This Row],[Date]],"mmm")</f>
        <v>Nov</v>
      </c>
      <c r="K395" s="2">
        <v>23102</v>
      </c>
      <c r="L395">
        <v>4</v>
      </c>
      <c r="M395" s="2">
        <f>COUNT(orders[[#This Row],[count_id]])</f>
        <v>1</v>
      </c>
      <c r="N395" s="2"/>
      <c r="Q395" s="6" t="str">
        <f>TEXT(orders[[#This Row],[Date]],"mmm")</f>
        <v>Nov</v>
      </c>
      <c r="R395" s="11">
        <v>35533</v>
      </c>
    </row>
    <row r="396" spans="1:18" x14ac:dyDescent="0.25">
      <c r="A396" t="s">
        <v>5670</v>
      </c>
      <c r="B396" s="4">
        <v>45332</v>
      </c>
      <c r="C396" t="s">
        <v>133</v>
      </c>
      <c r="D396" t="s">
        <v>3114</v>
      </c>
      <c r="E396">
        <v>2</v>
      </c>
      <c r="F396" s="5">
        <v>3401</v>
      </c>
      <c r="G396" s="2">
        <v>559.26</v>
      </c>
      <c r="H396" s="2">
        <f>(orders[[#This Row],[Profit]]/orders[[#This Row],[Sales]])*100</f>
        <v>16.443987062628636</v>
      </c>
      <c r="I396" s="2">
        <f>orders[[#This Row],[Quantity]]*orders[[#This Row],[Cost Price]]</f>
        <v>31598</v>
      </c>
      <c r="J396" t="str">
        <f>TEXT(orders[[#This Row],[Date]],"mmm")</f>
        <v>Feb</v>
      </c>
      <c r="K396" s="2">
        <v>15799</v>
      </c>
      <c r="L396">
        <v>8</v>
      </c>
      <c r="M396" s="2">
        <f>COUNT(orders[[#This Row],[count_id]])</f>
        <v>1</v>
      </c>
      <c r="N396" s="2"/>
      <c r="Q396" s="7" t="str">
        <f>TEXT(orders[[#This Row],[Date]],"mmm")</f>
        <v>Feb</v>
      </c>
      <c r="R396" s="10">
        <v>3401</v>
      </c>
    </row>
    <row r="397" spans="1:18" x14ac:dyDescent="0.25">
      <c r="A397" t="s">
        <v>5944</v>
      </c>
      <c r="B397" s="4">
        <v>45800</v>
      </c>
      <c r="C397" t="s">
        <v>133</v>
      </c>
      <c r="D397" t="s">
        <v>2490</v>
      </c>
      <c r="E397">
        <v>1</v>
      </c>
      <c r="F397" s="5">
        <v>38329</v>
      </c>
      <c r="G397" s="2">
        <v>10818</v>
      </c>
      <c r="H397" s="2">
        <f>(orders[[#This Row],[Profit]]/orders[[#This Row],[Sales]])*100</f>
        <v>28.224060111143</v>
      </c>
      <c r="I397" s="2">
        <f>orders[[#This Row],[Quantity]]*orders[[#This Row],[Cost Price]]</f>
        <v>32162</v>
      </c>
      <c r="J397" t="str">
        <f>TEXT(orders[[#This Row],[Date]],"mmm")</f>
        <v>May</v>
      </c>
      <c r="K397" s="2">
        <v>32162</v>
      </c>
      <c r="L397">
        <v>8</v>
      </c>
      <c r="M397" s="2">
        <f>COUNT(orders[[#This Row],[count_id]])</f>
        <v>1</v>
      </c>
      <c r="N397" s="2"/>
      <c r="Q397" s="6" t="str">
        <f>TEXT(orders[[#This Row],[Date]],"mmm")</f>
        <v>May</v>
      </c>
      <c r="R397" s="11">
        <v>38329</v>
      </c>
    </row>
    <row r="398" spans="1:18" x14ac:dyDescent="0.25">
      <c r="A398" t="s">
        <v>5983</v>
      </c>
      <c r="B398" s="4">
        <v>45524</v>
      </c>
      <c r="C398" t="s">
        <v>133</v>
      </c>
      <c r="D398" t="s">
        <v>3629</v>
      </c>
      <c r="E398">
        <v>5</v>
      </c>
      <c r="F398" s="5">
        <v>24000</v>
      </c>
      <c r="G398" s="2">
        <v>5399.8</v>
      </c>
      <c r="H398" s="2">
        <f>(orders[[#This Row],[Profit]]/orders[[#This Row],[Sales]])*100</f>
        <v>22.499166666666667</v>
      </c>
      <c r="I398" s="2">
        <f>orders[[#This Row],[Quantity]]*orders[[#This Row],[Cost Price]]</f>
        <v>170330</v>
      </c>
      <c r="J398" t="str">
        <f>TEXT(orders[[#This Row],[Date]],"mmm")</f>
        <v>Aug</v>
      </c>
      <c r="K398" s="2">
        <v>34066</v>
      </c>
      <c r="L398">
        <v>5</v>
      </c>
      <c r="M398" s="2">
        <f>COUNT(orders[[#This Row],[count_id]])</f>
        <v>1</v>
      </c>
      <c r="N398" s="2"/>
      <c r="Q398" s="7" t="str">
        <f>TEXT(orders[[#This Row],[Date]],"mmm")</f>
        <v>Aug</v>
      </c>
      <c r="R398" s="10">
        <v>24000</v>
      </c>
    </row>
    <row r="399" spans="1:18" x14ac:dyDescent="0.25">
      <c r="A399" t="s">
        <v>3834</v>
      </c>
      <c r="B399" s="4">
        <v>45986</v>
      </c>
      <c r="C399" t="s">
        <v>135</v>
      </c>
      <c r="D399" t="s">
        <v>3408</v>
      </c>
      <c r="E399">
        <v>8</v>
      </c>
      <c r="F399" s="5">
        <v>25590</v>
      </c>
      <c r="G399" s="2">
        <v>3770.45</v>
      </c>
      <c r="H399" s="2">
        <f>(orders[[#This Row],[Profit]]/orders[[#This Row],[Sales]])*100</f>
        <v>14.734075810863617</v>
      </c>
      <c r="I399" s="2">
        <f>orders[[#This Row],[Quantity]]*orders[[#This Row],[Cost Price]]</f>
        <v>367528</v>
      </c>
      <c r="J399" t="str">
        <f>TEXT(orders[[#This Row],[Date]],"mmm")</f>
        <v>Nov</v>
      </c>
      <c r="K399" s="2">
        <v>45941</v>
      </c>
      <c r="L399">
        <v>3</v>
      </c>
      <c r="M399" s="2">
        <f>COUNT(orders[[#This Row],[count_id]])</f>
        <v>1</v>
      </c>
      <c r="N399" s="2"/>
      <c r="Q399" s="6" t="str">
        <f>TEXT(orders[[#This Row],[Date]],"mmm")</f>
        <v>Nov</v>
      </c>
      <c r="R399" s="11">
        <v>25590</v>
      </c>
    </row>
    <row r="400" spans="1:18" x14ac:dyDescent="0.25">
      <c r="A400" t="s">
        <v>5479</v>
      </c>
      <c r="B400" s="4">
        <v>45833</v>
      </c>
      <c r="C400" t="s">
        <v>135</v>
      </c>
      <c r="D400" t="s">
        <v>2624</v>
      </c>
      <c r="E400">
        <v>3</v>
      </c>
      <c r="F400" s="5">
        <v>36893</v>
      </c>
      <c r="G400" s="2">
        <v>5367.61</v>
      </c>
      <c r="H400" s="2">
        <f>(orders[[#This Row],[Profit]]/orders[[#This Row],[Sales]])*100</f>
        <v>14.549128560973626</v>
      </c>
      <c r="I400" s="2">
        <f>orders[[#This Row],[Quantity]]*orders[[#This Row],[Cost Price]]</f>
        <v>118443</v>
      </c>
      <c r="J400" t="str">
        <f>TEXT(orders[[#This Row],[Date]],"mmm")</f>
        <v>Jun</v>
      </c>
      <c r="K400" s="2">
        <v>39481</v>
      </c>
      <c r="L400">
        <v>5</v>
      </c>
      <c r="M400" s="2">
        <f>COUNT(orders[[#This Row],[count_id]])</f>
        <v>1</v>
      </c>
      <c r="N400" s="2"/>
      <c r="Q400" s="7" t="str">
        <f>TEXT(orders[[#This Row],[Date]],"mmm")</f>
        <v>Jun</v>
      </c>
      <c r="R400" s="10">
        <v>36893</v>
      </c>
    </row>
    <row r="401" spans="1:18" x14ac:dyDescent="0.25">
      <c r="A401" t="s">
        <v>5774</v>
      </c>
      <c r="B401" s="4">
        <v>45949</v>
      </c>
      <c r="C401" t="s">
        <v>135</v>
      </c>
      <c r="D401" t="s">
        <v>2498</v>
      </c>
      <c r="E401">
        <v>1</v>
      </c>
      <c r="F401" s="5">
        <v>31184</v>
      </c>
      <c r="G401" s="2">
        <v>4001.4</v>
      </c>
      <c r="H401" s="2">
        <f>(orders[[#This Row],[Profit]]/orders[[#This Row],[Sales]])*100</f>
        <v>12.831580297588507</v>
      </c>
      <c r="I401" s="2">
        <f>orders[[#This Row],[Quantity]]*orders[[#This Row],[Cost Price]]</f>
        <v>12508</v>
      </c>
      <c r="J401" t="str">
        <f>TEXT(orders[[#This Row],[Date]],"mmm")</f>
        <v>Oct</v>
      </c>
      <c r="K401" s="2">
        <v>12508</v>
      </c>
      <c r="L401">
        <v>9</v>
      </c>
      <c r="M401" s="2">
        <f>COUNT(orders[[#This Row],[count_id]])</f>
        <v>1</v>
      </c>
      <c r="N401" s="2"/>
      <c r="Q401" s="6" t="str">
        <f>TEXT(orders[[#This Row],[Date]],"mmm")</f>
        <v>Oct</v>
      </c>
      <c r="R401" s="11">
        <v>31184</v>
      </c>
    </row>
    <row r="402" spans="1:18" x14ac:dyDescent="0.25">
      <c r="A402" t="s">
        <v>5803</v>
      </c>
      <c r="B402" s="4">
        <v>45886</v>
      </c>
      <c r="C402" t="s">
        <v>135</v>
      </c>
      <c r="D402" t="s">
        <v>3524</v>
      </c>
      <c r="E402">
        <v>8</v>
      </c>
      <c r="F402" s="5">
        <v>15504</v>
      </c>
      <c r="G402" s="2">
        <v>2309.2800000000002</v>
      </c>
      <c r="H402" s="2">
        <f>(orders[[#This Row],[Profit]]/orders[[#This Row],[Sales]])*100</f>
        <v>14.894736842105264</v>
      </c>
      <c r="I402" s="2">
        <f>orders[[#This Row],[Quantity]]*orders[[#This Row],[Cost Price]]</f>
        <v>83296</v>
      </c>
      <c r="J402" t="str">
        <f>TEXT(orders[[#This Row],[Date]],"mmm")</f>
        <v>Aug</v>
      </c>
      <c r="K402" s="2">
        <v>10412</v>
      </c>
      <c r="L402">
        <v>5</v>
      </c>
      <c r="M402" s="2">
        <f>COUNT(orders[[#This Row],[count_id]])</f>
        <v>1</v>
      </c>
      <c r="N402" s="2"/>
      <c r="Q402" s="7" t="str">
        <f>TEXT(orders[[#This Row],[Date]],"mmm")</f>
        <v>Aug</v>
      </c>
      <c r="R402" s="10">
        <v>15504</v>
      </c>
    </row>
    <row r="403" spans="1:18" x14ac:dyDescent="0.25">
      <c r="A403" t="s">
        <v>5919</v>
      </c>
      <c r="B403" s="4">
        <v>45552</v>
      </c>
      <c r="C403" t="s">
        <v>135</v>
      </c>
      <c r="D403" t="s">
        <v>3589</v>
      </c>
      <c r="E403">
        <v>8</v>
      </c>
      <c r="F403" s="5">
        <v>43160</v>
      </c>
      <c r="G403" s="2">
        <v>7617.68</v>
      </c>
      <c r="H403" s="2">
        <f>(orders[[#This Row],[Profit]]/orders[[#This Row],[Sales]])*100</f>
        <v>17.649860982391104</v>
      </c>
      <c r="I403" s="2">
        <f>orders[[#This Row],[Quantity]]*orders[[#This Row],[Cost Price]]</f>
        <v>354712</v>
      </c>
      <c r="J403" t="str">
        <f>TEXT(orders[[#This Row],[Date]],"mmm")</f>
        <v>Sep</v>
      </c>
      <c r="K403" s="2">
        <v>44339</v>
      </c>
      <c r="L403">
        <v>6</v>
      </c>
      <c r="M403" s="2">
        <f>COUNT(orders[[#This Row],[count_id]])</f>
        <v>1</v>
      </c>
      <c r="N403" s="2"/>
      <c r="Q403" s="6" t="str">
        <f>TEXT(orders[[#This Row],[Date]],"mmm")</f>
        <v>Sep</v>
      </c>
      <c r="R403" s="11">
        <v>43160</v>
      </c>
    </row>
    <row r="404" spans="1:18" x14ac:dyDescent="0.25">
      <c r="A404" t="s">
        <v>3730</v>
      </c>
      <c r="B404" s="4">
        <v>45852</v>
      </c>
      <c r="C404" t="s">
        <v>137</v>
      </c>
      <c r="D404" t="s">
        <v>3070</v>
      </c>
      <c r="E404">
        <v>7</v>
      </c>
      <c r="F404" s="5">
        <v>24162</v>
      </c>
      <c r="G404" s="2">
        <v>1381.19</v>
      </c>
      <c r="H404" s="2">
        <f>(orders[[#This Row],[Profit]]/orders[[#This Row],[Sales]])*100</f>
        <v>5.7163728168198</v>
      </c>
      <c r="I404" s="2">
        <f>orders[[#This Row],[Quantity]]*orders[[#This Row],[Cost Price]]</f>
        <v>171108</v>
      </c>
      <c r="J404" t="str">
        <f>TEXT(orders[[#This Row],[Date]],"mmm")</f>
        <v>Jul</v>
      </c>
      <c r="K404" s="2">
        <v>24444</v>
      </c>
      <c r="L404">
        <v>4</v>
      </c>
      <c r="M404" s="2">
        <f>COUNT(orders[[#This Row],[count_id]])</f>
        <v>1</v>
      </c>
      <c r="N404" s="2"/>
      <c r="Q404" s="7" t="str">
        <f>TEXT(orders[[#This Row],[Date]],"mmm")</f>
        <v>Jul</v>
      </c>
      <c r="R404" s="10">
        <v>24162</v>
      </c>
    </row>
    <row r="405" spans="1:18" x14ac:dyDescent="0.25">
      <c r="A405" t="s">
        <v>5143</v>
      </c>
      <c r="B405" s="4">
        <v>45304</v>
      </c>
      <c r="C405" t="s">
        <v>137</v>
      </c>
      <c r="D405" t="s">
        <v>3452</v>
      </c>
      <c r="E405">
        <v>5</v>
      </c>
      <c r="F405" s="5">
        <v>4979</v>
      </c>
      <c r="G405" s="2">
        <v>1448.9</v>
      </c>
      <c r="H405" s="2">
        <f>(orders[[#This Row],[Profit]]/orders[[#This Row],[Sales]])*100</f>
        <v>29.100220927897169</v>
      </c>
      <c r="I405" s="2">
        <f>orders[[#This Row],[Quantity]]*orders[[#This Row],[Cost Price]]</f>
        <v>24835</v>
      </c>
      <c r="J405" t="str">
        <f>TEXT(orders[[#This Row],[Date]],"mmm")</f>
        <v>Jan</v>
      </c>
      <c r="K405" s="2">
        <v>4967</v>
      </c>
      <c r="L405">
        <v>11</v>
      </c>
      <c r="M405" s="2">
        <f>COUNT(orders[[#This Row],[count_id]])</f>
        <v>1</v>
      </c>
      <c r="N405" s="2"/>
      <c r="Q405" s="6" t="str">
        <f>TEXT(orders[[#This Row],[Date]],"mmm")</f>
        <v>Jan</v>
      </c>
      <c r="R405" s="11">
        <v>4979</v>
      </c>
    </row>
    <row r="406" spans="1:18" x14ac:dyDescent="0.25">
      <c r="A406" t="s">
        <v>5239</v>
      </c>
      <c r="B406" s="4">
        <v>45388</v>
      </c>
      <c r="C406" t="s">
        <v>137</v>
      </c>
      <c r="D406" t="s">
        <v>2724</v>
      </c>
      <c r="E406">
        <v>4</v>
      </c>
      <c r="F406" s="5">
        <v>15173</v>
      </c>
      <c r="G406" s="2">
        <v>2202.9299999999998</v>
      </c>
      <c r="H406" s="2">
        <f>(orders[[#This Row],[Profit]]/orders[[#This Row],[Sales]])*100</f>
        <v>14.518750411915901</v>
      </c>
      <c r="I406" s="2">
        <f>orders[[#This Row],[Quantity]]*orders[[#This Row],[Cost Price]]</f>
        <v>165064</v>
      </c>
      <c r="J406" t="str">
        <f>TEXT(orders[[#This Row],[Date]],"mmm")</f>
        <v>Apr</v>
      </c>
      <c r="K406" s="2">
        <v>41266</v>
      </c>
      <c r="L406">
        <v>7</v>
      </c>
      <c r="M406" s="2">
        <f>COUNT(orders[[#This Row],[count_id]])</f>
        <v>1</v>
      </c>
      <c r="N406" s="2"/>
      <c r="Q406" s="7" t="str">
        <f>TEXT(orders[[#This Row],[Date]],"mmm")</f>
        <v>Apr</v>
      </c>
      <c r="R406" s="10">
        <v>15173</v>
      </c>
    </row>
    <row r="407" spans="1:18" x14ac:dyDescent="0.25">
      <c r="A407" t="s">
        <v>5609</v>
      </c>
      <c r="B407" s="4">
        <v>45445</v>
      </c>
      <c r="C407" t="s">
        <v>137</v>
      </c>
      <c r="D407" t="s">
        <v>3368</v>
      </c>
      <c r="E407">
        <v>5</v>
      </c>
      <c r="F407" s="5">
        <v>15360</v>
      </c>
      <c r="G407" s="2">
        <v>1319.11</v>
      </c>
      <c r="H407" s="2">
        <f>(orders[[#This Row],[Profit]]/orders[[#This Row],[Sales]])*100</f>
        <v>8.5879557291666657</v>
      </c>
      <c r="I407" s="2">
        <f>orders[[#This Row],[Quantity]]*orders[[#This Row],[Cost Price]]</f>
        <v>162285</v>
      </c>
      <c r="J407" t="str">
        <f>TEXT(orders[[#This Row],[Date]],"mmm")</f>
        <v>Jun</v>
      </c>
      <c r="K407" s="2">
        <v>32457</v>
      </c>
      <c r="L407">
        <v>2</v>
      </c>
      <c r="M407" s="2">
        <f>COUNT(orders[[#This Row],[count_id]])</f>
        <v>1</v>
      </c>
      <c r="N407" s="2"/>
      <c r="Q407" s="6" t="str">
        <f>TEXT(orders[[#This Row],[Date]],"mmm")</f>
        <v>Jun</v>
      </c>
      <c r="R407" s="11">
        <v>15360</v>
      </c>
    </row>
    <row r="408" spans="1:18" x14ac:dyDescent="0.25">
      <c r="A408" t="s">
        <v>5706</v>
      </c>
      <c r="B408" s="4">
        <v>45712</v>
      </c>
      <c r="C408" t="s">
        <v>137</v>
      </c>
      <c r="D408" t="s">
        <v>3240</v>
      </c>
      <c r="E408">
        <v>6</v>
      </c>
      <c r="F408" s="5">
        <v>38520</v>
      </c>
      <c r="G408" s="2">
        <v>4249.22</v>
      </c>
      <c r="H408" s="2">
        <f>(orders[[#This Row],[Profit]]/orders[[#This Row],[Sales]])*100</f>
        <v>11.031204569055037</v>
      </c>
      <c r="I408" s="2">
        <f>orders[[#This Row],[Quantity]]*orders[[#This Row],[Cost Price]]</f>
        <v>8250</v>
      </c>
      <c r="J408" t="str">
        <f>TEXT(orders[[#This Row],[Date]],"mmm")</f>
        <v>Feb</v>
      </c>
      <c r="K408" s="2">
        <v>1375</v>
      </c>
      <c r="L408">
        <v>8</v>
      </c>
      <c r="M408" s="2">
        <f>COUNT(orders[[#This Row],[count_id]])</f>
        <v>1</v>
      </c>
      <c r="N408" s="2"/>
      <c r="Q408" s="7" t="str">
        <f>TEXT(orders[[#This Row],[Date]],"mmm")</f>
        <v>Feb</v>
      </c>
      <c r="R408" s="10">
        <v>38520</v>
      </c>
    </row>
    <row r="409" spans="1:18" x14ac:dyDescent="0.25">
      <c r="A409" t="s">
        <v>5730</v>
      </c>
      <c r="B409" s="4">
        <v>45359</v>
      </c>
      <c r="C409" t="s">
        <v>137</v>
      </c>
      <c r="D409" t="s">
        <v>2954</v>
      </c>
      <c r="E409">
        <v>7</v>
      </c>
      <c r="F409" s="5">
        <v>21284</v>
      </c>
      <c r="G409" s="2">
        <v>5348.41</v>
      </c>
      <c r="H409" s="2">
        <f>(orders[[#This Row],[Profit]]/orders[[#This Row],[Sales]])*100</f>
        <v>25.128782183800034</v>
      </c>
      <c r="I409" s="2">
        <f>orders[[#This Row],[Quantity]]*orders[[#This Row],[Cost Price]]</f>
        <v>274141</v>
      </c>
      <c r="J409" t="str">
        <f>TEXT(orders[[#This Row],[Date]],"mmm")</f>
        <v>Mar</v>
      </c>
      <c r="K409" s="2">
        <v>39163</v>
      </c>
      <c r="L409">
        <v>5</v>
      </c>
      <c r="M409" s="2">
        <f>COUNT(orders[[#This Row],[count_id]])</f>
        <v>1</v>
      </c>
      <c r="N409" s="2"/>
      <c r="Q409" s="6" t="str">
        <f>TEXT(orders[[#This Row],[Date]],"mmm")</f>
        <v>Mar</v>
      </c>
      <c r="R409" s="11">
        <v>21284</v>
      </c>
    </row>
    <row r="410" spans="1:18" x14ac:dyDescent="0.25">
      <c r="A410" t="s">
        <v>5775</v>
      </c>
      <c r="B410" s="4">
        <v>46009</v>
      </c>
      <c r="C410" t="s">
        <v>137</v>
      </c>
      <c r="D410" t="s">
        <v>2789</v>
      </c>
      <c r="E410">
        <v>5</v>
      </c>
      <c r="F410" s="5">
        <v>33545</v>
      </c>
      <c r="G410" s="2">
        <v>5452.99</v>
      </c>
      <c r="H410" s="2">
        <f>(orders[[#This Row],[Profit]]/orders[[#This Row],[Sales]])*100</f>
        <v>16.255746012818602</v>
      </c>
      <c r="I410" s="2">
        <f>orders[[#This Row],[Quantity]]*orders[[#This Row],[Cost Price]]</f>
        <v>152040</v>
      </c>
      <c r="J410" t="str">
        <f>TEXT(orders[[#This Row],[Date]],"mmm")</f>
        <v>Dec</v>
      </c>
      <c r="K410" s="2">
        <v>30408</v>
      </c>
      <c r="L410">
        <v>7</v>
      </c>
      <c r="M410" s="2">
        <f>COUNT(orders[[#This Row],[count_id]])</f>
        <v>1</v>
      </c>
      <c r="N410" s="2"/>
      <c r="Q410" s="7" t="str">
        <f>TEXT(orders[[#This Row],[Date]],"mmm")</f>
        <v>Dec</v>
      </c>
      <c r="R410" s="10">
        <v>33545</v>
      </c>
    </row>
    <row r="411" spans="1:18" x14ac:dyDescent="0.25">
      <c r="A411" t="s">
        <v>5925</v>
      </c>
      <c r="B411" s="4">
        <v>45426</v>
      </c>
      <c r="C411" t="s">
        <v>137</v>
      </c>
      <c r="D411" t="s">
        <v>3588</v>
      </c>
      <c r="E411">
        <v>1</v>
      </c>
      <c r="F411" s="5">
        <v>29719</v>
      </c>
      <c r="G411" s="2">
        <v>7078.5</v>
      </c>
      <c r="H411" s="2">
        <f>(orders[[#This Row],[Profit]]/orders[[#This Row],[Sales]])*100</f>
        <v>23.818096167434973</v>
      </c>
      <c r="I411" s="2">
        <f>orders[[#This Row],[Quantity]]*orders[[#This Row],[Cost Price]]</f>
        <v>30768</v>
      </c>
      <c r="J411" t="str">
        <f>TEXT(orders[[#This Row],[Date]],"mmm")</f>
        <v>May</v>
      </c>
      <c r="K411" s="2">
        <v>30768</v>
      </c>
      <c r="L411">
        <v>4</v>
      </c>
      <c r="M411" s="2">
        <f>COUNT(orders[[#This Row],[count_id]])</f>
        <v>1</v>
      </c>
      <c r="N411" s="2"/>
      <c r="Q411" s="6" t="str">
        <f>TEXT(orders[[#This Row],[Date]],"mmm")</f>
        <v>May</v>
      </c>
      <c r="R411" s="11">
        <v>29719</v>
      </c>
    </row>
    <row r="412" spans="1:18" x14ac:dyDescent="0.25">
      <c r="A412" t="s">
        <v>6014</v>
      </c>
      <c r="B412" s="4">
        <v>45808</v>
      </c>
      <c r="C412" t="s">
        <v>137</v>
      </c>
      <c r="D412" t="s">
        <v>2744</v>
      </c>
      <c r="E412">
        <v>8</v>
      </c>
      <c r="F412" s="5">
        <v>30002</v>
      </c>
      <c r="G412" s="2">
        <v>6353.05</v>
      </c>
      <c r="H412" s="2">
        <f>(orders[[#This Row],[Profit]]/orders[[#This Row],[Sales]])*100</f>
        <v>21.175421638557427</v>
      </c>
      <c r="I412" s="2">
        <f>orders[[#This Row],[Quantity]]*orders[[#This Row],[Cost Price]]</f>
        <v>346080</v>
      </c>
      <c r="J412" t="str">
        <f>TEXT(orders[[#This Row],[Date]],"mmm")</f>
        <v>May</v>
      </c>
      <c r="K412" s="2">
        <v>43260</v>
      </c>
      <c r="L412">
        <v>2</v>
      </c>
      <c r="M412" s="2">
        <f>COUNT(orders[[#This Row],[count_id]])</f>
        <v>1</v>
      </c>
      <c r="N412" s="2"/>
      <c r="Q412" s="7" t="str">
        <f>TEXT(orders[[#This Row],[Date]],"mmm")</f>
        <v>May</v>
      </c>
      <c r="R412" s="10">
        <v>30002</v>
      </c>
    </row>
    <row r="413" spans="1:18" x14ac:dyDescent="0.25">
      <c r="A413" t="s">
        <v>3708</v>
      </c>
      <c r="B413" s="4">
        <v>45410</v>
      </c>
      <c r="C413" t="s">
        <v>139</v>
      </c>
      <c r="D413" t="s">
        <v>2611</v>
      </c>
      <c r="E413">
        <v>1</v>
      </c>
      <c r="F413" s="5">
        <v>1301</v>
      </c>
      <c r="G413" s="2">
        <v>118.76</v>
      </c>
      <c r="H413" s="2">
        <f>(orders[[#This Row],[Profit]]/orders[[#This Row],[Sales]])*100</f>
        <v>9.1283627978478101</v>
      </c>
      <c r="I413" s="2">
        <f>orders[[#This Row],[Quantity]]*orders[[#This Row],[Cost Price]]</f>
        <v>24827</v>
      </c>
      <c r="J413" t="str">
        <f>TEXT(orders[[#This Row],[Date]],"mmm")</f>
        <v>Apr</v>
      </c>
      <c r="K413" s="2">
        <v>24827</v>
      </c>
      <c r="L413">
        <v>3</v>
      </c>
      <c r="M413" s="2">
        <f>COUNT(orders[[#This Row],[count_id]])</f>
        <v>1</v>
      </c>
      <c r="N413" s="2"/>
      <c r="Q413" s="6" t="str">
        <f>TEXT(orders[[#This Row],[Date]],"mmm")</f>
        <v>Apr</v>
      </c>
      <c r="R413" s="11">
        <v>1301</v>
      </c>
    </row>
    <row r="414" spans="1:18" x14ac:dyDescent="0.25">
      <c r="A414" t="s">
        <v>5108</v>
      </c>
      <c r="B414" s="4">
        <v>45511</v>
      </c>
      <c r="C414" t="s">
        <v>139</v>
      </c>
      <c r="D414" t="s">
        <v>3151</v>
      </c>
      <c r="E414">
        <v>6</v>
      </c>
      <c r="F414" s="5">
        <v>41004</v>
      </c>
      <c r="G414" s="2">
        <v>2187.29</v>
      </c>
      <c r="H414" s="2">
        <f>(orders[[#This Row],[Profit]]/orders[[#This Row],[Sales]])*100</f>
        <v>5.3343332357818749</v>
      </c>
      <c r="I414" s="2">
        <f>orders[[#This Row],[Quantity]]*orders[[#This Row],[Cost Price]]</f>
        <v>138702</v>
      </c>
      <c r="J414" t="str">
        <f>TEXT(orders[[#This Row],[Date]],"mmm")</f>
        <v>Aug</v>
      </c>
      <c r="K414" s="2">
        <v>23117</v>
      </c>
      <c r="L414">
        <v>3</v>
      </c>
      <c r="M414" s="2">
        <f>COUNT(orders[[#This Row],[count_id]])</f>
        <v>1</v>
      </c>
      <c r="N414" s="2"/>
      <c r="Q414" s="7" t="str">
        <f>TEXT(orders[[#This Row],[Date]],"mmm")</f>
        <v>Aug</v>
      </c>
      <c r="R414" s="10">
        <v>41004</v>
      </c>
    </row>
    <row r="415" spans="1:18" x14ac:dyDescent="0.25">
      <c r="A415" t="s">
        <v>5297</v>
      </c>
      <c r="B415" s="4">
        <v>45773</v>
      </c>
      <c r="C415" t="s">
        <v>139</v>
      </c>
      <c r="D415" t="s">
        <v>3217</v>
      </c>
      <c r="E415">
        <v>5</v>
      </c>
      <c r="F415" s="5">
        <v>33172</v>
      </c>
      <c r="G415" s="2">
        <v>2480.1999999999998</v>
      </c>
      <c r="H415" s="2">
        <f>(orders[[#This Row],[Profit]]/orders[[#This Row],[Sales]])*100</f>
        <v>7.4767876522368253</v>
      </c>
      <c r="I415" s="2">
        <f>orders[[#This Row],[Quantity]]*orders[[#This Row],[Cost Price]]</f>
        <v>154525</v>
      </c>
      <c r="J415" t="str">
        <f>TEXT(orders[[#This Row],[Date]],"mmm")</f>
        <v>Apr</v>
      </c>
      <c r="K415" s="2">
        <v>30905</v>
      </c>
      <c r="L415">
        <v>11</v>
      </c>
      <c r="M415" s="2">
        <f>COUNT(orders[[#This Row],[count_id]])</f>
        <v>1</v>
      </c>
      <c r="N415" s="2"/>
      <c r="Q415" s="6" t="str">
        <f>TEXT(orders[[#This Row],[Date]],"mmm")</f>
        <v>Apr</v>
      </c>
      <c r="R415" s="11">
        <v>33172</v>
      </c>
    </row>
    <row r="416" spans="1:18" x14ac:dyDescent="0.25">
      <c r="A416" t="s">
        <v>5474</v>
      </c>
      <c r="B416" s="4">
        <v>45779</v>
      </c>
      <c r="C416" t="s">
        <v>139</v>
      </c>
      <c r="D416" t="s">
        <v>3195</v>
      </c>
      <c r="E416">
        <v>5</v>
      </c>
      <c r="F416" s="5">
        <v>44244</v>
      </c>
      <c r="G416" s="2">
        <v>3445</v>
      </c>
      <c r="H416" s="2">
        <f>(orders[[#This Row],[Profit]]/orders[[#This Row],[Sales]])*100</f>
        <v>7.7863665129735109</v>
      </c>
      <c r="I416" s="2">
        <f>orders[[#This Row],[Quantity]]*orders[[#This Row],[Cost Price]]</f>
        <v>49845</v>
      </c>
      <c r="J416" t="str">
        <f>TEXT(orders[[#This Row],[Date]],"mmm")</f>
        <v>May</v>
      </c>
      <c r="K416" s="2">
        <v>9969</v>
      </c>
      <c r="L416">
        <v>5</v>
      </c>
      <c r="M416" s="2">
        <f>COUNT(orders[[#This Row],[count_id]])</f>
        <v>1</v>
      </c>
      <c r="N416" s="2"/>
      <c r="Q416" s="7" t="str">
        <f>TEXT(orders[[#This Row],[Date]],"mmm")</f>
        <v>May</v>
      </c>
      <c r="R416" s="10">
        <v>44244</v>
      </c>
    </row>
    <row r="417" spans="1:18" x14ac:dyDescent="0.25">
      <c r="A417" t="s">
        <v>5937</v>
      </c>
      <c r="B417" s="4">
        <v>45911</v>
      </c>
      <c r="C417" t="s">
        <v>139</v>
      </c>
      <c r="D417" t="s">
        <v>3464</v>
      </c>
      <c r="E417">
        <v>4</v>
      </c>
      <c r="F417" s="5">
        <v>40163</v>
      </c>
      <c r="G417" s="2">
        <v>2626.79</v>
      </c>
      <c r="H417" s="2">
        <f>(orders[[#This Row],[Profit]]/orders[[#This Row],[Sales]])*100</f>
        <v>6.5403231830291562</v>
      </c>
      <c r="I417" s="2">
        <f>orders[[#This Row],[Quantity]]*orders[[#This Row],[Cost Price]]</f>
        <v>30672</v>
      </c>
      <c r="J417" t="str">
        <f>TEXT(orders[[#This Row],[Date]],"mmm")</f>
        <v>Sep</v>
      </c>
      <c r="K417" s="2">
        <v>7668</v>
      </c>
      <c r="L417">
        <v>5</v>
      </c>
      <c r="M417" s="2">
        <f>COUNT(orders[[#This Row],[count_id]])</f>
        <v>1</v>
      </c>
      <c r="N417" s="2"/>
      <c r="Q417" s="6" t="str">
        <f>TEXT(orders[[#This Row],[Date]],"mmm")</f>
        <v>Sep</v>
      </c>
      <c r="R417" s="11">
        <v>40163</v>
      </c>
    </row>
    <row r="418" spans="1:18" x14ac:dyDescent="0.25">
      <c r="A418" t="s">
        <v>5942</v>
      </c>
      <c r="B418" s="4">
        <v>45421</v>
      </c>
      <c r="C418" t="s">
        <v>139</v>
      </c>
      <c r="D418" t="s">
        <v>2747</v>
      </c>
      <c r="E418">
        <v>6</v>
      </c>
      <c r="F418" s="5">
        <v>48488</v>
      </c>
      <c r="G418" s="2">
        <v>3238.89</v>
      </c>
      <c r="H418" s="2">
        <f>(orders[[#This Row],[Profit]]/orders[[#This Row],[Sales]])*100</f>
        <v>6.6797764395314303</v>
      </c>
      <c r="I418" s="2">
        <f>orders[[#This Row],[Quantity]]*orders[[#This Row],[Cost Price]]</f>
        <v>253224</v>
      </c>
      <c r="J418" t="str">
        <f>TEXT(orders[[#This Row],[Date]],"mmm")</f>
        <v>May</v>
      </c>
      <c r="K418" s="2">
        <v>42204</v>
      </c>
      <c r="L418">
        <v>10</v>
      </c>
      <c r="M418" s="2">
        <f>COUNT(orders[[#This Row],[count_id]])</f>
        <v>1</v>
      </c>
      <c r="N418" s="2"/>
      <c r="Q418" s="7" t="str">
        <f>TEXT(orders[[#This Row],[Date]],"mmm")</f>
        <v>May</v>
      </c>
      <c r="R418" s="10">
        <v>48488</v>
      </c>
    </row>
    <row r="419" spans="1:18" x14ac:dyDescent="0.25">
      <c r="A419" t="s">
        <v>3832</v>
      </c>
      <c r="B419" s="4">
        <v>45640</v>
      </c>
      <c r="C419" t="s">
        <v>141</v>
      </c>
      <c r="D419" t="s">
        <v>2501</v>
      </c>
      <c r="E419">
        <v>8</v>
      </c>
      <c r="F419" s="5">
        <v>39267</v>
      </c>
      <c r="G419" s="2">
        <v>5084.74</v>
      </c>
      <c r="H419" s="2">
        <f>(orders[[#This Row],[Profit]]/orders[[#This Row],[Sales]])*100</f>
        <v>12.949143046323886</v>
      </c>
      <c r="I419" s="2">
        <f>orders[[#This Row],[Quantity]]*orders[[#This Row],[Cost Price]]</f>
        <v>86848</v>
      </c>
      <c r="J419" t="str">
        <f>TEXT(orders[[#This Row],[Date]],"mmm")</f>
        <v>Dec</v>
      </c>
      <c r="K419" s="2">
        <v>10856</v>
      </c>
      <c r="L419">
        <v>5</v>
      </c>
      <c r="M419" s="2">
        <f>COUNT(orders[[#This Row],[count_id]])</f>
        <v>1</v>
      </c>
      <c r="N419" s="2"/>
      <c r="Q419" s="6" t="str">
        <f>TEXT(orders[[#This Row],[Date]],"mmm")</f>
        <v>Dec</v>
      </c>
      <c r="R419" s="11">
        <v>39267</v>
      </c>
    </row>
    <row r="420" spans="1:18" x14ac:dyDescent="0.25">
      <c r="A420" t="s">
        <v>5505</v>
      </c>
      <c r="B420" s="4">
        <v>45633</v>
      </c>
      <c r="C420" t="s">
        <v>141</v>
      </c>
      <c r="D420" t="s">
        <v>3626</v>
      </c>
      <c r="E420">
        <v>7</v>
      </c>
      <c r="F420" s="5">
        <v>3448</v>
      </c>
      <c r="G420" s="2">
        <v>449.92</v>
      </c>
      <c r="H420" s="2">
        <f>(orders[[#This Row],[Profit]]/orders[[#This Row],[Sales]])*100</f>
        <v>13.048723897911835</v>
      </c>
      <c r="I420" s="2">
        <f>orders[[#This Row],[Quantity]]*orders[[#This Row],[Cost Price]]</f>
        <v>176862</v>
      </c>
      <c r="J420" t="str">
        <f>TEXT(orders[[#This Row],[Date]],"mmm")</f>
        <v>Dec</v>
      </c>
      <c r="K420" s="2">
        <v>25266</v>
      </c>
      <c r="L420">
        <v>6</v>
      </c>
      <c r="M420" s="2">
        <f>COUNT(orders[[#This Row],[count_id]])</f>
        <v>1</v>
      </c>
      <c r="N420" s="2"/>
      <c r="Q420" s="7" t="str">
        <f>TEXT(orders[[#This Row],[Date]],"mmm")</f>
        <v>Dec</v>
      </c>
      <c r="R420" s="10">
        <v>3448</v>
      </c>
    </row>
    <row r="421" spans="1:18" x14ac:dyDescent="0.25">
      <c r="A421" t="s">
        <v>5602</v>
      </c>
      <c r="B421" s="4">
        <v>45842</v>
      </c>
      <c r="C421" t="s">
        <v>141</v>
      </c>
      <c r="D421" t="s">
        <v>2865</v>
      </c>
      <c r="E421">
        <v>6</v>
      </c>
      <c r="F421" s="5">
        <v>5277</v>
      </c>
      <c r="G421" s="2">
        <v>589.44000000000005</v>
      </c>
      <c r="H421" s="2">
        <f>(orders[[#This Row],[Profit]]/orders[[#This Row],[Sales]])*100</f>
        <v>11.169982944855033</v>
      </c>
      <c r="I421" s="2">
        <f>orders[[#This Row],[Quantity]]*orders[[#This Row],[Cost Price]]</f>
        <v>81402</v>
      </c>
      <c r="J421" t="str">
        <f>TEXT(orders[[#This Row],[Date]],"mmm")</f>
        <v>Jul</v>
      </c>
      <c r="K421" s="2">
        <v>13567</v>
      </c>
      <c r="L421">
        <v>6</v>
      </c>
      <c r="M421" s="2">
        <f>COUNT(orders[[#This Row],[count_id]])</f>
        <v>1</v>
      </c>
      <c r="N421" s="2"/>
      <c r="Q421" s="6" t="str">
        <f>TEXT(orders[[#This Row],[Date]],"mmm")</f>
        <v>Jul</v>
      </c>
      <c r="R421" s="11">
        <v>5277</v>
      </c>
    </row>
    <row r="422" spans="1:18" x14ac:dyDescent="0.25">
      <c r="A422" t="s">
        <v>6028</v>
      </c>
      <c r="B422" s="4">
        <v>45968</v>
      </c>
      <c r="C422" t="s">
        <v>141</v>
      </c>
      <c r="D422" t="s">
        <v>3098</v>
      </c>
      <c r="E422">
        <v>5</v>
      </c>
      <c r="F422" s="5">
        <v>9319</v>
      </c>
      <c r="G422" s="2">
        <v>2145.39</v>
      </c>
      <c r="H422" s="2">
        <f>(orders[[#This Row],[Profit]]/orders[[#This Row],[Sales]])*100</f>
        <v>23.021676145509172</v>
      </c>
      <c r="I422" s="2">
        <f>orders[[#This Row],[Quantity]]*orders[[#This Row],[Cost Price]]</f>
        <v>57995</v>
      </c>
      <c r="J422" t="str">
        <f>TEXT(orders[[#This Row],[Date]],"mmm")</f>
        <v>Nov</v>
      </c>
      <c r="K422" s="2">
        <v>11599</v>
      </c>
      <c r="L422">
        <v>9</v>
      </c>
      <c r="M422" s="2">
        <f>COUNT(orders[[#This Row],[count_id]])</f>
        <v>1</v>
      </c>
      <c r="N422" s="2"/>
      <c r="Q422" s="7" t="str">
        <f>TEXT(orders[[#This Row],[Date]],"mmm")</f>
        <v>Nov</v>
      </c>
      <c r="R422" s="10">
        <v>9319</v>
      </c>
    </row>
    <row r="423" spans="1:18" x14ac:dyDescent="0.25">
      <c r="A423" t="s">
        <v>3813</v>
      </c>
      <c r="B423" s="4">
        <v>45551</v>
      </c>
      <c r="C423" t="s">
        <v>143</v>
      </c>
      <c r="D423" t="s">
        <v>3312</v>
      </c>
      <c r="E423">
        <v>2</v>
      </c>
      <c r="F423" s="5">
        <v>25409</v>
      </c>
      <c r="G423" s="2">
        <v>5859.59</v>
      </c>
      <c r="H423" s="2">
        <f>(orders[[#This Row],[Profit]]/orders[[#This Row],[Sales]])*100</f>
        <v>23.061080719430123</v>
      </c>
      <c r="I423" s="2">
        <f>orders[[#This Row],[Quantity]]*orders[[#This Row],[Cost Price]]</f>
        <v>59858</v>
      </c>
      <c r="J423" t="str">
        <f>TEXT(orders[[#This Row],[Date]],"mmm")</f>
        <v>Sep</v>
      </c>
      <c r="K423" s="2">
        <v>29929</v>
      </c>
      <c r="L423">
        <v>9</v>
      </c>
      <c r="M423" s="2">
        <f>COUNT(orders[[#This Row],[count_id]])</f>
        <v>1</v>
      </c>
      <c r="N423" s="2"/>
      <c r="Q423" s="6" t="str">
        <f>TEXT(orders[[#This Row],[Date]],"mmm")</f>
        <v>Sep</v>
      </c>
      <c r="R423" s="11">
        <v>25409</v>
      </c>
    </row>
    <row r="424" spans="1:18" x14ac:dyDescent="0.25">
      <c r="A424" t="s">
        <v>5263</v>
      </c>
      <c r="B424" s="4">
        <v>45879</v>
      </c>
      <c r="C424" t="s">
        <v>143</v>
      </c>
      <c r="D424" t="s">
        <v>3357</v>
      </c>
      <c r="E424">
        <v>3</v>
      </c>
      <c r="F424" s="5">
        <v>38416</v>
      </c>
      <c r="G424" s="2">
        <v>4581.28</v>
      </c>
      <c r="H424" s="2">
        <f>(orders[[#This Row],[Profit]]/orders[[#This Row],[Sales]])*100</f>
        <v>11.925447730112452</v>
      </c>
      <c r="I424" s="2">
        <f>orders[[#This Row],[Quantity]]*orders[[#This Row],[Cost Price]]</f>
        <v>120411</v>
      </c>
      <c r="J424" t="str">
        <f>TEXT(orders[[#This Row],[Date]],"mmm")</f>
        <v>Aug</v>
      </c>
      <c r="K424" s="2">
        <v>40137</v>
      </c>
      <c r="L424">
        <v>11</v>
      </c>
      <c r="M424" s="2">
        <f>COUNT(orders[[#This Row],[count_id]])</f>
        <v>1</v>
      </c>
      <c r="N424" s="2"/>
      <c r="Q424" s="7" t="str">
        <f>TEXT(orders[[#This Row],[Date]],"mmm")</f>
        <v>Aug</v>
      </c>
      <c r="R424" s="10">
        <v>38416</v>
      </c>
    </row>
    <row r="425" spans="1:18" x14ac:dyDescent="0.25">
      <c r="A425" t="s">
        <v>5403</v>
      </c>
      <c r="B425" s="4">
        <v>45359</v>
      </c>
      <c r="C425" t="s">
        <v>143</v>
      </c>
      <c r="D425" t="s">
        <v>3236</v>
      </c>
      <c r="E425">
        <v>1</v>
      </c>
      <c r="F425" s="5">
        <v>24280</v>
      </c>
      <c r="G425" s="2">
        <v>5404.21</v>
      </c>
      <c r="H425" s="2">
        <f>(orders[[#This Row],[Profit]]/orders[[#This Row],[Sales]])*100</f>
        <v>22.257866556836902</v>
      </c>
      <c r="I425" s="2">
        <f>orders[[#This Row],[Quantity]]*orders[[#This Row],[Cost Price]]</f>
        <v>22150</v>
      </c>
      <c r="J425" t="str">
        <f>TEXT(orders[[#This Row],[Date]],"mmm")</f>
        <v>Mar</v>
      </c>
      <c r="K425" s="2">
        <v>22150</v>
      </c>
      <c r="L425">
        <v>8</v>
      </c>
      <c r="M425" s="2">
        <f>COUNT(orders[[#This Row],[count_id]])</f>
        <v>1</v>
      </c>
      <c r="N425" s="2"/>
      <c r="Q425" s="6" t="str">
        <f>TEXT(orders[[#This Row],[Date]],"mmm")</f>
        <v>Mar</v>
      </c>
      <c r="R425" s="11">
        <v>24280</v>
      </c>
    </row>
    <row r="426" spans="1:18" x14ac:dyDescent="0.25">
      <c r="A426" t="s">
        <v>5415</v>
      </c>
      <c r="B426" s="4">
        <v>45374</v>
      </c>
      <c r="C426" t="s">
        <v>143</v>
      </c>
      <c r="D426" t="s">
        <v>3286</v>
      </c>
      <c r="E426">
        <v>3</v>
      </c>
      <c r="F426" s="5">
        <v>48146</v>
      </c>
      <c r="G426" s="2">
        <v>9749.64</v>
      </c>
      <c r="H426" s="2">
        <f>(orders[[#This Row],[Profit]]/orders[[#This Row],[Sales]])*100</f>
        <v>20.25015577618078</v>
      </c>
      <c r="I426" s="2">
        <f>orders[[#This Row],[Quantity]]*orders[[#This Row],[Cost Price]]</f>
        <v>21066</v>
      </c>
      <c r="J426" t="str">
        <f>TEXT(orders[[#This Row],[Date]],"mmm")</f>
        <v>Mar</v>
      </c>
      <c r="K426" s="2">
        <v>7022</v>
      </c>
      <c r="L426">
        <v>8</v>
      </c>
      <c r="M426" s="2">
        <f>COUNT(orders[[#This Row],[count_id]])</f>
        <v>1</v>
      </c>
      <c r="N426" s="2"/>
      <c r="Q426" s="7" t="str">
        <f>TEXT(orders[[#This Row],[Date]],"mmm")</f>
        <v>Mar</v>
      </c>
      <c r="R426" s="10">
        <v>48146</v>
      </c>
    </row>
    <row r="427" spans="1:18" x14ac:dyDescent="0.25">
      <c r="A427" t="s">
        <v>5431</v>
      </c>
      <c r="B427" s="4">
        <v>45573</v>
      </c>
      <c r="C427" t="s">
        <v>143</v>
      </c>
      <c r="D427" t="s">
        <v>2506</v>
      </c>
      <c r="E427">
        <v>1</v>
      </c>
      <c r="F427" s="5">
        <v>46274</v>
      </c>
      <c r="G427" s="2">
        <v>12440.08</v>
      </c>
      <c r="H427" s="2">
        <f>(orders[[#This Row],[Profit]]/orders[[#This Row],[Sales]])*100</f>
        <v>26.883519903185377</v>
      </c>
      <c r="I427" s="2">
        <f>orders[[#This Row],[Quantity]]*orders[[#This Row],[Cost Price]]</f>
        <v>12299</v>
      </c>
      <c r="J427" t="str">
        <f>TEXT(orders[[#This Row],[Date]],"mmm")</f>
        <v>Oct</v>
      </c>
      <c r="K427" s="2">
        <v>12299</v>
      </c>
      <c r="L427">
        <v>7</v>
      </c>
      <c r="M427" s="2">
        <f>COUNT(orders[[#This Row],[count_id]])</f>
        <v>1</v>
      </c>
      <c r="N427" s="2"/>
      <c r="Q427" s="6" t="str">
        <f>TEXT(orders[[#This Row],[Date]],"mmm")</f>
        <v>Oct</v>
      </c>
      <c r="R427" s="11">
        <v>46274</v>
      </c>
    </row>
    <row r="428" spans="1:18" x14ac:dyDescent="0.25">
      <c r="A428" t="s">
        <v>5453</v>
      </c>
      <c r="B428" s="4">
        <v>45710</v>
      </c>
      <c r="C428" t="s">
        <v>143</v>
      </c>
      <c r="D428" t="s">
        <v>2575</v>
      </c>
      <c r="E428">
        <v>5</v>
      </c>
      <c r="F428" s="5">
        <v>6142</v>
      </c>
      <c r="G428" s="2">
        <v>1331.98</v>
      </c>
      <c r="H428" s="2">
        <f>(orders[[#This Row],[Profit]]/orders[[#This Row],[Sales]])*100</f>
        <v>21.686421361120157</v>
      </c>
      <c r="I428" s="2">
        <f>orders[[#This Row],[Quantity]]*orders[[#This Row],[Cost Price]]</f>
        <v>41560</v>
      </c>
      <c r="J428" t="str">
        <f>TEXT(orders[[#This Row],[Date]],"mmm")</f>
        <v>Feb</v>
      </c>
      <c r="K428" s="2">
        <v>8312</v>
      </c>
      <c r="L428">
        <v>6</v>
      </c>
      <c r="M428" s="2">
        <f>COUNT(orders[[#This Row],[count_id]])</f>
        <v>1</v>
      </c>
      <c r="N428" s="2"/>
      <c r="Q428" s="7" t="str">
        <f>TEXT(orders[[#This Row],[Date]],"mmm")</f>
        <v>Feb</v>
      </c>
      <c r="R428" s="10">
        <v>6142</v>
      </c>
    </row>
    <row r="429" spans="1:18" x14ac:dyDescent="0.25">
      <c r="A429" t="s">
        <v>5629</v>
      </c>
      <c r="B429" s="4">
        <v>45489</v>
      </c>
      <c r="C429" t="s">
        <v>143</v>
      </c>
      <c r="D429" t="s">
        <v>2678</v>
      </c>
      <c r="E429">
        <v>1</v>
      </c>
      <c r="F429" s="5">
        <v>31770</v>
      </c>
      <c r="G429" s="2">
        <v>8327.92</v>
      </c>
      <c r="H429" s="2">
        <f>(orders[[#This Row],[Profit]]/orders[[#This Row],[Sales]])*100</f>
        <v>26.213157066414855</v>
      </c>
      <c r="I429" s="2">
        <f>orders[[#This Row],[Quantity]]*orders[[#This Row],[Cost Price]]</f>
        <v>44152</v>
      </c>
      <c r="J429" t="str">
        <f>TEXT(orders[[#This Row],[Date]],"mmm")</f>
        <v>Jul</v>
      </c>
      <c r="K429" s="2">
        <v>44152</v>
      </c>
      <c r="L429">
        <v>5</v>
      </c>
      <c r="M429" s="2">
        <f>COUNT(orders[[#This Row],[count_id]])</f>
        <v>1</v>
      </c>
      <c r="N429" s="2"/>
      <c r="Q429" s="6" t="str">
        <f>TEXT(orders[[#This Row],[Date]],"mmm")</f>
        <v>Jul</v>
      </c>
      <c r="R429" s="11">
        <v>31770</v>
      </c>
    </row>
    <row r="430" spans="1:18" x14ac:dyDescent="0.25">
      <c r="A430" t="s">
        <v>5652</v>
      </c>
      <c r="B430" s="4">
        <v>45574</v>
      </c>
      <c r="C430" t="s">
        <v>143</v>
      </c>
      <c r="D430" t="s">
        <v>3141</v>
      </c>
      <c r="E430">
        <v>2</v>
      </c>
      <c r="F430" s="5">
        <v>49512</v>
      </c>
      <c r="G430" s="2">
        <v>8174.27</v>
      </c>
      <c r="H430" s="2">
        <f>(orders[[#This Row],[Profit]]/orders[[#This Row],[Sales]])*100</f>
        <v>16.509674422362256</v>
      </c>
      <c r="I430" s="2">
        <f>orders[[#This Row],[Quantity]]*orders[[#This Row],[Cost Price]]</f>
        <v>32088</v>
      </c>
      <c r="J430" t="str">
        <f>TEXT(orders[[#This Row],[Date]],"mmm")</f>
        <v>Oct</v>
      </c>
      <c r="K430" s="2">
        <v>16044</v>
      </c>
      <c r="L430">
        <v>10</v>
      </c>
      <c r="M430" s="2">
        <f>COUNT(orders[[#This Row],[count_id]])</f>
        <v>1</v>
      </c>
      <c r="N430" s="2"/>
      <c r="Q430" s="7" t="str">
        <f>TEXT(orders[[#This Row],[Date]],"mmm")</f>
        <v>Oct</v>
      </c>
      <c r="R430" s="10">
        <v>49512</v>
      </c>
    </row>
    <row r="431" spans="1:18" x14ac:dyDescent="0.25">
      <c r="A431" t="s">
        <v>5726</v>
      </c>
      <c r="B431" s="4">
        <v>45622</v>
      </c>
      <c r="C431" t="s">
        <v>143</v>
      </c>
      <c r="D431" t="s">
        <v>3555</v>
      </c>
      <c r="E431">
        <v>7</v>
      </c>
      <c r="F431" s="5">
        <v>13943</v>
      </c>
      <c r="G431" s="2">
        <v>3331.38</v>
      </c>
      <c r="H431" s="2">
        <f>(orders[[#This Row],[Profit]]/orders[[#This Row],[Sales]])*100</f>
        <v>23.892849458509644</v>
      </c>
      <c r="I431" s="2">
        <f>orders[[#This Row],[Quantity]]*orders[[#This Row],[Cost Price]]</f>
        <v>131306</v>
      </c>
      <c r="J431" t="str">
        <f>TEXT(orders[[#This Row],[Date]],"mmm")</f>
        <v>Nov</v>
      </c>
      <c r="K431" s="2">
        <v>18758</v>
      </c>
      <c r="L431">
        <v>5</v>
      </c>
      <c r="M431" s="2">
        <f>COUNT(orders[[#This Row],[count_id]])</f>
        <v>1</v>
      </c>
      <c r="N431" s="2"/>
      <c r="Q431" s="6" t="str">
        <f>TEXT(orders[[#This Row],[Date]],"mmm")</f>
        <v>Nov</v>
      </c>
      <c r="R431" s="11">
        <v>13943</v>
      </c>
    </row>
    <row r="432" spans="1:18" x14ac:dyDescent="0.25">
      <c r="A432" t="s">
        <v>5912</v>
      </c>
      <c r="B432" s="4">
        <v>45932</v>
      </c>
      <c r="C432" t="s">
        <v>143</v>
      </c>
      <c r="D432" t="s">
        <v>3302</v>
      </c>
      <c r="E432">
        <v>2</v>
      </c>
      <c r="F432" s="5">
        <v>36936</v>
      </c>
      <c r="G432" s="2">
        <v>7714.52</v>
      </c>
      <c r="H432" s="2">
        <f>(orders[[#This Row],[Profit]]/orders[[#This Row],[Sales]])*100</f>
        <v>20.88618150314057</v>
      </c>
      <c r="I432" s="2">
        <f>orders[[#This Row],[Quantity]]*orders[[#This Row],[Cost Price]]</f>
        <v>7288</v>
      </c>
      <c r="J432" t="str">
        <f>TEXT(orders[[#This Row],[Date]],"mmm")</f>
        <v>Oct</v>
      </c>
      <c r="K432" s="2">
        <v>3644</v>
      </c>
      <c r="L432">
        <v>6</v>
      </c>
      <c r="M432" s="2">
        <f>COUNT(orders[[#This Row],[count_id]])</f>
        <v>1</v>
      </c>
      <c r="N432" s="2"/>
      <c r="Q432" s="7" t="str">
        <f>TEXT(orders[[#This Row],[Date]],"mmm")</f>
        <v>Oct</v>
      </c>
      <c r="R432" s="10">
        <v>36936</v>
      </c>
    </row>
    <row r="433" spans="1:18" x14ac:dyDescent="0.25">
      <c r="A433" t="s">
        <v>5999</v>
      </c>
      <c r="B433" s="4">
        <v>45797</v>
      </c>
      <c r="C433" t="s">
        <v>143</v>
      </c>
      <c r="D433" t="s">
        <v>2700</v>
      </c>
      <c r="E433">
        <v>6</v>
      </c>
      <c r="F433" s="5">
        <v>24562</v>
      </c>
      <c r="G433" s="2">
        <v>7064.98</v>
      </c>
      <c r="H433" s="2">
        <f>(orders[[#This Row],[Profit]]/orders[[#This Row],[Sales]])*100</f>
        <v>28.763862877615825</v>
      </c>
      <c r="I433" s="2">
        <f>orders[[#This Row],[Quantity]]*orders[[#This Row],[Cost Price]]</f>
        <v>134136</v>
      </c>
      <c r="J433" t="str">
        <f>TEXT(orders[[#This Row],[Date]],"mmm")</f>
        <v>May</v>
      </c>
      <c r="K433" s="2">
        <v>22356</v>
      </c>
      <c r="L433">
        <v>7</v>
      </c>
      <c r="M433" s="2">
        <f>COUNT(orders[[#This Row],[count_id]])</f>
        <v>1</v>
      </c>
      <c r="N433" s="2"/>
      <c r="Q433" s="6" t="str">
        <f>TEXT(orders[[#This Row],[Date]],"mmm")</f>
        <v>May</v>
      </c>
      <c r="R433" s="11">
        <v>24562</v>
      </c>
    </row>
    <row r="434" spans="1:18" x14ac:dyDescent="0.25">
      <c r="A434" t="s">
        <v>3824</v>
      </c>
      <c r="B434" s="4">
        <v>45336</v>
      </c>
      <c r="C434" t="s">
        <v>145</v>
      </c>
      <c r="D434" t="s">
        <v>2566</v>
      </c>
      <c r="E434">
        <v>3</v>
      </c>
      <c r="F434" s="5">
        <v>38561</v>
      </c>
      <c r="G434" s="2">
        <v>2463.92</v>
      </c>
      <c r="H434" s="2">
        <f>(orders[[#This Row],[Profit]]/orders[[#This Row],[Sales]])*100</f>
        <v>6.3896683177303499</v>
      </c>
      <c r="I434" s="2">
        <f>orders[[#This Row],[Quantity]]*orders[[#This Row],[Cost Price]]</f>
        <v>137112</v>
      </c>
      <c r="J434" t="str">
        <f>TEXT(orders[[#This Row],[Date]],"mmm")</f>
        <v>Feb</v>
      </c>
      <c r="K434" s="2">
        <v>45704</v>
      </c>
      <c r="L434">
        <v>10</v>
      </c>
      <c r="M434" s="2">
        <f>COUNT(orders[[#This Row],[count_id]])</f>
        <v>1</v>
      </c>
      <c r="N434" s="2"/>
      <c r="Q434" s="7" t="str">
        <f>TEXT(orders[[#This Row],[Date]],"mmm")</f>
        <v>Feb</v>
      </c>
      <c r="R434" s="10">
        <v>38561</v>
      </c>
    </row>
    <row r="435" spans="1:18" x14ac:dyDescent="0.25">
      <c r="A435" t="s">
        <v>5529</v>
      </c>
      <c r="B435" s="4">
        <v>45612</v>
      </c>
      <c r="C435" t="s">
        <v>145</v>
      </c>
      <c r="D435" t="s">
        <v>3647</v>
      </c>
      <c r="E435">
        <v>6</v>
      </c>
      <c r="F435" s="5">
        <v>809</v>
      </c>
      <c r="G435" s="2">
        <v>223.93</v>
      </c>
      <c r="H435" s="2">
        <f>(orders[[#This Row],[Profit]]/orders[[#This Row],[Sales]])*100</f>
        <v>27.679851668726823</v>
      </c>
      <c r="I435" s="2">
        <f>orders[[#This Row],[Quantity]]*orders[[#This Row],[Cost Price]]</f>
        <v>123264</v>
      </c>
      <c r="J435" t="str">
        <f>TEXT(orders[[#This Row],[Date]],"mmm")</f>
        <v>Nov</v>
      </c>
      <c r="K435" s="2">
        <v>20544</v>
      </c>
      <c r="L435">
        <v>8</v>
      </c>
      <c r="M435" s="2">
        <f>COUNT(orders[[#This Row],[count_id]])</f>
        <v>1</v>
      </c>
      <c r="N435" s="2"/>
      <c r="Q435" s="6" t="str">
        <f>TEXT(orders[[#This Row],[Date]],"mmm")</f>
        <v>Nov</v>
      </c>
      <c r="R435" s="11">
        <v>809</v>
      </c>
    </row>
    <row r="436" spans="1:18" x14ac:dyDescent="0.25">
      <c r="A436" t="s">
        <v>5607</v>
      </c>
      <c r="B436" s="4">
        <v>45932</v>
      </c>
      <c r="C436" t="s">
        <v>145</v>
      </c>
      <c r="D436" t="s">
        <v>2642</v>
      </c>
      <c r="E436">
        <v>2</v>
      </c>
      <c r="F436" s="5">
        <v>5038</v>
      </c>
      <c r="G436" s="2">
        <v>376.77</v>
      </c>
      <c r="H436" s="2">
        <f>(orders[[#This Row],[Profit]]/orders[[#This Row],[Sales]])*100</f>
        <v>7.4785629217943628</v>
      </c>
      <c r="I436" s="2">
        <f>orders[[#This Row],[Quantity]]*orders[[#This Row],[Cost Price]]</f>
        <v>65194</v>
      </c>
      <c r="J436" t="str">
        <f>TEXT(orders[[#This Row],[Date]],"mmm")</f>
        <v>Oct</v>
      </c>
      <c r="K436" s="2">
        <v>32597</v>
      </c>
      <c r="L436">
        <v>3</v>
      </c>
      <c r="M436" s="2">
        <f>COUNT(orders[[#This Row],[count_id]])</f>
        <v>1</v>
      </c>
      <c r="N436" s="2"/>
      <c r="Q436" s="7" t="str">
        <f>TEXT(orders[[#This Row],[Date]],"mmm")</f>
        <v>Oct</v>
      </c>
      <c r="R436" s="10">
        <v>5038</v>
      </c>
    </row>
    <row r="437" spans="1:18" x14ac:dyDescent="0.25">
      <c r="A437" t="s">
        <v>5716</v>
      </c>
      <c r="B437" s="4">
        <v>45801</v>
      </c>
      <c r="C437" t="s">
        <v>145</v>
      </c>
      <c r="D437" t="s">
        <v>2857</v>
      </c>
      <c r="E437">
        <v>6</v>
      </c>
      <c r="F437" s="5">
        <v>40456</v>
      </c>
      <c r="G437" s="2">
        <v>7366.06</v>
      </c>
      <c r="H437" s="2">
        <f>(orders[[#This Row],[Profit]]/orders[[#This Row],[Sales]])*100</f>
        <v>18.207583547557842</v>
      </c>
      <c r="I437" s="2">
        <f>orders[[#This Row],[Quantity]]*orders[[#This Row],[Cost Price]]</f>
        <v>55068</v>
      </c>
      <c r="J437" t="str">
        <f>TEXT(orders[[#This Row],[Date]],"mmm")</f>
        <v>May</v>
      </c>
      <c r="K437" s="2">
        <v>9178</v>
      </c>
      <c r="L437">
        <v>5</v>
      </c>
      <c r="M437" s="2">
        <f>COUNT(orders[[#This Row],[count_id]])</f>
        <v>1</v>
      </c>
      <c r="N437" s="2"/>
      <c r="Q437" s="6" t="str">
        <f>TEXT(orders[[#This Row],[Date]],"mmm")</f>
        <v>May</v>
      </c>
      <c r="R437" s="11">
        <v>40456</v>
      </c>
    </row>
    <row r="438" spans="1:18" x14ac:dyDescent="0.25">
      <c r="A438" t="s">
        <v>5795</v>
      </c>
      <c r="B438" s="4">
        <v>45998</v>
      </c>
      <c r="C438" t="s">
        <v>145</v>
      </c>
      <c r="D438" t="s">
        <v>3656</v>
      </c>
      <c r="E438">
        <v>6</v>
      </c>
      <c r="F438" s="5">
        <v>46286</v>
      </c>
      <c r="G438" s="2">
        <v>8988.58</v>
      </c>
      <c r="H438" s="2">
        <f>(orders[[#This Row],[Profit]]/orders[[#This Row],[Sales]])*100</f>
        <v>19.419651730544874</v>
      </c>
      <c r="I438" s="2">
        <f>orders[[#This Row],[Quantity]]*orders[[#This Row],[Cost Price]]</f>
        <v>43392</v>
      </c>
      <c r="J438" t="str">
        <f>TEXT(orders[[#This Row],[Date]],"mmm")</f>
        <v>Dec</v>
      </c>
      <c r="K438" s="2">
        <v>7232</v>
      </c>
      <c r="L438">
        <v>7</v>
      </c>
      <c r="M438" s="2">
        <f>COUNT(orders[[#This Row],[count_id]])</f>
        <v>1</v>
      </c>
      <c r="N438" s="2"/>
      <c r="Q438" s="7" t="str">
        <f>TEXT(orders[[#This Row],[Date]],"mmm")</f>
        <v>Dec</v>
      </c>
      <c r="R438" s="10">
        <v>46286</v>
      </c>
    </row>
    <row r="439" spans="1:18" x14ac:dyDescent="0.25">
      <c r="A439" t="s">
        <v>6069</v>
      </c>
      <c r="B439" s="4">
        <v>45518</v>
      </c>
      <c r="C439" t="s">
        <v>145</v>
      </c>
      <c r="D439" t="s">
        <v>2746</v>
      </c>
      <c r="E439">
        <v>3</v>
      </c>
      <c r="F439" s="5">
        <v>24179</v>
      </c>
      <c r="G439" s="2">
        <v>2251.13</v>
      </c>
      <c r="H439" s="2">
        <f>(orders[[#This Row],[Profit]]/orders[[#This Row],[Sales]])*100</f>
        <v>9.3102692419041322</v>
      </c>
      <c r="I439" s="2">
        <f>orders[[#This Row],[Quantity]]*orders[[#This Row],[Cost Price]]</f>
        <v>109824</v>
      </c>
      <c r="J439" t="str">
        <f>TEXT(orders[[#This Row],[Date]],"mmm")</f>
        <v>Aug</v>
      </c>
      <c r="K439" s="2">
        <v>36608</v>
      </c>
      <c r="L439">
        <v>5</v>
      </c>
      <c r="M439" s="2">
        <f>COUNT(orders[[#This Row],[count_id]])</f>
        <v>1</v>
      </c>
      <c r="N439" s="2"/>
      <c r="Q439" s="6" t="str">
        <f>TEXT(orders[[#This Row],[Date]],"mmm")</f>
        <v>Aug</v>
      </c>
      <c r="R439" s="11">
        <v>24179</v>
      </c>
    </row>
    <row r="440" spans="1:18" x14ac:dyDescent="0.25">
      <c r="A440" t="s">
        <v>3741</v>
      </c>
      <c r="B440" s="4">
        <v>45635</v>
      </c>
      <c r="C440" t="s">
        <v>147</v>
      </c>
      <c r="D440" t="s">
        <v>3294</v>
      </c>
      <c r="E440">
        <v>7</v>
      </c>
      <c r="F440" s="5">
        <v>48060</v>
      </c>
      <c r="G440" s="2">
        <v>10397.870000000001</v>
      </c>
      <c r="H440" s="2">
        <f>(orders[[#This Row],[Profit]]/orders[[#This Row],[Sales]])*100</f>
        <v>21.635185185185186</v>
      </c>
      <c r="I440" s="2">
        <f>orders[[#This Row],[Quantity]]*orders[[#This Row],[Cost Price]]</f>
        <v>23660</v>
      </c>
      <c r="J440" t="str">
        <f>TEXT(orders[[#This Row],[Date]],"mmm")</f>
        <v>Dec</v>
      </c>
      <c r="K440" s="2">
        <v>3380</v>
      </c>
      <c r="L440">
        <v>10</v>
      </c>
      <c r="M440" s="2">
        <f>COUNT(orders[[#This Row],[count_id]])</f>
        <v>1</v>
      </c>
      <c r="N440" s="2"/>
      <c r="Q440" s="7" t="str">
        <f>TEXT(orders[[#This Row],[Date]],"mmm")</f>
        <v>Dec</v>
      </c>
      <c r="R440" s="10">
        <v>48060</v>
      </c>
    </row>
    <row r="441" spans="1:18" x14ac:dyDescent="0.25">
      <c r="A441" t="s">
        <v>5220</v>
      </c>
      <c r="B441" s="4">
        <v>45580</v>
      </c>
      <c r="C441" t="s">
        <v>147</v>
      </c>
      <c r="D441" t="s">
        <v>3648</v>
      </c>
      <c r="E441">
        <v>8</v>
      </c>
      <c r="F441" s="5">
        <v>39449</v>
      </c>
      <c r="G441" s="2">
        <v>4023.54</v>
      </c>
      <c r="H441" s="2">
        <f>(orders[[#This Row],[Profit]]/orders[[#This Row],[Sales]])*100</f>
        <v>10.199345991026389</v>
      </c>
      <c r="I441" s="2">
        <f>orders[[#This Row],[Quantity]]*orders[[#This Row],[Cost Price]]</f>
        <v>179824</v>
      </c>
      <c r="J441" t="str">
        <f>TEXT(orders[[#This Row],[Date]],"mmm")</f>
        <v>Oct</v>
      </c>
      <c r="K441" s="2">
        <v>22478</v>
      </c>
      <c r="L441">
        <v>7</v>
      </c>
      <c r="M441" s="2">
        <f>COUNT(orders[[#This Row],[count_id]])</f>
        <v>1</v>
      </c>
      <c r="N441" s="2"/>
      <c r="Q441" s="6" t="str">
        <f>TEXT(orders[[#This Row],[Date]],"mmm")</f>
        <v>Oct</v>
      </c>
      <c r="R441" s="11">
        <v>39449</v>
      </c>
    </row>
    <row r="442" spans="1:18" x14ac:dyDescent="0.25">
      <c r="A442" t="s">
        <v>5523</v>
      </c>
      <c r="B442" s="4">
        <v>45783</v>
      </c>
      <c r="C442" t="s">
        <v>147</v>
      </c>
      <c r="D442" t="s">
        <v>2982</v>
      </c>
      <c r="E442">
        <v>6</v>
      </c>
      <c r="F442" s="5">
        <v>19588</v>
      </c>
      <c r="G442" s="2">
        <v>5791.53</v>
      </c>
      <c r="H442" s="2">
        <f>(orders[[#This Row],[Profit]]/orders[[#This Row],[Sales]])*100</f>
        <v>29.566724525219524</v>
      </c>
      <c r="I442" s="2">
        <f>orders[[#This Row],[Quantity]]*orders[[#This Row],[Cost Price]]</f>
        <v>95418</v>
      </c>
      <c r="J442" t="str">
        <f>TEXT(orders[[#This Row],[Date]],"mmm")</f>
        <v>May</v>
      </c>
      <c r="K442" s="2">
        <v>15903</v>
      </c>
      <c r="L442">
        <v>4</v>
      </c>
      <c r="M442" s="2">
        <f>COUNT(orders[[#This Row],[count_id]])</f>
        <v>1</v>
      </c>
      <c r="N442" s="2"/>
      <c r="Q442" s="7" t="str">
        <f>TEXT(orders[[#This Row],[Date]],"mmm")</f>
        <v>May</v>
      </c>
      <c r="R442" s="10">
        <v>19588</v>
      </c>
    </row>
    <row r="443" spans="1:18" x14ac:dyDescent="0.25">
      <c r="A443" t="s">
        <v>5603</v>
      </c>
      <c r="B443" s="4">
        <v>45621</v>
      </c>
      <c r="C443" t="s">
        <v>147</v>
      </c>
      <c r="D443" t="s">
        <v>3154</v>
      </c>
      <c r="E443">
        <v>7</v>
      </c>
      <c r="F443" s="5">
        <v>3556</v>
      </c>
      <c r="G443" s="2">
        <v>921.68</v>
      </c>
      <c r="H443" s="2">
        <f>(orders[[#This Row],[Profit]]/orders[[#This Row],[Sales]])*100</f>
        <v>25.91901012373453</v>
      </c>
      <c r="I443" s="2">
        <f>orders[[#This Row],[Quantity]]*orders[[#This Row],[Cost Price]]</f>
        <v>6377</v>
      </c>
      <c r="J443" t="str">
        <f>TEXT(orders[[#This Row],[Date]],"mmm")</f>
        <v>Nov</v>
      </c>
      <c r="K443" s="2">
        <v>911</v>
      </c>
      <c r="L443">
        <v>4</v>
      </c>
      <c r="M443" s="2">
        <f>COUNT(orders[[#This Row],[count_id]])</f>
        <v>1</v>
      </c>
      <c r="N443" s="2"/>
      <c r="Q443" s="6" t="str">
        <f>TEXT(orders[[#This Row],[Date]],"mmm")</f>
        <v>Nov</v>
      </c>
      <c r="R443" s="11">
        <v>3556</v>
      </c>
    </row>
    <row r="444" spans="1:18" x14ac:dyDescent="0.25">
      <c r="A444" t="s">
        <v>5656</v>
      </c>
      <c r="B444" s="4">
        <v>45678</v>
      </c>
      <c r="C444" t="s">
        <v>147</v>
      </c>
      <c r="D444" t="s">
        <v>3601</v>
      </c>
      <c r="E444">
        <v>5</v>
      </c>
      <c r="F444" s="5">
        <v>2583</v>
      </c>
      <c r="G444" s="2">
        <v>476.15</v>
      </c>
      <c r="H444" s="2">
        <f>(orders[[#This Row],[Profit]]/orders[[#This Row],[Sales]])*100</f>
        <v>18.433991482771969</v>
      </c>
      <c r="I444" s="2">
        <f>orders[[#This Row],[Quantity]]*orders[[#This Row],[Cost Price]]</f>
        <v>133035</v>
      </c>
      <c r="J444" t="str">
        <f>TEXT(orders[[#This Row],[Date]],"mmm")</f>
        <v>Jan</v>
      </c>
      <c r="K444" s="2">
        <v>26607</v>
      </c>
      <c r="L444">
        <v>10</v>
      </c>
      <c r="M444" s="2">
        <f>COUNT(orders[[#This Row],[count_id]])</f>
        <v>1</v>
      </c>
      <c r="N444" s="2"/>
      <c r="Q444" s="7" t="str">
        <f>TEXT(orders[[#This Row],[Date]],"mmm")</f>
        <v>Jan</v>
      </c>
      <c r="R444" s="10">
        <v>2583</v>
      </c>
    </row>
    <row r="445" spans="1:18" x14ac:dyDescent="0.25">
      <c r="A445" t="s">
        <v>3830</v>
      </c>
      <c r="B445" s="4">
        <v>45737</v>
      </c>
      <c r="C445" t="s">
        <v>149</v>
      </c>
      <c r="D445" t="s">
        <v>3602</v>
      </c>
      <c r="E445">
        <v>7</v>
      </c>
      <c r="F445" s="5">
        <v>31154</v>
      </c>
      <c r="G445" s="2">
        <v>3921.96</v>
      </c>
      <c r="H445" s="2">
        <f>(orders[[#This Row],[Profit]]/orders[[#This Row],[Sales]])*100</f>
        <v>12.588945239776594</v>
      </c>
      <c r="I445" s="2">
        <f>orders[[#This Row],[Quantity]]*orders[[#This Row],[Cost Price]]</f>
        <v>337428</v>
      </c>
      <c r="J445" t="str">
        <f>TEXT(orders[[#This Row],[Date]],"mmm")</f>
        <v>Mar</v>
      </c>
      <c r="K445" s="2">
        <v>48204</v>
      </c>
      <c r="L445">
        <v>6</v>
      </c>
      <c r="M445" s="2">
        <f>COUNT(orders[[#This Row],[count_id]])</f>
        <v>1</v>
      </c>
      <c r="N445" s="2"/>
      <c r="Q445" s="6" t="str">
        <f>TEXT(orders[[#This Row],[Date]],"mmm")</f>
        <v>Mar</v>
      </c>
      <c r="R445" s="11">
        <v>31154</v>
      </c>
    </row>
    <row r="446" spans="1:18" x14ac:dyDescent="0.25">
      <c r="A446" t="s">
        <v>5804</v>
      </c>
      <c r="B446" s="4">
        <v>45653</v>
      </c>
      <c r="C446" t="s">
        <v>149</v>
      </c>
      <c r="D446" t="s">
        <v>3039</v>
      </c>
      <c r="E446">
        <v>4</v>
      </c>
      <c r="F446" s="5">
        <v>2586</v>
      </c>
      <c r="G446" s="2">
        <v>192.66</v>
      </c>
      <c r="H446" s="2">
        <f>(orders[[#This Row],[Profit]]/orders[[#This Row],[Sales]])*100</f>
        <v>7.4501160092807428</v>
      </c>
      <c r="I446" s="2">
        <f>orders[[#This Row],[Quantity]]*orders[[#This Row],[Cost Price]]</f>
        <v>14200</v>
      </c>
      <c r="J446" t="str">
        <f>TEXT(orders[[#This Row],[Date]],"mmm")</f>
        <v>Dec</v>
      </c>
      <c r="K446" s="2">
        <v>3550</v>
      </c>
      <c r="L446">
        <v>6</v>
      </c>
      <c r="M446" s="2">
        <f>COUNT(orders[[#This Row],[count_id]])</f>
        <v>1</v>
      </c>
      <c r="N446" s="2"/>
      <c r="Q446" s="7" t="str">
        <f>TEXT(orders[[#This Row],[Date]],"mmm")</f>
        <v>Dec</v>
      </c>
      <c r="R446" s="10">
        <v>2586</v>
      </c>
    </row>
    <row r="447" spans="1:18" x14ac:dyDescent="0.25">
      <c r="A447" t="s">
        <v>5899</v>
      </c>
      <c r="B447" s="4">
        <v>45516</v>
      </c>
      <c r="C447" t="s">
        <v>149</v>
      </c>
      <c r="D447" t="s">
        <v>3228</v>
      </c>
      <c r="E447">
        <v>1</v>
      </c>
      <c r="F447" s="5">
        <v>33852</v>
      </c>
      <c r="G447" s="2">
        <v>5044.17</v>
      </c>
      <c r="H447" s="2">
        <f>(orders[[#This Row],[Profit]]/orders[[#This Row],[Sales]])*100</f>
        <v>14.900655795817086</v>
      </c>
      <c r="I447" s="2">
        <f>orders[[#This Row],[Quantity]]*orders[[#This Row],[Cost Price]]</f>
        <v>40806</v>
      </c>
      <c r="J447" t="str">
        <f>TEXT(orders[[#This Row],[Date]],"mmm")</f>
        <v>Aug</v>
      </c>
      <c r="K447" s="2">
        <v>40806</v>
      </c>
      <c r="L447">
        <v>7</v>
      </c>
      <c r="M447" s="2">
        <f>COUNT(orders[[#This Row],[count_id]])</f>
        <v>1</v>
      </c>
      <c r="N447" s="2"/>
      <c r="Q447" s="6" t="str">
        <f>TEXT(orders[[#This Row],[Date]],"mmm")</f>
        <v>Aug</v>
      </c>
      <c r="R447" s="11">
        <v>33852</v>
      </c>
    </row>
    <row r="448" spans="1:18" x14ac:dyDescent="0.25">
      <c r="A448" t="s">
        <v>5904</v>
      </c>
      <c r="B448" s="4">
        <v>45574</v>
      </c>
      <c r="C448" t="s">
        <v>149</v>
      </c>
      <c r="D448" t="s">
        <v>3459</v>
      </c>
      <c r="E448">
        <v>6</v>
      </c>
      <c r="F448" s="5">
        <v>18882</v>
      </c>
      <c r="G448" s="2">
        <v>1992.56</v>
      </c>
      <c r="H448" s="2">
        <f>(orders[[#This Row],[Profit]]/orders[[#This Row],[Sales]])*100</f>
        <v>10.552695689015994</v>
      </c>
      <c r="I448" s="2">
        <f>orders[[#This Row],[Quantity]]*orders[[#This Row],[Cost Price]]</f>
        <v>162030</v>
      </c>
      <c r="J448" t="str">
        <f>TEXT(orders[[#This Row],[Date]],"mmm")</f>
        <v>Oct</v>
      </c>
      <c r="K448" s="2">
        <v>27005</v>
      </c>
      <c r="L448">
        <v>9</v>
      </c>
      <c r="M448" s="2">
        <f>COUNT(orders[[#This Row],[count_id]])</f>
        <v>1</v>
      </c>
      <c r="N448" s="2"/>
      <c r="Q448" s="7" t="str">
        <f>TEXT(orders[[#This Row],[Date]],"mmm")</f>
        <v>Oct</v>
      </c>
      <c r="R448" s="10">
        <v>18882</v>
      </c>
    </row>
    <row r="449" spans="1:18" x14ac:dyDescent="0.25">
      <c r="A449" t="s">
        <v>3745</v>
      </c>
      <c r="B449" s="4">
        <v>45990</v>
      </c>
      <c r="C449" t="s">
        <v>151</v>
      </c>
      <c r="D449" t="s">
        <v>3148</v>
      </c>
      <c r="E449">
        <v>8</v>
      </c>
      <c r="F449" s="5">
        <v>9634</v>
      </c>
      <c r="G449" s="2">
        <v>1515.57</v>
      </c>
      <c r="H449" s="2">
        <f>(orders[[#This Row],[Profit]]/orders[[#This Row],[Sales]])*100</f>
        <v>15.73147187045879</v>
      </c>
      <c r="I449" s="2">
        <f>orders[[#This Row],[Quantity]]*orders[[#This Row],[Cost Price]]</f>
        <v>289640</v>
      </c>
      <c r="J449" t="str">
        <f>TEXT(orders[[#This Row],[Date]],"mmm")</f>
        <v>Nov</v>
      </c>
      <c r="K449" s="2">
        <v>36205</v>
      </c>
      <c r="L449">
        <v>3</v>
      </c>
      <c r="M449" s="2">
        <f>COUNT(orders[[#This Row],[count_id]])</f>
        <v>1</v>
      </c>
      <c r="N449" s="2"/>
      <c r="Q449" s="6" t="str">
        <f>TEXT(orders[[#This Row],[Date]],"mmm")</f>
        <v>Nov</v>
      </c>
      <c r="R449" s="11">
        <v>9634</v>
      </c>
    </row>
    <row r="450" spans="1:18" x14ac:dyDescent="0.25">
      <c r="A450" t="s">
        <v>5224</v>
      </c>
      <c r="B450" s="4">
        <v>45687</v>
      </c>
      <c r="C450" t="s">
        <v>151</v>
      </c>
      <c r="D450" t="s">
        <v>3616</v>
      </c>
      <c r="E450">
        <v>4</v>
      </c>
      <c r="F450" s="5">
        <v>8207</v>
      </c>
      <c r="G450" s="2">
        <v>2280.6999999999998</v>
      </c>
      <c r="H450" s="2">
        <f>(orders[[#This Row],[Profit]]/orders[[#This Row],[Sales]])*100</f>
        <v>27.789691726574873</v>
      </c>
      <c r="I450" s="2">
        <f>orders[[#This Row],[Quantity]]*orders[[#This Row],[Cost Price]]</f>
        <v>19668</v>
      </c>
      <c r="J450" t="str">
        <f>TEXT(orders[[#This Row],[Date]],"mmm")</f>
        <v>Jan</v>
      </c>
      <c r="K450" s="2">
        <v>4917</v>
      </c>
      <c r="L450">
        <v>7</v>
      </c>
      <c r="M450" s="2">
        <f>COUNT(orders[[#This Row],[count_id]])</f>
        <v>1</v>
      </c>
      <c r="N450" s="2"/>
      <c r="Q450" s="7" t="str">
        <f>TEXT(orders[[#This Row],[Date]],"mmm")</f>
        <v>Jan</v>
      </c>
      <c r="R450" s="10">
        <v>8207</v>
      </c>
    </row>
    <row r="451" spans="1:18" x14ac:dyDescent="0.25">
      <c r="A451" t="s">
        <v>5276</v>
      </c>
      <c r="B451" s="4">
        <v>45973</v>
      </c>
      <c r="C451" t="s">
        <v>151</v>
      </c>
      <c r="D451" t="s">
        <v>2637</v>
      </c>
      <c r="E451">
        <v>8</v>
      </c>
      <c r="F451" s="5">
        <v>9494</v>
      </c>
      <c r="G451" s="2">
        <v>2189</v>
      </c>
      <c r="H451" s="2">
        <f>(orders[[#This Row],[Profit]]/orders[[#This Row],[Sales]])*100</f>
        <v>23.056667368864549</v>
      </c>
      <c r="I451" s="2">
        <f>orders[[#This Row],[Quantity]]*orders[[#This Row],[Cost Price]]</f>
        <v>347736</v>
      </c>
      <c r="J451" t="str">
        <f>TEXT(orders[[#This Row],[Date]],"mmm")</f>
        <v>Nov</v>
      </c>
      <c r="K451" s="2">
        <v>43467</v>
      </c>
      <c r="L451">
        <v>9</v>
      </c>
      <c r="M451" s="2">
        <f>COUNT(orders[[#This Row],[count_id]])</f>
        <v>1</v>
      </c>
      <c r="N451" s="2"/>
      <c r="Q451" s="6" t="str">
        <f>TEXT(orders[[#This Row],[Date]],"mmm")</f>
        <v>Nov</v>
      </c>
      <c r="R451" s="11">
        <v>9494</v>
      </c>
    </row>
    <row r="452" spans="1:18" x14ac:dyDescent="0.25">
      <c r="A452" t="s">
        <v>5324</v>
      </c>
      <c r="B452" s="4">
        <v>45939</v>
      </c>
      <c r="C452" t="s">
        <v>151</v>
      </c>
      <c r="D452" t="s">
        <v>2943</v>
      </c>
      <c r="E452">
        <v>3</v>
      </c>
      <c r="F452" s="5">
        <v>29593</v>
      </c>
      <c r="G452" s="2">
        <v>5225.79</v>
      </c>
      <c r="H452" s="2">
        <f>(orders[[#This Row],[Profit]]/orders[[#This Row],[Sales]])*100</f>
        <v>17.658872030547766</v>
      </c>
      <c r="I452" s="2">
        <f>orders[[#This Row],[Quantity]]*orders[[#This Row],[Cost Price]]</f>
        <v>2007</v>
      </c>
      <c r="J452" t="str">
        <f>TEXT(orders[[#This Row],[Date]],"mmm")</f>
        <v>Oct</v>
      </c>
      <c r="K452" s="2">
        <v>669</v>
      </c>
      <c r="L452">
        <v>5</v>
      </c>
      <c r="M452" s="2">
        <f>COUNT(orders[[#This Row],[count_id]])</f>
        <v>1</v>
      </c>
      <c r="N452" s="2"/>
      <c r="Q452" s="7" t="str">
        <f>TEXT(orders[[#This Row],[Date]],"mmm")</f>
        <v>Oct</v>
      </c>
      <c r="R452" s="10">
        <v>29593</v>
      </c>
    </row>
    <row r="453" spans="1:18" x14ac:dyDescent="0.25">
      <c r="A453" t="s">
        <v>5350</v>
      </c>
      <c r="B453" s="4">
        <v>45685</v>
      </c>
      <c r="C453" t="s">
        <v>151</v>
      </c>
      <c r="D453" t="s">
        <v>2588</v>
      </c>
      <c r="E453">
        <v>5</v>
      </c>
      <c r="F453" s="5">
        <v>4728</v>
      </c>
      <c r="G453" s="2">
        <v>539.20000000000005</v>
      </c>
      <c r="H453" s="2">
        <f>(orders[[#This Row],[Profit]]/orders[[#This Row],[Sales]])*100</f>
        <v>11.40439932318105</v>
      </c>
      <c r="I453" s="2">
        <f>orders[[#This Row],[Quantity]]*orders[[#This Row],[Cost Price]]</f>
        <v>226745</v>
      </c>
      <c r="J453" t="str">
        <f>TEXT(orders[[#This Row],[Date]],"mmm")</f>
        <v>Jan</v>
      </c>
      <c r="K453" s="2">
        <v>45349</v>
      </c>
      <c r="L453">
        <v>5</v>
      </c>
      <c r="M453" s="2">
        <f>COUNT(orders[[#This Row],[count_id]])</f>
        <v>1</v>
      </c>
      <c r="N453" s="2"/>
      <c r="Q453" s="6" t="str">
        <f>TEXT(orders[[#This Row],[Date]],"mmm")</f>
        <v>Jan</v>
      </c>
      <c r="R453" s="11">
        <v>4728</v>
      </c>
    </row>
    <row r="454" spans="1:18" x14ac:dyDescent="0.25">
      <c r="A454" t="s">
        <v>5491</v>
      </c>
      <c r="B454" s="4">
        <v>45664</v>
      </c>
      <c r="C454" t="s">
        <v>151</v>
      </c>
      <c r="D454" t="s">
        <v>2766</v>
      </c>
      <c r="E454">
        <v>9</v>
      </c>
      <c r="F454" s="5">
        <v>11337</v>
      </c>
      <c r="G454" s="2">
        <v>3149.97</v>
      </c>
      <c r="H454" s="2">
        <f>(orders[[#This Row],[Profit]]/orders[[#This Row],[Sales]])*100</f>
        <v>27.784863720560992</v>
      </c>
      <c r="I454" s="2">
        <f>orders[[#This Row],[Quantity]]*orders[[#This Row],[Cost Price]]</f>
        <v>296316</v>
      </c>
      <c r="J454" t="str">
        <f>TEXT(orders[[#This Row],[Date]],"mmm")</f>
        <v>Jan</v>
      </c>
      <c r="K454" s="2">
        <v>32924</v>
      </c>
      <c r="L454">
        <v>7</v>
      </c>
      <c r="M454" s="2">
        <f>COUNT(orders[[#This Row],[count_id]])</f>
        <v>1</v>
      </c>
      <c r="N454" s="2"/>
      <c r="Q454" s="7" t="str">
        <f>TEXT(orders[[#This Row],[Date]],"mmm")</f>
        <v>Jan</v>
      </c>
      <c r="R454" s="10">
        <v>11337</v>
      </c>
    </row>
    <row r="455" spans="1:18" x14ac:dyDescent="0.25">
      <c r="A455" t="s">
        <v>3793</v>
      </c>
      <c r="B455" s="4">
        <v>45357</v>
      </c>
      <c r="C455" t="s">
        <v>153</v>
      </c>
      <c r="D455" t="s">
        <v>3245</v>
      </c>
      <c r="E455">
        <v>3</v>
      </c>
      <c r="F455" s="5">
        <v>49588</v>
      </c>
      <c r="G455" s="2">
        <v>5318.93</v>
      </c>
      <c r="H455" s="2">
        <f>(orders[[#This Row],[Profit]]/orders[[#This Row],[Sales]])*100</f>
        <v>10.726244252641768</v>
      </c>
      <c r="I455" s="2">
        <f>orders[[#This Row],[Quantity]]*orders[[#This Row],[Cost Price]]</f>
        <v>50820</v>
      </c>
      <c r="J455" t="str">
        <f>TEXT(orders[[#This Row],[Date]],"mmm")</f>
        <v>Mar</v>
      </c>
      <c r="K455" s="2">
        <v>16940</v>
      </c>
      <c r="L455">
        <v>9</v>
      </c>
      <c r="M455" s="2">
        <f>COUNT(orders[[#This Row],[count_id]])</f>
        <v>1</v>
      </c>
      <c r="N455" s="2"/>
      <c r="Q455" s="6" t="str">
        <f>TEXT(orders[[#This Row],[Date]],"mmm")</f>
        <v>Mar</v>
      </c>
      <c r="R455" s="11">
        <v>49588</v>
      </c>
    </row>
    <row r="456" spans="1:18" x14ac:dyDescent="0.25">
      <c r="A456" t="s">
        <v>5175</v>
      </c>
      <c r="B456" s="4">
        <v>45679</v>
      </c>
      <c r="C456" t="s">
        <v>153</v>
      </c>
      <c r="D456" t="s">
        <v>3361</v>
      </c>
      <c r="E456">
        <v>5</v>
      </c>
      <c r="F456" s="5">
        <v>45523</v>
      </c>
      <c r="G456" s="2">
        <v>5739.65</v>
      </c>
      <c r="H456" s="2">
        <f>(orders[[#This Row],[Profit]]/orders[[#This Row],[Sales]])*100</f>
        <v>12.608241987566723</v>
      </c>
      <c r="I456" s="2">
        <f>orders[[#This Row],[Quantity]]*orders[[#This Row],[Cost Price]]</f>
        <v>2270</v>
      </c>
      <c r="J456" t="str">
        <f>TEXT(orders[[#This Row],[Date]],"mmm")</f>
        <v>Jan</v>
      </c>
      <c r="K456" s="2">
        <v>454</v>
      </c>
      <c r="L456">
        <v>5</v>
      </c>
      <c r="M456" s="2">
        <f>COUNT(orders[[#This Row],[count_id]])</f>
        <v>1</v>
      </c>
      <c r="N456" s="2"/>
      <c r="Q456" s="7" t="str">
        <f>TEXT(orders[[#This Row],[Date]],"mmm")</f>
        <v>Jan</v>
      </c>
      <c r="R456" s="10">
        <v>45523</v>
      </c>
    </row>
    <row r="457" spans="1:18" x14ac:dyDescent="0.25">
      <c r="A457" t="s">
        <v>5336</v>
      </c>
      <c r="B457" s="4">
        <v>45899</v>
      </c>
      <c r="C457" t="s">
        <v>153</v>
      </c>
      <c r="D457" t="s">
        <v>3511</v>
      </c>
      <c r="E457">
        <v>3</v>
      </c>
      <c r="F457" s="5">
        <v>7484</v>
      </c>
      <c r="G457" s="2">
        <v>632.70000000000005</v>
      </c>
      <c r="H457" s="2">
        <f>(orders[[#This Row],[Profit]]/orders[[#This Row],[Sales]])*100</f>
        <v>8.4540352752538759</v>
      </c>
      <c r="I457" s="2">
        <f>orders[[#This Row],[Quantity]]*orders[[#This Row],[Cost Price]]</f>
        <v>91758</v>
      </c>
      <c r="J457" t="str">
        <f>TEXT(orders[[#This Row],[Date]],"mmm")</f>
        <v>Aug</v>
      </c>
      <c r="K457" s="2">
        <v>30586</v>
      </c>
      <c r="L457">
        <v>5</v>
      </c>
      <c r="M457" s="2">
        <f>COUNT(orders[[#This Row],[count_id]])</f>
        <v>1</v>
      </c>
      <c r="N457" s="2"/>
      <c r="Q457" s="6" t="str">
        <f>TEXT(orders[[#This Row],[Date]],"mmm")</f>
        <v>Aug</v>
      </c>
      <c r="R457" s="11">
        <v>7484</v>
      </c>
    </row>
    <row r="458" spans="1:18" x14ac:dyDescent="0.25">
      <c r="A458" t="s">
        <v>5554</v>
      </c>
      <c r="B458" s="4">
        <v>45805</v>
      </c>
      <c r="C458" t="s">
        <v>153</v>
      </c>
      <c r="D458" t="s">
        <v>3435</v>
      </c>
      <c r="E458">
        <v>8</v>
      </c>
      <c r="F458" s="5">
        <v>6388</v>
      </c>
      <c r="G458" s="2">
        <v>916.04</v>
      </c>
      <c r="H458" s="2">
        <f>(orders[[#This Row],[Profit]]/orders[[#This Row],[Sales]])*100</f>
        <v>14.340012523481526</v>
      </c>
      <c r="I458" s="2">
        <f>orders[[#This Row],[Quantity]]*orders[[#This Row],[Cost Price]]</f>
        <v>35696</v>
      </c>
      <c r="J458" t="str">
        <f>TEXT(orders[[#This Row],[Date]],"mmm")</f>
        <v>May</v>
      </c>
      <c r="K458" s="2">
        <v>4462</v>
      </c>
      <c r="L458">
        <v>3</v>
      </c>
      <c r="M458" s="2">
        <f>COUNT(orders[[#This Row],[count_id]])</f>
        <v>1</v>
      </c>
      <c r="N458" s="2"/>
      <c r="Q458" s="7" t="str">
        <f>TEXT(orders[[#This Row],[Date]],"mmm")</f>
        <v>May</v>
      </c>
      <c r="R458" s="10">
        <v>6388</v>
      </c>
    </row>
    <row r="459" spans="1:18" x14ac:dyDescent="0.25">
      <c r="A459" t="s">
        <v>5701</v>
      </c>
      <c r="B459" s="4">
        <v>45779</v>
      </c>
      <c r="C459" t="s">
        <v>153</v>
      </c>
      <c r="D459" t="s">
        <v>3606</v>
      </c>
      <c r="E459">
        <v>9</v>
      </c>
      <c r="F459" s="5">
        <v>36208</v>
      </c>
      <c r="G459" s="2">
        <v>3874.28</v>
      </c>
      <c r="H459" s="2">
        <f>(orders[[#This Row],[Profit]]/orders[[#This Row],[Sales]])*100</f>
        <v>10.700066283694213</v>
      </c>
      <c r="I459" s="2">
        <f>orders[[#This Row],[Quantity]]*orders[[#This Row],[Cost Price]]</f>
        <v>274311</v>
      </c>
      <c r="J459" t="str">
        <f>TEXT(orders[[#This Row],[Date]],"mmm")</f>
        <v>May</v>
      </c>
      <c r="K459" s="2">
        <v>30479</v>
      </c>
      <c r="L459">
        <v>9</v>
      </c>
      <c r="M459" s="2">
        <f>COUNT(orders[[#This Row],[count_id]])</f>
        <v>1</v>
      </c>
      <c r="N459" s="2"/>
      <c r="Q459" s="6" t="str">
        <f>TEXT(orders[[#This Row],[Date]],"mmm")</f>
        <v>May</v>
      </c>
      <c r="R459" s="11">
        <v>36208</v>
      </c>
    </row>
    <row r="460" spans="1:18" x14ac:dyDescent="0.25">
      <c r="A460" t="s">
        <v>5863</v>
      </c>
      <c r="B460" s="4">
        <v>45455</v>
      </c>
      <c r="C460" t="s">
        <v>153</v>
      </c>
      <c r="D460" t="s">
        <v>3315</v>
      </c>
      <c r="E460">
        <v>6</v>
      </c>
      <c r="F460" s="5">
        <v>32555</v>
      </c>
      <c r="G460" s="2">
        <v>3236.24</v>
      </c>
      <c r="H460" s="2">
        <f>(orders[[#This Row],[Profit]]/orders[[#This Row],[Sales]])*100</f>
        <v>9.9408385808631543</v>
      </c>
      <c r="I460" s="2">
        <f>orders[[#This Row],[Quantity]]*orders[[#This Row],[Cost Price]]</f>
        <v>232074</v>
      </c>
      <c r="J460" t="str">
        <f>TEXT(orders[[#This Row],[Date]],"mmm")</f>
        <v>Jun</v>
      </c>
      <c r="K460" s="2">
        <v>38679</v>
      </c>
      <c r="L460">
        <v>3</v>
      </c>
      <c r="M460" s="2">
        <f>COUNT(orders[[#This Row],[count_id]])</f>
        <v>1</v>
      </c>
      <c r="N460" s="2"/>
      <c r="Q460" s="7" t="str">
        <f>TEXT(orders[[#This Row],[Date]],"mmm")</f>
        <v>Jun</v>
      </c>
      <c r="R460" s="10">
        <v>32555</v>
      </c>
    </row>
    <row r="461" spans="1:18" x14ac:dyDescent="0.25">
      <c r="A461" t="s">
        <v>6015</v>
      </c>
      <c r="B461" s="4">
        <v>45967</v>
      </c>
      <c r="C461" t="s">
        <v>153</v>
      </c>
      <c r="D461" t="s">
        <v>2766</v>
      </c>
      <c r="E461">
        <v>4</v>
      </c>
      <c r="F461" s="5">
        <v>14776</v>
      </c>
      <c r="G461" s="2">
        <v>3804.92</v>
      </c>
      <c r="H461" s="2">
        <f>(orders[[#This Row],[Profit]]/orders[[#This Row],[Sales]])*100</f>
        <v>25.750676773145642</v>
      </c>
      <c r="I461" s="2">
        <f>orders[[#This Row],[Quantity]]*orders[[#This Row],[Cost Price]]</f>
        <v>53752</v>
      </c>
      <c r="J461" t="str">
        <f>TEXT(orders[[#This Row],[Date]],"mmm")</f>
        <v>Nov</v>
      </c>
      <c r="K461" s="2">
        <v>13438</v>
      </c>
      <c r="L461">
        <v>6</v>
      </c>
      <c r="M461" s="2">
        <f>COUNT(orders[[#This Row],[count_id]])</f>
        <v>1</v>
      </c>
      <c r="N461" s="2"/>
      <c r="Q461" s="6" t="str">
        <f>TEXT(orders[[#This Row],[Date]],"mmm")</f>
        <v>Nov</v>
      </c>
      <c r="R461" s="11">
        <v>14776</v>
      </c>
    </row>
    <row r="462" spans="1:18" x14ac:dyDescent="0.25">
      <c r="A462" t="s">
        <v>6073</v>
      </c>
      <c r="B462" s="4">
        <v>45365</v>
      </c>
      <c r="C462" t="s">
        <v>153</v>
      </c>
      <c r="D462" t="s">
        <v>3661</v>
      </c>
      <c r="E462">
        <v>3</v>
      </c>
      <c r="F462" s="5">
        <v>45669</v>
      </c>
      <c r="G462" s="2">
        <v>7254.6</v>
      </c>
      <c r="H462" s="2">
        <f>(orders[[#This Row],[Profit]]/orders[[#This Row],[Sales]])*100</f>
        <v>15.88517375024634</v>
      </c>
      <c r="I462" s="2">
        <f>orders[[#This Row],[Quantity]]*orders[[#This Row],[Cost Price]]</f>
        <v>36036</v>
      </c>
      <c r="J462" t="str">
        <f>TEXT(orders[[#This Row],[Date]],"mmm")</f>
        <v>Mar</v>
      </c>
      <c r="K462" s="2">
        <v>12012</v>
      </c>
      <c r="L462">
        <v>9</v>
      </c>
      <c r="M462" s="2">
        <f>COUNT(orders[[#This Row],[count_id]])</f>
        <v>1</v>
      </c>
      <c r="N462" s="2"/>
      <c r="Q462" s="7" t="str">
        <f>TEXT(orders[[#This Row],[Date]],"mmm")</f>
        <v>Mar</v>
      </c>
      <c r="R462" s="10">
        <v>45669</v>
      </c>
    </row>
    <row r="463" spans="1:18" x14ac:dyDescent="0.25">
      <c r="A463" t="s">
        <v>3692</v>
      </c>
      <c r="B463" s="4">
        <v>45919</v>
      </c>
      <c r="C463" t="s">
        <v>155</v>
      </c>
      <c r="D463" t="s">
        <v>2503</v>
      </c>
      <c r="E463">
        <v>6</v>
      </c>
      <c r="F463" s="5">
        <v>6724</v>
      </c>
      <c r="G463" s="2">
        <v>1817.12</v>
      </c>
      <c r="H463" s="2">
        <f>(orders[[#This Row],[Profit]]/orders[[#This Row],[Sales]])*100</f>
        <v>27.024390243902435</v>
      </c>
      <c r="I463" s="2">
        <f>orders[[#This Row],[Quantity]]*orders[[#This Row],[Cost Price]]</f>
        <v>67050</v>
      </c>
      <c r="J463" t="str">
        <f>TEXT(orders[[#This Row],[Date]],"mmm")</f>
        <v>Sep</v>
      </c>
      <c r="K463" s="2">
        <v>11175</v>
      </c>
      <c r="L463">
        <v>8</v>
      </c>
      <c r="M463" s="2">
        <f>COUNT(orders[[#This Row],[count_id]])</f>
        <v>1</v>
      </c>
      <c r="N463" s="2"/>
      <c r="Q463" s="6" t="str">
        <f>TEXT(orders[[#This Row],[Date]],"mmm")</f>
        <v>Sep</v>
      </c>
      <c r="R463" s="11">
        <v>6724</v>
      </c>
    </row>
    <row r="464" spans="1:18" x14ac:dyDescent="0.25">
      <c r="A464" t="s">
        <v>5057</v>
      </c>
      <c r="B464" s="4">
        <v>45419</v>
      </c>
      <c r="C464" t="s">
        <v>155</v>
      </c>
      <c r="D464" t="s">
        <v>2500</v>
      </c>
      <c r="E464">
        <v>3</v>
      </c>
      <c r="F464" s="5">
        <v>21285</v>
      </c>
      <c r="G464" s="2">
        <v>2287.1799999999998</v>
      </c>
      <c r="H464" s="2">
        <f>(orders[[#This Row],[Profit]]/orders[[#This Row],[Sales]])*100</f>
        <v>10.745501526896875</v>
      </c>
      <c r="I464" s="2">
        <f>orders[[#This Row],[Quantity]]*orders[[#This Row],[Cost Price]]</f>
        <v>33957</v>
      </c>
      <c r="J464" t="str">
        <f>TEXT(orders[[#This Row],[Date]],"mmm")</f>
        <v>May</v>
      </c>
      <c r="K464" s="2">
        <v>11319</v>
      </c>
      <c r="L464">
        <v>7</v>
      </c>
      <c r="M464" s="2">
        <f>COUNT(orders[[#This Row],[count_id]])</f>
        <v>1</v>
      </c>
      <c r="N464" s="2"/>
      <c r="Q464" s="7" t="str">
        <f>TEXT(orders[[#This Row],[Date]],"mmm")</f>
        <v>May</v>
      </c>
      <c r="R464" s="10">
        <v>21285</v>
      </c>
    </row>
    <row r="465" spans="1:18" x14ac:dyDescent="0.25">
      <c r="A465" t="s">
        <v>5237</v>
      </c>
      <c r="B465" s="4">
        <v>45525</v>
      </c>
      <c r="C465" t="s">
        <v>155</v>
      </c>
      <c r="D465" t="s">
        <v>3095</v>
      </c>
      <c r="E465">
        <v>2</v>
      </c>
      <c r="F465" s="5">
        <v>15416</v>
      </c>
      <c r="G465" s="2">
        <v>3888.84</v>
      </c>
      <c r="H465" s="2">
        <f>(orders[[#This Row],[Profit]]/orders[[#This Row],[Sales]])*100</f>
        <v>25.225998962117281</v>
      </c>
      <c r="I465" s="2">
        <f>orders[[#This Row],[Quantity]]*orders[[#This Row],[Cost Price]]</f>
        <v>11566</v>
      </c>
      <c r="J465" t="str">
        <f>TEXT(orders[[#This Row],[Date]],"mmm")</f>
        <v>Aug</v>
      </c>
      <c r="K465" s="2">
        <v>5783</v>
      </c>
      <c r="L465">
        <v>4</v>
      </c>
      <c r="M465" s="2">
        <f>COUNT(orders[[#This Row],[count_id]])</f>
        <v>1</v>
      </c>
      <c r="N465" s="2"/>
      <c r="Q465" s="6" t="str">
        <f>TEXT(orders[[#This Row],[Date]],"mmm")</f>
        <v>Aug</v>
      </c>
      <c r="R465" s="11">
        <v>15416</v>
      </c>
    </row>
    <row r="466" spans="1:18" x14ac:dyDescent="0.25">
      <c r="A466" t="s">
        <v>5250</v>
      </c>
      <c r="B466" s="4">
        <v>46001</v>
      </c>
      <c r="C466" t="s">
        <v>155</v>
      </c>
      <c r="D466" t="s">
        <v>3192</v>
      </c>
      <c r="E466">
        <v>4</v>
      </c>
      <c r="F466" s="5">
        <v>5184</v>
      </c>
      <c r="G466" s="2">
        <v>389.4</v>
      </c>
      <c r="H466" s="2">
        <f>(orders[[#This Row],[Profit]]/orders[[#This Row],[Sales]])*100</f>
        <v>7.5115740740740735</v>
      </c>
      <c r="I466" s="2">
        <f>orders[[#This Row],[Quantity]]*orders[[#This Row],[Cost Price]]</f>
        <v>50240</v>
      </c>
      <c r="J466" t="str">
        <f>TEXT(orders[[#This Row],[Date]],"mmm")</f>
        <v>Dec</v>
      </c>
      <c r="K466" s="2">
        <v>12560</v>
      </c>
      <c r="L466">
        <v>4</v>
      </c>
      <c r="M466" s="2">
        <f>COUNT(orders[[#This Row],[count_id]])</f>
        <v>1</v>
      </c>
      <c r="N466" s="2"/>
      <c r="Q466" s="7" t="str">
        <f>TEXT(orders[[#This Row],[Date]],"mmm")</f>
        <v>Dec</v>
      </c>
      <c r="R466" s="10">
        <v>5184</v>
      </c>
    </row>
    <row r="467" spans="1:18" x14ac:dyDescent="0.25">
      <c r="A467" t="s">
        <v>5354</v>
      </c>
      <c r="B467" s="4">
        <v>45968</v>
      </c>
      <c r="C467" t="s">
        <v>155</v>
      </c>
      <c r="D467" t="s">
        <v>3493</v>
      </c>
      <c r="E467">
        <v>9</v>
      </c>
      <c r="F467" s="5">
        <v>2803</v>
      </c>
      <c r="G467" s="2">
        <v>474.31</v>
      </c>
      <c r="H467" s="2">
        <f>(orders[[#This Row],[Profit]]/orders[[#This Row],[Sales]])*100</f>
        <v>16.921512665001785</v>
      </c>
      <c r="I467" s="2">
        <f>orders[[#This Row],[Quantity]]*orders[[#This Row],[Cost Price]]</f>
        <v>296991</v>
      </c>
      <c r="J467" t="str">
        <f>TEXT(orders[[#This Row],[Date]],"mmm")</f>
        <v>Nov</v>
      </c>
      <c r="K467" s="2">
        <v>32999</v>
      </c>
      <c r="L467">
        <v>12</v>
      </c>
      <c r="M467" s="2">
        <f>COUNT(orders[[#This Row],[count_id]])</f>
        <v>1</v>
      </c>
      <c r="N467" s="2"/>
      <c r="Q467" s="6" t="str">
        <f>TEXT(orders[[#This Row],[Date]],"mmm")</f>
        <v>Nov</v>
      </c>
      <c r="R467" s="11">
        <v>2803</v>
      </c>
    </row>
    <row r="468" spans="1:18" x14ac:dyDescent="0.25">
      <c r="A468" t="s">
        <v>5622</v>
      </c>
      <c r="B468" s="4">
        <v>45954</v>
      </c>
      <c r="C468" t="s">
        <v>155</v>
      </c>
      <c r="D468" t="s">
        <v>2940</v>
      </c>
      <c r="E468">
        <v>7</v>
      </c>
      <c r="F468" s="5">
        <v>30532</v>
      </c>
      <c r="G468" s="2">
        <v>6212.51</v>
      </c>
      <c r="H468" s="2">
        <f>(orders[[#This Row],[Profit]]/orders[[#This Row],[Sales]])*100</f>
        <v>20.347537010349797</v>
      </c>
      <c r="I468" s="2">
        <f>orders[[#This Row],[Quantity]]*orders[[#This Row],[Cost Price]]</f>
        <v>106365</v>
      </c>
      <c r="J468" t="str">
        <f>TEXT(orders[[#This Row],[Date]],"mmm")</f>
        <v>Oct</v>
      </c>
      <c r="K468" s="2">
        <v>15195</v>
      </c>
      <c r="L468">
        <v>11</v>
      </c>
      <c r="M468" s="2">
        <f>COUNT(orders[[#This Row],[count_id]])</f>
        <v>1</v>
      </c>
      <c r="N468" s="2"/>
      <c r="Q468" s="7" t="str">
        <f>TEXT(orders[[#This Row],[Date]],"mmm")</f>
        <v>Oct</v>
      </c>
      <c r="R468" s="10">
        <v>30532</v>
      </c>
    </row>
    <row r="469" spans="1:18" x14ac:dyDescent="0.25">
      <c r="A469" t="s">
        <v>5945</v>
      </c>
      <c r="B469" s="4">
        <v>45347</v>
      </c>
      <c r="C469" t="s">
        <v>155</v>
      </c>
      <c r="D469" t="s">
        <v>2703</v>
      </c>
      <c r="E469">
        <v>8</v>
      </c>
      <c r="F469" s="5">
        <v>43561</v>
      </c>
      <c r="G469" s="2">
        <v>5917.26</v>
      </c>
      <c r="H469" s="2">
        <f>(orders[[#This Row],[Profit]]/orders[[#This Row],[Sales]])*100</f>
        <v>13.583847937375177</v>
      </c>
      <c r="I469" s="2">
        <f>orders[[#This Row],[Quantity]]*orders[[#This Row],[Cost Price]]</f>
        <v>312536</v>
      </c>
      <c r="J469" t="str">
        <f>TEXT(orders[[#This Row],[Date]],"mmm")</f>
        <v>Feb</v>
      </c>
      <c r="K469" s="2">
        <v>39067</v>
      </c>
      <c r="L469">
        <v>5</v>
      </c>
      <c r="M469" s="2">
        <f>COUNT(orders[[#This Row],[count_id]])</f>
        <v>1</v>
      </c>
      <c r="N469" s="2"/>
      <c r="Q469" s="6" t="str">
        <f>TEXT(orders[[#This Row],[Date]],"mmm")</f>
        <v>Feb</v>
      </c>
      <c r="R469" s="11">
        <v>43561</v>
      </c>
    </row>
    <row r="470" spans="1:18" x14ac:dyDescent="0.25">
      <c r="A470" t="s">
        <v>6001</v>
      </c>
      <c r="B470" s="4">
        <v>45830</v>
      </c>
      <c r="C470" t="s">
        <v>155</v>
      </c>
      <c r="D470" t="s">
        <v>3181</v>
      </c>
      <c r="E470">
        <v>4</v>
      </c>
      <c r="F470" s="5">
        <v>34120</v>
      </c>
      <c r="G470" s="2">
        <v>7745.87</v>
      </c>
      <c r="H470" s="2">
        <f>(orders[[#This Row],[Profit]]/orders[[#This Row],[Sales]])*100</f>
        <v>22.701846424384524</v>
      </c>
      <c r="I470" s="2">
        <f>orders[[#This Row],[Quantity]]*orders[[#This Row],[Cost Price]]</f>
        <v>163928</v>
      </c>
      <c r="J470" t="str">
        <f>TEXT(orders[[#This Row],[Date]],"mmm")</f>
        <v>Jun</v>
      </c>
      <c r="K470" s="2">
        <v>40982</v>
      </c>
      <c r="L470">
        <v>7</v>
      </c>
      <c r="M470" s="2">
        <f>COUNT(orders[[#This Row],[count_id]])</f>
        <v>1</v>
      </c>
      <c r="N470" s="2"/>
      <c r="Q470" s="7" t="str">
        <f>TEXT(orders[[#This Row],[Date]],"mmm")</f>
        <v>Jun</v>
      </c>
      <c r="R470" s="10">
        <v>34120</v>
      </c>
    </row>
    <row r="471" spans="1:18" x14ac:dyDescent="0.25">
      <c r="A471" t="s">
        <v>3734</v>
      </c>
      <c r="B471" s="4">
        <v>45700</v>
      </c>
      <c r="C471" t="s">
        <v>157</v>
      </c>
      <c r="D471" t="s">
        <v>3129</v>
      </c>
      <c r="E471">
        <v>1</v>
      </c>
      <c r="F471" s="5">
        <v>39238</v>
      </c>
      <c r="G471" s="2">
        <v>5667.26</v>
      </c>
      <c r="H471" s="2">
        <f>(orders[[#This Row],[Profit]]/orders[[#This Row],[Sales]])*100</f>
        <v>14.443294765278559</v>
      </c>
      <c r="I471" s="2">
        <f>orders[[#This Row],[Quantity]]*orders[[#This Row],[Cost Price]]</f>
        <v>38071</v>
      </c>
      <c r="J471" t="str">
        <f>TEXT(orders[[#This Row],[Date]],"mmm")</f>
        <v>Feb</v>
      </c>
      <c r="K471" s="2">
        <v>38071</v>
      </c>
      <c r="L471">
        <v>6</v>
      </c>
      <c r="M471" s="2">
        <f>COUNT(orders[[#This Row],[count_id]])</f>
        <v>1</v>
      </c>
      <c r="N471" s="2"/>
      <c r="Q471" s="6" t="str">
        <f>TEXT(orders[[#This Row],[Date]],"mmm")</f>
        <v>Feb</v>
      </c>
      <c r="R471" s="11">
        <v>39238</v>
      </c>
    </row>
    <row r="472" spans="1:18" x14ac:dyDescent="0.25">
      <c r="A472" t="s">
        <v>5147</v>
      </c>
      <c r="B472" s="4">
        <v>45944</v>
      </c>
      <c r="C472" t="s">
        <v>157</v>
      </c>
      <c r="D472" t="s">
        <v>3360</v>
      </c>
      <c r="E472">
        <v>6</v>
      </c>
      <c r="F472" s="5">
        <v>46606</v>
      </c>
      <c r="G472" s="2">
        <v>11539.98</v>
      </c>
      <c r="H472" s="2">
        <f>(orders[[#This Row],[Profit]]/orders[[#This Row],[Sales]])*100</f>
        <v>24.760717504184012</v>
      </c>
      <c r="I472" s="2">
        <f>orders[[#This Row],[Quantity]]*orders[[#This Row],[Cost Price]]</f>
        <v>162132</v>
      </c>
      <c r="J472" t="str">
        <f>TEXT(orders[[#This Row],[Date]],"mmm")</f>
        <v>Oct</v>
      </c>
      <c r="K472" s="2">
        <v>27022</v>
      </c>
      <c r="L472">
        <v>3</v>
      </c>
      <c r="M472" s="2">
        <f>COUNT(orders[[#This Row],[count_id]])</f>
        <v>1</v>
      </c>
      <c r="N472" s="2"/>
      <c r="Q472" s="7" t="str">
        <f>TEXT(orders[[#This Row],[Date]],"mmm")</f>
        <v>Oct</v>
      </c>
      <c r="R472" s="10">
        <v>46606</v>
      </c>
    </row>
    <row r="473" spans="1:18" x14ac:dyDescent="0.25">
      <c r="A473" t="s">
        <v>5421</v>
      </c>
      <c r="B473" s="4">
        <v>45314</v>
      </c>
      <c r="C473" t="s">
        <v>157</v>
      </c>
      <c r="D473" t="s">
        <v>3011</v>
      </c>
      <c r="E473">
        <v>9</v>
      </c>
      <c r="F473" s="5">
        <v>25053</v>
      </c>
      <c r="G473" s="2">
        <v>3745.86</v>
      </c>
      <c r="H473" s="2">
        <f>(orders[[#This Row],[Profit]]/orders[[#This Row],[Sales]])*100</f>
        <v>14.951742306310623</v>
      </c>
      <c r="I473" s="2">
        <f>orders[[#This Row],[Quantity]]*orders[[#This Row],[Cost Price]]</f>
        <v>142938</v>
      </c>
      <c r="J473" t="str">
        <f>TEXT(orders[[#This Row],[Date]],"mmm")</f>
        <v>Jan</v>
      </c>
      <c r="K473" s="2">
        <v>15882</v>
      </c>
      <c r="L473">
        <v>9</v>
      </c>
      <c r="M473" s="2">
        <f>COUNT(orders[[#This Row],[count_id]])</f>
        <v>1</v>
      </c>
      <c r="N473" s="2"/>
      <c r="Q473" s="6" t="str">
        <f>TEXT(orders[[#This Row],[Date]],"mmm")</f>
        <v>Jan</v>
      </c>
      <c r="R473" s="11">
        <v>25053</v>
      </c>
    </row>
    <row r="474" spans="1:18" x14ac:dyDescent="0.25">
      <c r="A474" t="s">
        <v>5515</v>
      </c>
      <c r="B474" s="4">
        <v>45407</v>
      </c>
      <c r="C474" t="s">
        <v>157</v>
      </c>
      <c r="D474" t="s">
        <v>3083</v>
      </c>
      <c r="E474">
        <v>4</v>
      </c>
      <c r="F474" s="5">
        <v>11216</v>
      </c>
      <c r="G474" s="2">
        <v>1751.76</v>
      </c>
      <c r="H474" s="2">
        <f>(orders[[#This Row],[Profit]]/orders[[#This Row],[Sales]])*100</f>
        <v>15.618402282453639</v>
      </c>
      <c r="I474" s="2">
        <f>orders[[#This Row],[Quantity]]*orders[[#This Row],[Cost Price]]</f>
        <v>186004</v>
      </c>
      <c r="J474" t="str">
        <f>TEXT(orders[[#This Row],[Date]],"mmm")</f>
        <v>Apr</v>
      </c>
      <c r="K474" s="2">
        <v>46501</v>
      </c>
      <c r="L474">
        <v>8</v>
      </c>
      <c r="M474" s="2">
        <f>COUNT(orders[[#This Row],[count_id]])</f>
        <v>1</v>
      </c>
      <c r="N474" s="2"/>
      <c r="Q474" s="7" t="str">
        <f>TEXT(orders[[#This Row],[Date]],"mmm")</f>
        <v>Apr</v>
      </c>
      <c r="R474" s="10">
        <v>11216</v>
      </c>
    </row>
    <row r="475" spans="1:18" x14ac:dyDescent="0.25">
      <c r="A475" t="s">
        <v>5674</v>
      </c>
      <c r="B475" s="4">
        <v>45698</v>
      </c>
      <c r="C475" t="s">
        <v>157</v>
      </c>
      <c r="D475" t="s">
        <v>2834</v>
      </c>
      <c r="E475">
        <v>2</v>
      </c>
      <c r="F475" s="5">
        <v>29719</v>
      </c>
      <c r="G475" s="2">
        <v>4319.8100000000004</v>
      </c>
      <c r="H475" s="2">
        <f>(orders[[#This Row],[Profit]]/orders[[#This Row],[Sales]])*100</f>
        <v>14.535515999865407</v>
      </c>
      <c r="I475" s="2">
        <f>orders[[#This Row],[Quantity]]*orders[[#This Row],[Cost Price]]</f>
        <v>20684</v>
      </c>
      <c r="J475" t="str">
        <f>TEXT(orders[[#This Row],[Date]],"mmm")</f>
        <v>Feb</v>
      </c>
      <c r="K475" s="2">
        <v>10342</v>
      </c>
      <c r="L475">
        <v>9</v>
      </c>
      <c r="M475" s="2">
        <f>COUNT(orders[[#This Row],[count_id]])</f>
        <v>1</v>
      </c>
      <c r="N475" s="2"/>
      <c r="Q475" s="6" t="str">
        <f>TEXT(orders[[#This Row],[Date]],"mmm")</f>
        <v>Feb</v>
      </c>
      <c r="R475" s="11">
        <v>29719</v>
      </c>
    </row>
    <row r="476" spans="1:18" x14ac:dyDescent="0.25">
      <c r="A476" t="s">
        <v>5797</v>
      </c>
      <c r="B476" s="4">
        <v>45904</v>
      </c>
      <c r="C476" t="s">
        <v>157</v>
      </c>
      <c r="D476" t="s">
        <v>2735</v>
      </c>
      <c r="E476">
        <v>4</v>
      </c>
      <c r="F476" s="5">
        <v>14057</v>
      </c>
      <c r="G476" s="2">
        <v>2128.09</v>
      </c>
      <c r="H476" s="2">
        <f>(orders[[#This Row],[Profit]]/orders[[#This Row],[Sales]])*100</f>
        <v>15.139005477697944</v>
      </c>
      <c r="I476" s="2">
        <f>orders[[#This Row],[Quantity]]*orders[[#This Row],[Cost Price]]</f>
        <v>93116</v>
      </c>
      <c r="J476" t="str">
        <f>TEXT(orders[[#This Row],[Date]],"mmm")</f>
        <v>Sep</v>
      </c>
      <c r="K476" s="2">
        <v>23279</v>
      </c>
      <c r="L476">
        <v>6</v>
      </c>
      <c r="M476" s="2">
        <f>COUNT(orders[[#This Row],[count_id]])</f>
        <v>1</v>
      </c>
      <c r="N476" s="2"/>
      <c r="Q476" s="7" t="str">
        <f>TEXT(orders[[#This Row],[Date]],"mmm")</f>
        <v>Sep</v>
      </c>
      <c r="R476" s="10">
        <v>14057</v>
      </c>
    </row>
    <row r="477" spans="1:18" x14ac:dyDescent="0.25">
      <c r="A477" t="s">
        <v>5957</v>
      </c>
      <c r="B477" s="4">
        <v>45552</v>
      </c>
      <c r="C477" t="s">
        <v>157</v>
      </c>
      <c r="D477" t="s">
        <v>2816</v>
      </c>
      <c r="E477">
        <v>1</v>
      </c>
      <c r="F477" s="5">
        <v>5107</v>
      </c>
      <c r="G477" s="2">
        <v>580.79999999999995</v>
      </c>
      <c r="H477" s="2">
        <f>(orders[[#This Row],[Profit]]/orders[[#This Row],[Sales]])*100</f>
        <v>11.372625807714901</v>
      </c>
      <c r="I477" s="2">
        <f>orders[[#This Row],[Quantity]]*orders[[#This Row],[Cost Price]]</f>
        <v>22735</v>
      </c>
      <c r="J477" t="str">
        <f>TEXT(orders[[#This Row],[Date]],"mmm")</f>
        <v>Sep</v>
      </c>
      <c r="K477" s="2">
        <v>22735</v>
      </c>
      <c r="L477">
        <v>6</v>
      </c>
      <c r="M477" s="2">
        <f>COUNT(orders[[#This Row],[count_id]])</f>
        <v>1</v>
      </c>
      <c r="N477" s="2"/>
      <c r="Q477" s="6" t="str">
        <f>TEXT(orders[[#This Row],[Date]],"mmm")</f>
        <v>Sep</v>
      </c>
      <c r="R477" s="11">
        <v>5107</v>
      </c>
    </row>
    <row r="478" spans="1:18" x14ac:dyDescent="0.25">
      <c r="A478" t="s">
        <v>5985</v>
      </c>
      <c r="B478" s="4">
        <v>45735</v>
      </c>
      <c r="C478" t="s">
        <v>157</v>
      </c>
      <c r="D478" t="s">
        <v>3155</v>
      </c>
      <c r="E478">
        <v>1</v>
      </c>
      <c r="F478" s="5">
        <v>15773</v>
      </c>
      <c r="G478" s="2">
        <v>2917.6</v>
      </c>
      <c r="H478" s="2">
        <f>(orders[[#This Row],[Profit]]/orders[[#This Row],[Sales]])*100</f>
        <v>18.497432321054966</v>
      </c>
      <c r="I478" s="2">
        <f>orders[[#This Row],[Quantity]]*orders[[#This Row],[Cost Price]]</f>
        <v>37304</v>
      </c>
      <c r="J478" t="str">
        <f>TEXT(orders[[#This Row],[Date]],"mmm")</f>
        <v>Mar</v>
      </c>
      <c r="K478" s="2">
        <v>37304</v>
      </c>
      <c r="L478">
        <v>6</v>
      </c>
      <c r="M478" s="2">
        <f>COUNT(orders[[#This Row],[count_id]])</f>
        <v>1</v>
      </c>
      <c r="N478" s="2"/>
      <c r="Q478" s="7" t="str">
        <f>TEXT(orders[[#This Row],[Date]],"mmm")</f>
        <v>Mar</v>
      </c>
      <c r="R478" s="10">
        <v>15773</v>
      </c>
    </row>
    <row r="479" spans="1:18" x14ac:dyDescent="0.25">
      <c r="A479" t="s">
        <v>3837</v>
      </c>
      <c r="B479" s="4">
        <v>45946</v>
      </c>
      <c r="C479" t="s">
        <v>159</v>
      </c>
      <c r="D479" t="s">
        <v>3200</v>
      </c>
      <c r="E479">
        <v>6</v>
      </c>
      <c r="F479" s="5">
        <v>7050</v>
      </c>
      <c r="G479" s="2">
        <v>773.62</v>
      </c>
      <c r="H479" s="2">
        <f>(orders[[#This Row],[Profit]]/orders[[#This Row],[Sales]])*100</f>
        <v>10.973333333333333</v>
      </c>
      <c r="I479" s="2">
        <f>orders[[#This Row],[Quantity]]*orders[[#This Row],[Cost Price]]</f>
        <v>164310</v>
      </c>
      <c r="J479" t="str">
        <f>TEXT(orders[[#This Row],[Date]],"mmm")</f>
        <v>Oct</v>
      </c>
      <c r="K479" s="2">
        <v>27385</v>
      </c>
      <c r="L479">
        <v>6</v>
      </c>
      <c r="M479" s="2">
        <f>COUNT(orders[[#This Row],[count_id]])</f>
        <v>1</v>
      </c>
      <c r="N479" s="2"/>
      <c r="Q479" s="6" t="str">
        <f>TEXT(orders[[#This Row],[Date]],"mmm")</f>
        <v>Oct</v>
      </c>
      <c r="R479" s="11">
        <v>7050</v>
      </c>
    </row>
    <row r="480" spans="1:18" x14ac:dyDescent="0.25">
      <c r="A480" t="s">
        <v>5614</v>
      </c>
      <c r="B480" s="4">
        <v>45741</v>
      </c>
      <c r="C480" t="s">
        <v>159</v>
      </c>
      <c r="D480" t="s">
        <v>3538</v>
      </c>
      <c r="E480">
        <v>5</v>
      </c>
      <c r="F480" s="5">
        <v>13350</v>
      </c>
      <c r="G480" s="2">
        <v>2434.25</v>
      </c>
      <c r="H480" s="2">
        <f>(orders[[#This Row],[Profit]]/orders[[#This Row],[Sales]])*100</f>
        <v>18.234082397003746</v>
      </c>
      <c r="I480" s="2">
        <f>orders[[#This Row],[Quantity]]*orders[[#This Row],[Cost Price]]</f>
        <v>199975</v>
      </c>
      <c r="J480" t="str">
        <f>TEXT(orders[[#This Row],[Date]],"mmm")</f>
        <v>Mar</v>
      </c>
      <c r="K480" s="2">
        <v>39995</v>
      </c>
      <c r="L480">
        <v>8</v>
      </c>
      <c r="M480" s="2">
        <f>COUNT(orders[[#This Row],[count_id]])</f>
        <v>1</v>
      </c>
      <c r="N480" s="2"/>
      <c r="Q480" s="7" t="str">
        <f>TEXT(orders[[#This Row],[Date]],"mmm")</f>
        <v>Mar</v>
      </c>
      <c r="R480" s="10">
        <v>13350</v>
      </c>
    </row>
    <row r="481" spans="1:18" x14ac:dyDescent="0.25">
      <c r="A481" t="s">
        <v>6070</v>
      </c>
      <c r="B481" s="4">
        <v>45824</v>
      </c>
      <c r="C481" t="s">
        <v>159</v>
      </c>
      <c r="D481" t="s">
        <v>3164</v>
      </c>
      <c r="E481">
        <v>7</v>
      </c>
      <c r="F481" s="5">
        <v>27330</v>
      </c>
      <c r="G481" s="2">
        <v>2322.0500000000002</v>
      </c>
      <c r="H481" s="2">
        <f>(orders[[#This Row],[Profit]]/orders[[#This Row],[Sales]])*100</f>
        <v>8.4963410171972207</v>
      </c>
      <c r="I481" s="2">
        <f>orders[[#This Row],[Quantity]]*orders[[#This Row],[Cost Price]]</f>
        <v>321734</v>
      </c>
      <c r="J481" t="str">
        <f>TEXT(orders[[#This Row],[Date]],"mmm")</f>
        <v>Jun</v>
      </c>
      <c r="K481" s="2">
        <v>45962</v>
      </c>
      <c r="L481">
        <v>10</v>
      </c>
      <c r="M481" s="2">
        <f>COUNT(orders[[#This Row],[count_id]])</f>
        <v>1</v>
      </c>
      <c r="N481" s="2"/>
      <c r="Q481" s="6" t="str">
        <f>TEXT(orders[[#This Row],[Date]],"mmm")</f>
        <v>Jun</v>
      </c>
      <c r="R481" s="11">
        <v>27330</v>
      </c>
    </row>
    <row r="482" spans="1:18" x14ac:dyDescent="0.25">
      <c r="A482" t="s">
        <v>3822</v>
      </c>
      <c r="B482" s="4">
        <v>45373</v>
      </c>
      <c r="C482" t="s">
        <v>161</v>
      </c>
      <c r="D482" t="s">
        <v>2683</v>
      </c>
      <c r="E482">
        <v>4</v>
      </c>
      <c r="F482" s="5">
        <v>28110</v>
      </c>
      <c r="G482" s="2">
        <v>2389.98</v>
      </c>
      <c r="H482" s="2">
        <f>(orders[[#This Row],[Profit]]/orders[[#This Row],[Sales]])*100</f>
        <v>8.5022411953041619</v>
      </c>
      <c r="I482" s="2">
        <f>orders[[#This Row],[Quantity]]*orders[[#This Row],[Cost Price]]</f>
        <v>78368</v>
      </c>
      <c r="J482" t="str">
        <f>TEXT(orders[[#This Row],[Date]],"mmm")</f>
        <v>Mar</v>
      </c>
      <c r="K482" s="2">
        <v>19592</v>
      </c>
      <c r="L482">
        <v>4</v>
      </c>
      <c r="M482" s="2">
        <f>COUNT(orders[[#This Row],[count_id]])</f>
        <v>1</v>
      </c>
      <c r="N482" s="2"/>
      <c r="Q482" s="7" t="str">
        <f>TEXT(orders[[#This Row],[Date]],"mmm")</f>
        <v>Mar</v>
      </c>
      <c r="R482" s="10">
        <v>28110</v>
      </c>
    </row>
    <row r="483" spans="1:18" x14ac:dyDescent="0.25">
      <c r="A483" t="s">
        <v>5427</v>
      </c>
      <c r="B483" s="4">
        <v>45486</v>
      </c>
      <c r="C483" t="s">
        <v>161</v>
      </c>
      <c r="D483" t="s">
        <v>3543</v>
      </c>
      <c r="E483">
        <v>4</v>
      </c>
      <c r="F483" s="5">
        <v>27845</v>
      </c>
      <c r="G483" s="2">
        <v>3505.48</v>
      </c>
      <c r="H483" s="2">
        <f>(orders[[#This Row],[Profit]]/orders[[#This Row],[Sales]])*100</f>
        <v>12.589261985993893</v>
      </c>
      <c r="I483" s="2">
        <f>orders[[#This Row],[Quantity]]*orders[[#This Row],[Cost Price]]</f>
        <v>175012</v>
      </c>
      <c r="J483" t="str">
        <f>TEXT(orders[[#This Row],[Date]],"mmm")</f>
        <v>Jul</v>
      </c>
      <c r="K483" s="2">
        <v>43753</v>
      </c>
      <c r="L483">
        <v>9</v>
      </c>
      <c r="M483" s="2">
        <f>COUNT(orders[[#This Row],[count_id]])</f>
        <v>1</v>
      </c>
      <c r="N483" s="2"/>
      <c r="Q483" s="6" t="str">
        <f>TEXT(orders[[#This Row],[Date]],"mmm")</f>
        <v>Jul</v>
      </c>
      <c r="R483" s="11">
        <v>27845</v>
      </c>
    </row>
    <row r="484" spans="1:18" x14ac:dyDescent="0.25">
      <c r="A484" t="s">
        <v>5434</v>
      </c>
      <c r="B484" s="4">
        <v>45754</v>
      </c>
      <c r="C484" t="s">
        <v>161</v>
      </c>
      <c r="D484" t="s">
        <v>3292</v>
      </c>
      <c r="E484">
        <v>8</v>
      </c>
      <c r="F484" s="5">
        <v>10176</v>
      </c>
      <c r="G484" s="2">
        <v>1280.97</v>
      </c>
      <c r="H484" s="2">
        <f>(orders[[#This Row],[Profit]]/orders[[#This Row],[Sales]])*100</f>
        <v>12.588148584905662</v>
      </c>
      <c r="I484" s="2">
        <f>orders[[#This Row],[Quantity]]*orders[[#This Row],[Cost Price]]</f>
        <v>68536</v>
      </c>
      <c r="J484" t="str">
        <f>TEXT(orders[[#This Row],[Date]],"mmm")</f>
        <v>Apr</v>
      </c>
      <c r="K484" s="2">
        <v>8567</v>
      </c>
      <c r="L484">
        <v>6</v>
      </c>
      <c r="M484" s="2">
        <f>COUNT(orders[[#This Row],[count_id]])</f>
        <v>1</v>
      </c>
      <c r="N484" s="2"/>
      <c r="Q484" s="7" t="str">
        <f>TEXT(orders[[#This Row],[Date]],"mmm")</f>
        <v>Apr</v>
      </c>
      <c r="R484" s="10">
        <v>10176</v>
      </c>
    </row>
    <row r="485" spans="1:18" x14ac:dyDescent="0.25">
      <c r="A485" t="s">
        <v>5741</v>
      </c>
      <c r="B485" s="4">
        <v>45772</v>
      </c>
      <c r="C485" t="s">
        <v>161</v>
      </c>
      <c r="D485" t="s">
        <v>2681</v>
      </c>
      <c r="E485">
        <v>9</v>
      </c>
      <c r="F485" s="5">
        <v>24129</v>
      </c>
      <c r="G485" s="2">
        <v>3902.14</v>
      </c>
      <c r="H485" s="2">
        <f>(orders[[#This Row],[Profit]]/orders[[#This Row],[Sales]])*100</f>
        <v>16.171992208545731</v>
      </c>
      <c r="I485" s="2">
        <f>orders[[#This Row],[Quantity]]*orders[[#This Row],[Cost Price]]</f>
        <v>412299</v>
      </c>
      <c r="J485" t="str">
        <f>TEXT(orders[[#This Row],[Date]],"mmm")</f>
        <v>Apr</v>
      </c>
      <c r="K485" s="2">
        <v>45811</v>
      </c>
      <c r="L485">
        <v>4</v>
      </c>
      <c r="M485" s="2">
        <f>COUNT(orders[[#This Row],[count_id]])</f>
        <v>1</v>
      </c>
      <c r="N485" s="2"/>
      <c r="Q485" s="6" t="str">
        <f>TEXT(orders[[#This Row],[Date]],"mmm")</f>
        <v>Apr</v>
      </c>
      <c r="R485" s="11">
        <v>24129</v>
      </c>
    </row>
    <row r="486" spans="1:18" x14ac:dyDescent="0.25">
      <c r="A486" t="s">
        <v>5841</v>
      </c>
      <c r="B486" s="4">
        <v>45349</v>
      </c>
      <c r="C486" t="s">
        <v>161</v>
      </c>
      <c r="D486" t="s">
        <v>3064</v>
      </c>
      <c r="E486">
        <v>9</v>
      </c>
      <c r="F486" s="5">
        <v>4652</v>
      </c>
      <c r="G486" s="2">
        <v>1197.71</v>
      </c>
      <c r="H486" s="2">
        <f>(orders[[#This Row],[Profit]]/orders[[#This Row],[Sales]])*100</f>
        <v>25.746130696474633</v>
      </c>
      <c r="I486" s="2">
        <f>orders[[#This Row],[Quantity]]*orders[[#This Row],[Cost Price]]</f>
        <v>80829</v>
      </c>
      <c r="J486" t="str">
        <f>TEXT(orders[[#This Row],[Date]],"mmm")</f>
        <v>Feb</v>
      </c>
      <c r="K486" s="2">
        <v>8981</v>
      </c>
      <c r="L486">
        <v>6</v>
      </c>
      <c r="M486" s="2">
        <f>COUNT(orders[[#This Row],[count_id]])</f>
        <v>1</v>
      </c>
      <c r="N486" s="2"/>
      <c r="Q486" s="7" t="str">
        <f>TEXT(orders[[#This Row],[Date]],"mmm")</f>
        <v>Feb</v>
      </c>
      <c r="R486" s="10">
        <v>4652</v>
      </c>
    </row>
    <row r="487" spans="1:18" x14ac:dyDescent="0.25">
      <c r="A487" t="s">
        <v>5894</v>
      </c>
      <c r="B487" s="4">
        <v>45525</v>
      </c>
      <c r="C487" t="s">
        <v>161</v>
      </c>
      <c r="D487" t="s">
        <v>3399</v>
      </c>
      <c r="E487">
        <v>1</v>
      </c>
      <c r="F487" s="5">
        <v>39041</v>
      </c>
      <c r="G487" s="2">
        <v>2407.41</v>
      </c>
      <c r="H487" s="2">
        <f>(orders[[#This Row],[Profit]]/orders[[#This Row],[Sales]])*100</f>
        <v>6.1663635665070053</v>
      </c>
      <c r="I487" s="2">
        <f>orders[[#This Row],[Quantity]]*orders[[#This Row],[Cost Price]]</f>
        <v>42528</v>
      </c>
      <c r="J487" t="str">
        <f>TEXT(orders[[#This Row],[Date]],"mmm")</f>
        <v>Aug</v>
      </c>
      <c r="K487" s="2">
        <v>42528</v>
      </c>
      <c r="L487">
        <v>5</v>
      </c>
      <c r="M487" s="2">
        <f>COUNT(orders[[#This Row],[count_id]])</f>
        <v>1</v>
      </c>
      <c r="N487" s="2"/>
      <c r="Q487" s="6" t="str">
        <f>TEXT(orders[[#This Row],[Date]],"mmm")</f>
        <v>Aug</v>
      </c>
      <c r="R487" s="11">
        <v>39041</v>
      </c>
    </row>
    <row r="488" spans="1:18" x14ac:dyDescent="0.25">
      <c r="A488" t="s">
        <v>3835</v>
      </c>
      <c r="B488" s="4">
        <v>45870</v>
      </c>
      <c r="C488" t="s">
        <v>163</v>
      </c>
      <c r="D488" t="s">
        <v>3173</v>
      </c>
      <c r="E488">
        <v>6</v>
      </c>
      <c r="F488" s="5">
        <v>47428</v>
      </c>
      <c r="G488" s="2">
        <v>10802.59</v>
      </c>
      <c r="H488" s="2">
        <f>(orders[[#This Row],[Profit]]/orders[[#This Row],[Sales]])*100</f>
        <v>22.776819600236148</v>
      </c>
      <c r="I488" s="2">
        <f>orders[[#This Row],[Quantity]]*orders[[#This Row],[Cost Price]]</f>
        <v>117438</v>
      </c>
      <c r="J488" t="str">
        <f>TEXT(orders[[#This Row],[Date]],"mmm")</f>
        <v>Aug</v>
      </c>
      <c r="K488" s="2">
        <v>19573</v>
      </c>
      <c r="L488">
        <v>4</v>
      </c>
      <c r="M488" s="2">
        <f>COUNT(orders[[#This Row],[count_id]])</f>
        <v>1</v>
      </c>
      <c r="N488" s="2"/>
      <c r="Q488" s="7" t="str">
        <f>TEXT(orders[[#This Row],[Date]],"mmm")</f>
        <v>Aug</v>
      </c>
      <c r="R488" s="10">
        <v>47428</v>
      </c>
    </row>
    <row r="489" spans="1:18" x14ac:dyDescent="0.25">
      <c r="A489" t="s">
        <v>5466</v>
      </c>
      <c r="B489" s="4">
        <v>45516</v>
      </c>
      <c r="C489" t="s">
        <v>163</v>
      </c>
      <c r="D489" t="s">
        <v>3129</v>
      </c>
      <c r="E489">
        <v>4</v>
      </c>
      <c r="F489" s="5">
        <v>7379</v>
      </c>
      <c r="G489" s="2">
        <v>1509.81</v>
      </c>
      <c r="H489" s="2">
        <f>(orders[[#This Row],[Profit]]/orders[[#This Row],[Sales]])*100</f>
        <v>20.460902561322673</v>
      </c>
      <c r="I489" s="2">
        <f>orders[[#This Row],[Quantity]]*orders[[#This Row],[Cost Price]]</f>
        <v>192928</v>
      </c>
      <c r="J489" t="str">
        <f>TEXT(orders[[#This Row],[Date]],"mmm")</f>
        <v>Aug</v>
      </c>
      <c r="K489" s="2">
        <v>48232</v>
      </c>
      <c r="L489">
        <v>1</v>
      </c>
      <c r="M489" s="2">
        <f>COUNT(orders[[#This Row],[count_id]])</f>
        <v>1</v>
      </c>
      <c r="N489" s="2"/>
      <c r="Q489" s="6" t="str">
        <f>TEXT(orders[[#This Row],[Date]],"mmm")</f>
        <v>Aug</v>
      </c>
      <c r="R489" s="11">
        <v>7379</v>
      </c>
    </row>
    <row r="490" spans="1:18" x14ac:dyDescent="0.25">
      <c r="A490" t="s">
        <v>5506</v>
      </c>
      <c r="B490" s="4">
        <v>45309</v>
      </c>
      <c r="C490" t="s">
        <v>163</v>
      </c>
      <c r="D490" t="s">
        <v>2602</v>
      </c>
      <c r="E490">
        <v>5</v>
      </c>
      <c r="F490" s="5">
        <v>13864</v>
      </c>
      <c r="G490" s="2">
        <v>1232.6300000000001</v>
      </c>
      <c r="H490" s="2">
        <f>(orders[[#This Row],[Profit]]/orders[[#This Row],[Sales]])*100</f>
        <v>8.8908684362377386</v>
      </c>
      <c r="I490" s="2">
        <f>orders[[#This Row],[Quantity]]*orders[[#This Row],[Cost Price]]</f>
        <v>32730</v>
      </c>
      <c r="J490" t="str">
        <f>TEXT(orders[[#This Row],[Date]],"mmm")</f>
        <v>Jan</v>
      </c>
      <c r="K490" s="2">
        <v>6546</v>
      </c>
      <c r="L490">
        <v>7</v>
      </c>
      <c r="M490" s="2">
        <f>COUNT(orders[[#This Row],[count_id]])</f>
        <v>1</v>
      </c>
      <c r="N490" s="2"/>
      <c r="Q490" s="7" t="str">
        <f>TEXT(orders[[#This Row],[Date]],"mmm")</f>
        <v>Jan</v>
      </c>
      <c r="R490" s="10">
        <v>13864</v>
      </c>
    </row>
    <row r="491" spans="1:18" x14ac:dyDescent="0.25">
      <c r="A491" t="s">
        <v>5615</v>
      </c>
      <c r="B491" s="4">
        <v>45827</v>
      </c>
      <c r="C491" t="s">
        <v>163</v>
      </c>
      <c r="D491" t="s">
        <v>2766</v>
      </c>
      <c r="E491">
        <v>1</v>
      </c>
      <c r="F491" s="5">
        <v>3718</v>
      </c>
      <c r="G491" s="2">
        <v>222.95</v>
      </c>
      <c r="H491" s="2">
        <f>(orders[[#This Row],[Profit]]/orders[[#This Row],[Sales]])*100</f>
        <v>5.9965034965034958</v>
      </c>
      <c r="I491" s="2">
        <f>orders[[#This Row],[Quantity]]*orders[[#This Row],[Cost Price]]</f>
        <v>23328</v>
      </c>
      <c r="J491" t="str">
        <f>TEXT(orders[[#This Row],[Date]],"mmm")</f>
        <v>Jun</v>
      </c>
      <c r="K491" s="2">
        <v>23328</v>
      </c>
      <c r="L491">
        <v>7</v>
      </c>
      <c r="M491" s="2">
        <f>COUNT(orders[[#This Row],[count_id]])</f>
        <v>1</v>
      </c>
      <c r="N491" s="2"/>
      <c r="Q491" s="6" t="str">
        <f>TEXT(orders[[#This Row],[Date]],"mmm")</f>
        <v>Jun</v>
      </c>
      <c r="R491" s="11">
        <v>3718</v>
      </c>
    </row>
    <row r="492" spans="1:18" x14ac:dyDescent="0.25">
      <c r="A492" t="s">
        <v>5657</v>
      </c>
      <c r="B492" s="4">
        <v>45788</v>
      </c>
      <c r="C492" t="s">
        <v>163</v>
      </c>
      <c r="D492" t="s">
        <v>2792</v>
      </c>
      <c r="E492">
        <v>8</v>
      </c>
      <c r="F492" s="5">
        <v>32308</v>
      </c>
      <c r="G492" s="2">
        <v>8122.51</v>
      </c>
      <c r="H492" s="2">
        <f>(orders[[#This Row],[Profit]]/orders[[#This Row],[Sales]])*100</f>
        <v>25.140862944162439</v>
      </c>
      <c r="I492" s="2">
        <f>orders[[#This Row],[Quantity]]*orders[[#This Row],[Cost Price]]</f>
        <v>360824</v>
      </c>
      <c r="J492" t="str">
        <f>TEXT(orders[[#This Row],[Date]],"mmm")</f>
        <v>May</v>
      </c>
      <c r="K492" s="2">
        <v>45103</v>
      </c>
      <c r="L492">
        <v>10</v>
      </c>
      <c r="M492" s="2">
        <f>COUNT(orders[[#This Row],[count_id]])</f>
        <v>1</v>
      </c>
      <c r="N492" s="2"/>
      <c r="Q492" s="7" t="str">
        <f>TEXT(orders[[#This Row],[Date]],"mmm")</f>
        <v>May</v>
      </c>
      <c r="R492" s="10">
        <v>32308</v>
      </c>
    </row>
    <row r="493" spans="1:18" x14ac:dyDescent="0.25">
      <c r="A493" t="s">
        <v>5705</v>
      </c>
      <c r="B493" s="4">
        <v>45941</v>
      </c>
      <c r="C493" t="s">
        <v>163</v>
      </c>
      <c r="D493" t="s">
        <v>3255</v>
      </c>
      <c r="E493">
        <v>5</v>
      </c>
      <c r="F493" s="5">
        <v>14418</v>
      </c>
      <c r="G493" s="2">
        <v>1992.57</v>
      </c>
      <c r="H493" s="2">
        <f>(orders[[#This Row],[Profit]]/orders[[#This Row],[Sales]])*100</f>
        <v>13.820016645859342</v>
      </c>
      <c r="I493" s="2">
        <f>orders[[#This Row],[Quantity]]*orders[[#This Row],[Cost Price]]</f>
        <v>12340</v>
      </c>
      <c r="J493" t="str">
        <f>TEXT(orders[[#This Row],[Date]],"mmm")</f>
        <v>Oct</v>
      </c>
      <c r="K493" s="2">
        <v>2468</v>
      </c>
      <c r="L493">
        <v>10</v>
      </c>
      <c r="M493" s="2">
        <f>COUNT(orders[[#This Row],[count_id]])</f>
        <v>1</v>
      </c>
      <c r="N493" s="2"/>
      <c r="Q493" s="6" t="str">
        <f>TEXT(orders[[#This Row],[Date]],"mmm")</f>
        <v>Oct</v>
      </c>
      <c r="R493" s="11">
        <v>14418</v>
      </c>
    </row>
    <row r="494" spans="1:18" x14ac:dyDescent="0.25">
      <c r="A494" t="s">
        <v>5746</v>
      </c>
      <c r="B494" s="4">
        <v>45792</v>
      </c>
      <c r="C494" t="s">
        <v>163</v>
      </c>
      <c r="D494" t="s">
        <v>3123</v>
      </c>
      <c r="E494">
        <v>3</v>
      </c>
      <c r="F494" s="5">
        <v>45310</v>
      </c>
      <c r="G494" s="2">
        <v>5741.48</v>
      </c>
      <c r="H494" s="2">
        <f>(orders[[#This Row],[Profit]]/orders[[#This Row],[Sales]])*100</f>
        <v>12.67155153387773</v>
      </c>
      <c r="I494" s="2">
        <f>orders[[#This Row],[Quantity]]*orders[[#This Row],[Cost Price]]</f>
        <v>39972</v>
      </c>
      <c r="J494" t="str">
        <f>TEXT(orders[[#This Row],[Date]],"mmm")</f>
        <v>May</v>
      </c>
      <c r="K494" s="2">
        <v>13324</v>
      </c>
      <c r="L494">
        <v>9</v>
      </c>
      <c r="M494" s="2">
        <f>COUNT(orders[[#This Row],[count_id]])</f>
        <v>1</v>
      </c>
      <c r="N494" s="2"/>
      <c r="Q494" s="7" t="str">
        <f>TEXT(orders[[#This Row],[Date]],"mmm")</f>
        <v>May</v>
      </c>
      <c r="R494" s="10">
        <v>45310</v>
      </c>
    </row>
    <row r="495" spans="1:18" x14ac:dyDescent="0.25">
      <c r="A495" t="s">
        <v>5875</v>
      </c>
      <c r="B495" s="4">
        <v>45413</v>
      </c>
      <c r="C495" t="s">
        <v>163</v>
      </c>
      <c r="D495" t="s">
        <v>3554</v>
      </c>
      <c r="E495">
        <v>3</v>
      </c>
      <c r="F495" s="5">
        <v>3472</v>
      </c>
      <c r="G495" s="2">
        <v>450.05</v>
      </c>
      <c r="H495" s="2">
        <f>(orders[[#This Row],[Profit]]/orders[[#This Row],[Sales]])*100</f>
        <v>12.962269585253456</v>
      </c>
      <c r="I495" s="2">
        <f>orders[[#This Row],[Quantity]]*orders[[#This Row],[Cost Price]]</f>
        <v>12807</v>
      </c>
      <c r="J495" t="str">
        <f>TEXT(orders[[#This Row],[Date]],"mmm")</f>
        <v>May</v>
      </c>
      <c r="K495" s="2">
        <v>4269</v>
      </c>
      <c r="L495">
        <v>8</v>
      </c>
      <c r="M495" s="2">
        <f>COUNT(orders[[#This Row],[count_id]])</f>
        <v>1</v>
      </c>
      <c r="N495" s="2"/>
      <c r="Q495" s="6" t="str">
        <f>TEXT(orders[[#This Row],[Date]],"mmm")</f>
        <v>May</v>
      </c>
      <c r="R495" s="11">
        <v>3472</v>
      </c>
    </row>
    <row r="496" spans="1:18" x14ac:dyDescent="0.25">
      <c r="A496" t="s">
        <v>5965</v>
      </c>
      <c r="B496" s="4">
        <v>45439</v>
      </c>
      <c r="C496" t="s">
        <v>163</v>
      </c>
      <c r="D496" t="s">
        <v>3208</v>
      </c>
      <c r="E496">
        <v>3</v>
      </c>
      <c r="F496" s="5">
        <v>17698</v>
      </c>
      <c r="G496" s="2">
        <v>5117.29</v>
      </c>
      <c r="H496" s="2">
        <f>(orders[[#This Row],[Profit]]/orders[[#This Row],[Sales]])*100</f>
        <v>28.914510114137194</v>
      </c>
      <c r="I496" s="2">
        <f>orders[[#This Row],[Quantity]]*orders[[#This Row],[Cost Price]]</f>
        <v>48393</v>
      </c>
      <c r="J496" t="str">
        <f>TEXT(orders[[#This Row],[Date]],"mmm")</f>
        <v>May</v>
      </c>
      <c r="K496" s="2">
        <v>16131</v>
      </c>
      <c r="L496">
        <v>8</v>
      </c>
      <c r="M496" s="2">
        <f>COUNT(orders[[#This Row],[count_id]])</f>
        <v>1</v>
      </c>
      <c r="N496" s="2"/>
      <c r="Q496" s="7" t="str">
        <f>TEXT(orders[[#This Row],[Date]],"mmm")</f>
        <v>May</v>
      </c>
      <c r="R496" s="10">
        <v>17698</v>
      </c>
    </row>
    <row r="497" spans="1:18" x14ac:dyDescent="0.25">
      <c r="A497" t="s">
        <v>3728</v>
      </c>
      <c r="B497" s="4">
        <v>45735</v>
      </c>
      <c r="C497" t="s">
        <v>165</v>
      </c>
      <c r="D497" t="s">
        <v>3629</v>
      </c>
      <c r="E497">
        <v>8</v>
      </c>
      <c r="F497" s="5">
        <v>41752</v>
      </c>
      <c r="G497" s="2">
        <v>5247.42</v>
      </c>
      <c r="H497" s="2">
        <f>(orders[[#This Row],[Profit]]/orders[[#This Row],[Sales]])*100</f>
        <v>12.568068595516383</v>
      </c>
      <c r="I497" s="2">
        <f>orders[[#This Row],[Quantity]]*orders[[#This Row],[Cost Price]]</f>
        <v>156592</v>
      </c>
      <c r="J497" t="str">
        <f>TEXT(orders[[#This Row],[Date]],"mmm")</f>
        <v>Mar</v>
      </c>
      <c r="K497" s="2">
        <v>19574</v>
      </c>
      <c r="L497">
        <v>6</v>
      </c>
      <c r="M497" s="2">
        <f>COUNT(orders[[#This Row],[count_id]])</f>
        <v>1</v>
      </c>
      <c r="N497" s="2"/>
      <c r="Q497" s="6" t="str">
        <f>TEXT(orders[[#This Row],[Date]],"mmm")</f>
        <v>Mar</v>
      </c>
      <c r="R497" s="11">
        <v>41752</v>
      </c>
    </row>
    <row r="498" spans="1:18" x14ac:dyDescent="0.25">
      <c r="A498" t="s">
        <v>5099</v>
      </c>
      <c r="B498" s="4">
        <v>45899</v>
      </c>
      <c r="C498" t="s">
        <v>165</v>
      </c>
      <c r="D498" t="s">
        <v>2964</v>
      </c>
      <c r="E498">
        <v>4</v>
      </c>
      <c r="F498" s="5">
        <v>31783</v>
      </c>
      <c r="G498" s="2">
        <v>4817.7700000000004</v>
      </c>
      <c r="H498" s="2">
        <f>(orders[[#This Row],[Profit]]/orders[[#This Row],[Sales]])*100</f>
        <v>15.158323632130385</v>
      </c>
      <c r="I498" s="2">
        <f>orders[[#This Row],[Quantity]]*orders[[#This Row],[Cost Price]]</f>
        <v>123928</v>
      </c>
      <c r="J498" t="str">
        <f>TEXT(orders[[#This Row],[Date]],"mmm")</f>
        <v>Aug</v>
      </c>
      <c r="K498" s="2">
        <v>30982</v>
      </c>
      <c r="L498">
        <v>12</v>
      </c>
      <c r="M498" s="2">
        <f>COUNT(orders[[#This Row],[count_id]])</f>
        <v>1</v>
      </c>
      <c r="N498" s="2"/>
      <c r="Q498" s="7" t="str">
        <f>TEXT(orders[[#This Row],[Date]],"mmm")</f>
        <v>Aug</v>
      </c>
      <c r="R498" s="10">
        <v>31783</v>
      </c>
    </row>
    <row r="499" spans="1:18" x14ac:dyDescent="0.25">
      <c r="A499" t="s">
        <v>5131</v>
      </c>
      <c r="B499" s="4">
        <v>45514</v>
      </c>
      <c r="C499" t="s">
        <v>165</v>
      </c>
      <c r="D499" t="s">
        <v>2502</v>
      </c>
      <c r="E499">
        <v>6</v>
      </c>
      <c r="F499" s="5">
        <v>30590</v>
      </c>
      <c r="G499" s="2">
        <v>2191.5</v>
      </c>
      <c r="H499" s="2">
        <f>(orders[[#This Row],[Profit]]/orders[[#This Row],[Sales]])*100</f>
        <v>7.1641059169663288</v>
      </c>
      <c r="I499" s="2">
        <f>orders[[#This Row],[Quantity]]*orders[[#This Row],[Cost Price]]</f>
        <v>77748</v>
      </c>
      <c r="J499" t="str">
        <f>TEXT(orders[[#This Row],[Date]],"mmm")</f>
        <v>Aug</v>
      </c>
      <c r="K499" s="2">
        <v>12958</v>
      </c>
      <c r="L499">
        <v>9</v>
      </c>
      <c r="M499" s="2">
        <f>COUNT(orders[[#This Row],[count_id]])</f>
        <v>1</v>
      </c>
      <c r="N499" s="2"/>
      <c r="Q499" s="6" t="str">
        <f>TEXT(orders[[#This Row],[Date]],"mmm")</f>
        <v>Aug</v>
      </c>
      <c r="R499" s="11">
        <v>30590</v>
      </c>
    </row>
    <row r="500" spans="1:18" x14ac:dyDescent="0.25">
      <c r="A500" t="s">
        <v>5313</v>
      </c>
      <c r="B500" s="4">
        <v>45930</v>
      </c>
      <c r="C500" t="s">
        <v>165</v>
      </c>
      <c r="D500" t="s">
        <v>2915</v>
      </c>
      <c r="E500">
        <v>6</v>
      </c>
      <c r="F500" s="5">
        <v>25835</v>
      </c>
      <c r="G500" s="2">
        <v>7115.3</v>
      </c>
      <c r="H500" s="2">
        <f>(orders[[#This Row],[Profit]]/orders[[#This Row],[Sales]])*100</f>
        <v>27.541319914844202</v>
      </c>
      <c r="I500" s="2">
        <f>orders[[#This Row],[Quantity]]*orders[[#This Row],[Cost Price]]</f>
        <v>48108</v>
      </c>
      <c r="J500" t="str">
        <f>TEXT(orders[[#This Row],[Date]],"mmm")</f>
        <v>Sep</v>
      </c>
      <c r="K500" s="2">
        <v>8018</v>
      </c>
      <c r="L500">
        <v>12</v>
      </c>
      <c r="M500" s="2">
        <f>COUNT(orders[[#This Row],[count_id]])</f>
        <v>1</v>
      </c>
      <c r="N500" s="2"/>
      <c r="Q500" s="7" t="str">
        <f>TEXT(orders[[#This Row],[Date]],"mmm")</f>
        <v>Sep</v>
      </c>
      <c r="R500" s="10">
        <v>25835</v>
      </c>
    </row>
    <row r="501" spans="1:18" x14ac:dyDescent="0.25">
      <c r="A501" t="s">
        <v>5452</v>
      </c>
      <c r="B501" s="4">
        <v>45710</v>
      </c>
      <c r="C501" t="s">
        <v>165</v>
      </c>
      <c r="D501" t="s">
        <v>2593</v>
      </c>
      <c r="E501">
        <v>4</v>
      </c>
      <c r="F501" s="5">
        <v>17980</v>
      </c>
      <c r="G501" s="2">
        <v>4695</v>
      </c>
      <c r="H501" s="2">
        <f>(orders[[#This Row],[Profit]]/orders[[#This Row],[Sales]])*100</f>
        <v>26.11234705228031</v>
      </c>
      <c r="I501" s="2">
        <f>orders[[#This Row],[Quantity]]*orders[[#This Row],[Cost Price]]</f>
        <v>34320</v>
      </c>
      <c r="J501" t="str">
        <f>TEXT(orders[[#This Row],[Date]],"mmm")</f>
        <v>Feb</v>
      </c>
      <c r="K501" s="2">
        <v>8580</v>
      </c>
      <c r="L501">
        <v>3</v>
      </c>
      <c r="M501" s="2">
        <f>COUNT(orders[[#This Row],[count_id]])</f>
        <v>1</v>
      </c>
      <c r="N501" s="2"/>
      <c r="Q501" s="6" t="str">
        <f>TEXT(orders[[#This Row],[Date]],"mmm")</f>
        <v>Feb</v>
      </c>
      <c r="R501" s="11">
        <v>17980</v>
      </c>
    </row>
    <row r="502" spans="1:18" x14ac:dyDescent="0.25">
      <c r="A502" t="s">
        <v>5508</v>
      </c>
      <c r="B502" s="4">
        <v>45399</v>
      </c>
      <c r="C502" t="s">
        <v>165</v>
      </c>
      <c r="D502" t="s">
        <v>3642</v>
      </c>
      <c r="E502">
        <v>1</v>
      </c>
      <c r="F502" s="5">
        <v>38740</v>
      </c>
      <c r="G502" s="2">
        <v>9557.9599999999991</v>
      </c>
      <c r="H502" s="2">
        <f>(orders[[#This Row],[Profit]]/orders[[#This Row],[Sales]])*100</f>
        <v>24.672070211667524</v>
      </c>
      <c r="I502" s="2">
        <f>orders[[#This Row],[Quantity]]*orders[[#This Row],[Cost Price]]</f>
        <v>46926</v>
      </c>
      <c r="J502" t="str">
        <f>TEXT(orders[[#This Row],[Date]],"mmm")</f>
        <v>Apr</v>
      </c>
      <c r="K502" s="2">
        <v>46926</v>
      </c>
      <c r="L502">
        <v>3</v>
      </c>
      <c r="M502" s="2">
        <f>COUNT(orders[[#This Row],[count_id]])</f>
        <v>1</v>
      </c>
      <c r="N502" s="2"/>
      <c r="Q502" s="7" t="str">
        <f>TEXT(orders[[#This Row],[Date]],"mmm")</f>
        <v>Apr</v>
      </c>
      <c r="R502" s="10">
        <v>38740</v>
      </c>
    </row>
    <row r="503" spans="1:18" x14ac:dyDescent="0.25">
      <c r="A503" t="s">
        <v>5612</v>
      </c>
      <c r="B503" s="4">
        <v>45423</v>
      </c>
      <c r="C503" t="s">
        <v>165</v>
      </c>
      <c r="D503" t="s">
        <v>2879</v>
      </c>
      <c r="E503">
        <v>2</v>
      </c>
      <c r="F503" s="5">
        <v>31906</v>
      </c>
      <c r="G503" s="2">
        <v>8966.73</v>
      </c>
      <c r="H503" s="2">
        <f>(orders[[#This Row],[Profit]]/orders[[#This Row],[Sales]])*100</f>
        <v>28.103585532501725</v>
      </c>
      <c r="I503" s="2">
        <f>orders[[#This Row],[Quantity]]*orders[[#This Row],[Cost Price]]</f>
        <v>95328</v>
      </c>
      <c r="J503" t="str">
        <f>TEXT(orders[[#This Row],[Date]],"mmm")</f>
        <v>May</v>
      </c>
      <c r="K503" s="2">
        <v>47664</v>
      </c>
      <c r="L503">
        <v>3</v>
      </c>
      <c r="M503" s="2">
        <f>COUNT(orders[[#This Row],[count_id]])</f>
        <v>1</v>
      </c>
      <c r="N503" s="2"/>
      <c r="Q503" s="6" t="str">
        <f>TEXT(orders[[#This Row],[Date]],"mmm")</f>
        <v>May</v>
      </c>
      <c r="R503" s="11">
        <v>31906</v>
      </c>
    </row>
    <row r="504" spans="1:18" x14ac:dyDescent="0.25">
      <c r="A504" t="s">
        <v>5665</v>
      </c>
      <c r="B504" s="4">
        <v>45684</v>
      </c>
      <c r="C504" t="s">
        <v>165</v>
      </c>
      <c r="D504" t="s">
        <v>2701</v>
      </c>
      <c r="E504">
        <v>4</v>
      </c>
      <c r="F504" s="5">
        <v>2820</v>
      </c>
      <c r="G504" s="2">
        <v>437.11</v>
      </c>
      <c r="H504" s="2">
        <f>(orders[[#This Row],[Profit]]/orders[[#This Row],[Sales]])*100</f>
        <v>15.500354609929079</v>
      </c>
      <c r="I504" s="2">
        <f>orders[[#This Row],[Quantity]]*orders[[#This Row],[Cost Price]]</f>
        <v>44592</v>
      </c>
      <c r="J504" t="str">
        <f>TEXT(orders[[#This Row],[Date]],"mmm")</f>
        <v>Jan</v>
      </c>
      <c r="K504" s="2">
        <v>11148</v>
      </c>
      <c r="L504">
        <v>6</v>
      </c>
      <c r="M504" s="2">
        <f>COUNT(orders[[#This Row],[count_id]])</f>
        <v>1</v>
      </c>
      <c r="N504" s="2"/>
      <c r="Q504" s="7" t="str">
        <f>TEXT(orders[[#This Row],[Date]],"mmm")</f>
        <v>Jan</v>
      </c>
      <c r="R504" s="10">
        <v>2820</v>
      </c>
    </row>
    <row r="505" spans="1:18" x14ac:dyDescent="0.25">
      <c r="A505" t="s">
        <v>5680</v>
      </c>
      <c r="B505" s="4">
        <v>45653</v>
      </c>
      <c r="C505" t="s">
        <v>165</v>
      </c>
      <c r="D505" t="s">
        <v>3336</v>
      </c>
      <c r="E505">
        <v>6</v>
      </c>
      <c r="F505" s="5">
        <v>7871</v>
      </c>
      <c r="G505" s="2">
        <v>1019.5</v>
      </c>
      <c r="H505" s="2">
        <f>(orders[[#This Row],[Profit]]/orders[[#This Row],[Sales]])*100</f>
        <v>12.952610849955533</v>
      </c>
      <c r="I505" s="2">
        <f>orders[[#This Row],[Quantity]]*orders[[#This Row],[Cost Price]]</f>
        <v>59106</v>
      </c>
      <c r="J505" t="str">
        <f>TEXT(orders[[#This Row],[Date]],"mmm")</f>
        <v>Dec</v>
      </c>
      <c r="K505" s="2">
        <v>9851</v>
      </c>
      <c r="L505">
        <v>7</v>
      </c>
      <c r="M505" s="2">
        <f>COUNT(orders[[#This Row],[count_id]])</f>
        <v>1</v>
      </c>
      <c r="N505" s="2"/>
      <c r="Q505" s="6" t="str">
        <f>TEXT(orders[[#This Row],[Date]],"mmm")</f>
        <v>Dec</v>
      </c>
      <c r="R505" s="11">
        <v>7871</v>
      </c>
    </row>
    <row r="506" spans="1:18" x14ac:dyDescent="0.25">
      <c r="A506" t="s">
        <v>5732</v>
      </c>
      <c r="B506" s="4">
        <v>45778</v>
      </c>
      <c r="C506" t="s">
        <v>165</v>
      </c>
      <c r="D506" t="s">
        <v>3536</v>
      </c>
      <c r="E506">
        <v>9</v>
      </c>
      <c r="F506" s="5">
        <v>40454</v>
      </c>
      <c r="G506" s="2">
        <v>4898.43</v>
      </c>
      <c r="H506" s="2">
        <f>(orders[[#This Row],[Profit]]/orders[[#This Row],[Sales]])*100</f>
        <v>12.108641914273003</v>
      </c>
      <c r="I506" s="2">
        <f>orders[[#This Row],[Quantity]]*orders[[#This Row],[Cost Price]]</f>
        <v>25236</v>
      </c>
      <c r="J506" t="str">
        <f>TEXT(orders[[#This Row],[Date]],"mmm")</f>
        <v>May</v>
      </c>
      <c r="K506" s="2">
        <v>2804</v>
      </c>
      <c r="L506">
        <v>6</v>
      </c>
      <c r="M506" s="2">
        <f>COUNT(orders[[#This Row],[count_id]])</f>
        <v>1</v>
      </c>
      <c r="N506" s="2"/>
      <c r="Q506" s="7" t="str">
        <f>TEXT(orders[[#This Row],[Date]],"mmm")</f>
        <v>May</v>
      </c>
      <c r="R506" s="10">
        <v>40454</v>
      </c>
    </row>
    <row r="507" spans="1:18" x14ac:dyDescent="0.25">
      <c r="A507" t="s">
        <v>6017</v>
      </c>
      <c r="B507" s="4">
        <v>45607</v>
      </c>
      <c r="C507" t="s">
        <v>165</v>
      </c>
      <c r="D507" t="s">
        <v>3078</v>
      </c>
      <c r="E507">
        <v>4</v>
      </c>
      <c r="F507" s="5">
        <v>37634</v>
      </c>
      <c r="G507" s="2">
        <v>9587.73</v>
      </c>
      <c r="H507" s="2">
        <f>(orders[[#This Row],[Profit]]/orders[[#This Row],[Sales]])*100</f>
        <v>25.476244884944464</v>
      </c>
      <c r="I507" s="2">
        <f>orders[[#This Row],[Quantity]]*orders[[#This Row],[Cost Price]]</f>
        <v>191892</v>
      </c>
      <c r="J507" t="str">
        <f>TEXT(orders[[#This Row],[Date]],"mmm")</f>
        <v>Nov</v>
      </c>
      <c r="K507" s="2">
        <v>47973</v>
      </c>
      <c r="L507">
        <v>5</v>
      </c>
      <c r="M507" s="2">
        <f>COUNT(orders[[#This Row],[count_id]])</f>
        <v>1</v>
      </c>
      <c r="N507" s="2"/>
      <c r="Q507" s="6" t="str">
        <f>TEXT(orders[[#This Row],[Date]],"mmm")</f>
        <v>Nov</v>
      </c>
      <c r="R507" s="11">
        <v>37634</v>
      </c>
    </row>
    <row r="508" spans="1:18" x14ac:dyDescent="0.25">
      <c r="A508" t="s">
        <v>6048</v>
      </c>
      <c r="B508" s="4">
        <v>45691</v>
      </c>
      <c r="C508" t="s">
        <v>165</v>
      </c>
      <c r="D508" t="s">
        <v>3567</v>
      </c>
      <c r="E508">
        <v>7</v>
      </c>
      <c r="F508" s="5">
        <v>23887</v>
      </c>
      <c r="G508" s="2">
        <v>2440.25</v>
      </c>
      <c r="H508" s="2">
        <f>(orders[[#This Row],[Profit]]/orders[[#This Row],[Sales]])*100</f>
        <v>10.215807761543937</v>
      </c>
      <c r="I508" s="2">
        <f>orders[[#This Row],[Quantity]]*orders[[#This Row],[Cost Price]]</f>
        <v>247352</v>
      </c>
      <c r="J508" t="str">
        <f>TEXT(orders[[#This Row],[Date]],"mmm")</f>
        <v>Feb</v>
      </c>
      <c r="K508" s="2">
        <v>35336</v>
      </c>
      <c r="L508">
        <v>6</v>
      </c>
      <c r="M508" s="2">
        <f>COUNT(orders[[#This Row],[count_id]])</f>
        <v>1</v>
      </c>
      <c r="N508" s="2"/>
      <c r="Q508" s="7" t="str">
        <f>TEXT(orders[[#This Row],[Date]],"mmm")</f>
        <v>Feb</v>
      </c>
      <c r="R508" s="10">
        <v>23887</v>
      </c>
    </row>
    <row r="509" spans="1:18" x14ac:dyDescent="0.25">
      <c r="A509" t="s">
        <v>3703</v>
      </c>
      <c r="B509" s="4">
        <v>45745</v>
      </c>
      <c r="C509" t="s">
        <v>167</v>
      </c>
      <c r="D509" t="s">
        <v>2941</v>
      </c>
      <c r="E509">
        <v>3</v>
      </c>
      <c r="F509" s="5">
        <v>20126</v>
      </c>
      <c r="G509" s="2">
        <v>2089.37</v>
      </c>
      <c r="H509" s="2">
        <f>(orders[[#This Row],[Profit]]/orders[[#This Row],[Sales]])*100</f>
        <v>10.38144688462685</v>
      </c>
      <c r="I509" s="2">
        <f>orders[[#This Row],[Quantity]]*orders[[#This Row],[Cost Price]]</f>
        <v>114195</v>
      </c>
      <c r="J509" t="str">
        <f>TEXT(orders[[#This Row],[Date]],"mmm")</f>
        <v>Mar</v>
      </c>
      <c r="K509" s="2">
        <v>38065</v>
      </c>
      <c r="L509">
        <v>7</v>
      </c>
      <c r="M509" s="2">
        <f>COUNT(orders[[#This Row],[count_id]])</f>
        <v>1</v>
      </c>
      <c r="N509" s="2"/>
      <c r="Q509" s="6" t="str">
        <f>TEXT(orders[[#This Row],[Date]],"mmm")</f>
        <v>Mar</v>
      </c>
      <c r="R509" s="11">
        <v>20126</v>
      </c>
    </row>
    <row r="510" spans="1:18" x14ac:dyDescent="0.25">
      <c r="A510" t="s">
        <v>5066</v>
      </c>
      <c r="B510" s="4">
        <v>45469</v>
      </c>
      <c r="C510" t="s">
        <v>167</v>
      </c>
      <c r="D510" t="s">
        <v>2517</v>
      </c>
      <c r="E510">
        <v>8</v>
      </c>
      <c r="F510" s="5">
        <v>20190</v>
      </c>
      <c r="G510" s="2">
        <v>3436.73</v>
      </c>
      <c r="H510" s="2">
        <f>(orders[[#This Row],[Profit]]/orders[[#This Row],[Sales]])*100</f>
        <v>17.021941555225357</v>
      </c>
      <c r="I510" s="2">
        <f>orders[[#This Row],[Quantity]]*orders[[#This Row],[Cost Price]]</f>
        <v>116792</v>
      </c>
      <c r="J510" t="str">
        <f>TEXT(orders[[#This Row],[Date]],"mmm")</f>
        <v>Jun</v>
      </c>
      <c r="K510" s="2">
        <v>14599</v>
      </c>
      <c r="L510">
        <v>4</v>
      </c>
      <c r="M510" s="2">
        <f>COUNT(orders[[#This Row],[count_id]])</f>
        <v>1</v>
      </c>
      <c r="N510" s="2"/>
      <c r="Q510" s="7" t="str">
        <f>TEXT(orders[[#This Row],[Date]],"mmm")</f>
        <v>Jun</v>
      </c>
      <c r="R510" s="10">
        <v>20190</v>
      </c>
    </row>
    <row r="511" spans="1:18" x14ac:dyDescent="0.25">
      <c r="A511" t="s">
        <v>5135</v>
      </c>
      <c r="B511" s="4">
        <v>45422</v>
      </c>
      <c r="C511" t="s">
        <v>167</v>
      </c>
      <c r="D511" t="s">
        <v>3081</v>
      </c>
      <c r="E511">
        <v>2</v>
      </c>
      <c r="F511" s="5">
        <v>22780</v>
      </c>
      <c r="G511" s="2">
        <v>5314.34</v>
      </c>
      <c r="H511" s="2">
        <f>(orders[[#This Row],[Profit]]/orders[[#This Row],[Sales]])*100</f>
        <v>23.328972783143108</v>
      </c>
      <c r="I511" s="2">
        <f>orders[[#This Row],[Quantity]]*orders[[#This Row],[Cost Price]]</f>
        <v>64166</v>
      </c>
      <c r="J511" t="str">
        <f>TEXT(orders[[#This Row],[Date]],"mmm")</f>
        <v>May</v>
      </c>
      <c r="K511" s="2">
        <v>32083</v>
      </c>
      <c r="L511">
        <v>4</v>
      </c>
      <c r="M511" s="2">
        <f>COUNT(orders[[#This Row],[count_id]])</f>
        <v>1</v>
      </c>
      <c r="N511" s="2"/>
      <c r="Q511" s="6" t="str">
        <f>TEXT(orders[[#This Row],[Date]],"mmm")</f>
        <v>May</v>
      </c>
      <c r="R511" s="11">
        <v>22780</v>
      </c>
    </row>
    <row r="512" spans="1:18" x14ac:dyDescent="0.25">
      <c r="A512" t="s">
        <v>5300</v>
      </c>
      <c r="B512" s="4">
        <v>45997</v>
      </c>
      <c r="C512" t="s">
        <v>167</v>
      </c>
      <c r="D512" t="s">
        <v>2997</v>
      </c>
      <c r="E512">
        <v>5</v>
      </c>
      <c r="F512" s="5">
        <v>43708</v>
      </c>
      <c r="G512" s="2">
        <v>3091.21</v>
      </c>
      <c r="H512" s="2">
        <f>(orders[[#This Row],[Profit]]/orders[[#This Row],[Sales]])*100</f>
        <v>7.0724123730209572</v>
      </c>
      <c r="I512" s="2">
        <f>orders[[#This Row],[Quantity]]*orders[[#This Row],[Cost Price]]</f>
        <v>15420</v>
      </c>
      <c r="J512" t="str">
        <f>TEXT(orders[[#This Row],[Date]],"mmm")</f>
        <v>Dec</v>
      </c>
      <c r="K512" s="2">
        <v>3084</v>
      </c>
      <c r="L512">
        <v>5</v>
      </c>
      <c r="M512" s="2">
        <f>COUNT(orders[[#This Row],[count_id]])</f>
        <v>1</v>
      </c>
      <c r="N512" s="2"/>
      <c r="Q512" s="7" t="str">
        <f>TEXT(orders[[#This Row],[Date]],"mmm")</f>
        <v>Dec</v>
      </c>
      <c r="R512" s="10">
        <v>43708</v>
      </c>
    </row>
    <row r="513" spans="1:18" x14ac:dyDescent="0.25">
      <c r="A513" t="s">
        <v>5557</v>
      </c>
      <c r="B513" s="4">
        <v>45604</v>
      </c>
      <c r="C513" t="s">
        <v>167</v>
      </c>
      <c r="D513" t="s">
        <v>2804</v>
      </c>
      <c r="E513">
        <v>9</v>
      </c>
      <c r="F513" s="5">
        <v>41256</v>
      </c>
      <c r="G513" s="2">
        <v>10581.56</v>
      </c>
      <c r="H513" s="2">
        <f>(orders[[#This Row],[Profit]]/orders[[#This Row],[Sales]])*100</f>
        <v>25.648535970525501</v>
      </c>
      <c r="I513" s="2">
        <f>orders[[#This Row],[Quantity]]*orders[[#This Row],[Cost Price]]</f>
        <v>304497</v>
      </c>
      <c r="J513" t="str">
        <f>TEXT(orders[[#This Row],[Date]],"mmm")</f>
        <v>Nov</v>
      </c>
      <c r="K513" s="2">
        <v>33833</v>
      </c>
      <c r="L513">
        <v>10</v>
      </c>
      <c r="M513" s="2">
        <f>COUNT(orders[[#This Row],[count_id]])</f>
        <v>1</v>
      </c>
      <c r="N513" s="2"/>
      <c r="Q513" s="6" t="str">
        <f>TEXT(orders[[#This Row],[Date]],"mmm")</f>
        <v>Nov</v>
      </c>
      <c r="R513" s="11">
        <v>41256</v>
      </c>
    </row>
    <row r="514" spans="1:18" x14ac:dyDescent="0.25">
      <c r="A514" t="s">
        <v>5711</v>
      </c>
      <c r="B514" s="4">
        <v>45559</v>
      </c>
      <c r="C514" t="s">
        <v>167</v>
      </c>
      <c r="D514" t="s">
        <v>3535</v>
      </c>
      <c r="E514">
        <v>4</v>
      </c>
      <c r="F514" s="5">
        <v>35401</v>
      </c>
      <c r="G514" s="2">
        <v>5970.09</v>
      </c>
      <c r="H514" s="2">
        <f>(orders[[#This Row],[Profit]]/orders[[#This Row],[Sales]])*100</f>
        <v>16.864184627552895</v>
      </c>
      <c r="I514" s="2">
        <f>orders[[#This Row],[Quantity]]*orders[[#This Row],[Cost Price]]</f>
        <v>116096</v>
      </c>
      <c r="J514" t="str">
        <f>TEXT(orders[[#This Row],[Date]],"mmm")</f>
        <v>Sep</v>
      </c>
      <c r="K514" s="2">
        <v>29024</v>
      </c>
      <c r="L514">
        <v>4</v>
      </c>
      <c r="M514" s="2">
        <f>COUNT(orders[[#This Row],[count_id]])</f>
        <v>1</v>
      </c>
      <c r="N514" s="2"/>
      <c r="Q514" s="7" t="str">
        <f>TEXT(orders[[#This Row],[Date]],"mmm")</f>
        <v>Sep</v>
      </c>
      <c r="R514" s="10">
        <v>35401</v>
      </c>
    </row>
    <row r="515" spans="1:18" x14ac:dyDescent="0.25">
      <c r="A515" t="s">
        <v>5857</v>
      </c>
      <c r="B515" s="4">
        <v>45611</v>
      </c>
      <c r="C515" t="s">
        <v>167</v>
      </c>
      <c r="D515" t="s">
        <v>2639</v>
      </c>
      <c r="E515">
        <v>8</v>
      </c>
      <c r="F515" s="5">
        <v>26976</v>
      </c>
      <c r="G515" s="2">
        <v>4850.21</v>
      </c>
      <c r="H515" s="2">
        <f>(orders[[#This Row],[Profit]]/orders[[#This Row],[Sales]])*100</f>
        <v>17.97972271648873</v>
      </c>
      <c r="I515" s="2">
        <f>orders[[#This Row],[Quantity]]*orders[[#This Row],[Cost Price]]</f>
        <v>133120</v>
      </c>
      <c r="J515" t="str">
        <f>TEXT(orders[[#This Row],[Date]],"mmm")</f>
        <v>Nov</v>
      </c>
      <c r="K515" s="2">
        <v>16640</v>
      </c>
      <c r="L515">
        <v>6</v>
      </c>
      <c r="M515" s="2">
        <f>COUNT(orders[[#This Row],[count_id]])</f>
        <v>1</v>
      </c>
      <c r="N515" s="2"/>
      <c r="Q515" s="6" t="str">
        <f>TEXT(orders[[#This Row],[Date]],"mmm")</f>
        <v>Nov</v>
      </c>
      <c r="R515" s="11">
        <v>26976</v>
      </c>
    </row>
    <row r="516" spans="1:18" x14ac:dyDescent="0.25">
      <c r="A516" t="s">
        <v>3676</v>
      </c>
      <c r="B516" s="4">
        <v>45348</v>
      </c>
      <c r="C516" t="s">
        <v>169</v>
      </c>
      <c r="D516" t="s">
        <v>3337</v>
      </c>
      <c r="E516">
        <v>4</v>
      </c>
      <c r="F516" s="5">
        <v>47794</v>
      </c>
      <c r="G516" s="2">
        <v>3112.91</v>
      </c>
      <c r="H516" s="2">
        <f>(orders[[#This Row],[Profit]]/orders[[#This Row],[Sales]])*100</f>
        <v>6.5131815709084817</v>
      </c>
      <c r="I516" s="2">
        <f>orders[[#This Row],[Quantity]]*orders[[#This Row],[Cost Price]]</f>
        <v>142208</v>
      </c>
      <c r="J516" t="str">
        <f>TEXT(orders[[#This Row],[Date]],"mmm")</f>
        <v>Feb</v>
      </c>
      <c r="K516" s="2">
        <v>35552</v>
      </c>
      <c r="L516">
        <v>4</v>
      </c>
      <c r="M516" s="2">
        <f>COUNT(orders[[#This Row],[count_id]])</f>
        <v>1</v>
      </c>
      <c r="N516" s="2"/>
      <c r="Q516" s="7" t="str">
        <f>TEXT(orders[[#This Row],[Date]],"mmm")</f>
        <v>Feb</v>
      </c>
      <c r="R516" s="10">
        <v>47794</v>
      </c>
    </row>
    <row r="517" spans="1:18" x14ac:dyDescent="0.25">
      <c r="A517" t="s">
        <v>5164</v>
      </c>
      <c r="B517" s="4">
        <v>45661</v>
      </c>
      <c r="C517" t="s">
        <v>169</v>
      </c>
      <c r="D517" t="s">
        <v>3518</v>
      </c>
      <c r="E517">
        <v>4</v>
      </c>
      <c r="F517" s="5">
        <v>24167</v>
      </c>
      <c r="G517" s="2">
        <v>6822.37</v>
      </c>
      <c r="H517" s="2">
        <f>(orders[[#This Row],[Profit]]/orders[[#This Row],[Sales]])*100</f>
        <v>28.230107170935575</v>
      </c>
      <c r="I517" s="2">
        <f>orders[[#This Row],[Quantity]]*orders[[#This Row],[Cost Price]]</f>
        <v>129424</v>
      </c>
      <c r="J517" t="str">
        <f>TEXT(orders[[#This Row],[Date]],"mmm")</f>
        <v>Jan</v>
      </c>
      <c r="K517" s="2">
        <v>32356</v>
      </c>
      <c r="L517">
        <v>7</v>
      </c>
      <c r="M517" s="2">
        <f>COUNT(orders[[#This Row],[count_id]])</f>
        <v>1</v>
      </c>
      <c r="N517" s="2"/>
      <c r="Q517" s="6" t="str">
        <f>TEXT(orders[[#This Row],[Date]],"mmm")</f>
        <v>Jan</v>
      </c>
      <c r="R517" s="11">
        <v>24167</v>
      </c>
    </row>
    <row r="518" spans="1:18" x14ac:dyDescent="0.25">
      <c r="A518" t="s">
        <v>5356</v>
      </c>
      <c r="B518" s="4">
        <v>45349</v>
      </c>
      <c r="C518" t="s">
        <v>169</v>
      </c>
      <c r="D518" t="s">
        <v>2791</v>
      </c>
      <c r="E518">
        <v>4</v>
      </c>
      <c r="F518" s="5">
        <v>7590</v>
      </c>
      <c r="G518" s="2">
        <v>638.66</v>
      </c>
      <c r="H518" s="2">
        <f>(orders[[#This Row],[Profit]]/orders[[#This Row],[Sales]])*100</f>
        <v>8.4144927536231879</v>
      </c>
      <c r="I518" s="2">
        <f>orders[[#This Row],[Quantity]]*orders[[#This Row],[Cost Price]]</f>
        <v>88024</v>
      </c>
      <c r="J518" t="str">
        <f>TEXT(orders[[#This Row],[Date]],"mmm")</f>
        <v>Feb</v>
      </c>
      <c r="K518" s="2">
        <v>22006</v>
      </c>
      <c r="L518">
        <v>5</v>
      </c>
      <c r="M518" s="2">
        <f>COUNT(orders[[#This Row],[count_id]])</f>
        <v>1</v>
      </c>
      <c r="N518" s="2"/>
      <c r="Q518" s="7" t="str">
        <f>TEXT(orders[[#This Row],[Date]],"mmm")</f>
        <v>Feb</v>
      </c>
      <c r="R518" s="10">
        <v>7590</v>
      </c>
    </row>
    <row r="519" spans="1:18" x14ac:dyDescent="0.25">
      <c r="A519" t="s">
        <v>3683</v>
      </c>
      <c r="B519" s="4">
        <v>45355</v>
      </c>
      <c r="C519" t="s">
        <v>171</v>
      </c>
      <c r="D519" t="s">
        <v>2512</v>
      </c>
      <c r="E519">
        <v>5</v>
      </c>
      <c r="F519" s="5">
        <v>18451</v>
      </c>
      <c r="G519" s="2">
        <v>5068.2700000000004</v>
      </c>
      <c r="H519" s="2">
        <f>(orders[[#This Row],[Profit]]/orders[[#This Row],[Sales]])*100</f>
        <v>27.468809278629884</v>
      </c>
      <c r="I519" s="2">
        <f>orders[[#This Row],[Quantity]]*orders[[#This Row],[Cost Price]]</f>
        <v>47075</v>
      </c>
      <c r="J519" t="str">
        <f>TEXT(orders[[#This Row],[Date]],"mmm")</f>
        <v>Mar</v>
      </c>
      <c r="K519" s="2">
        <v>9415</v>
      </c>
      <c r="L519">
        <v>5</v>
      </c>
      <c r="M519" s="2">
        <f>COUNT(orders[[#This Row],[count_id]])</f>
        <v>1</v>
      </c>
      <c r="N519" s="2"/>
      <c r="Q519" s="6" t="str">
        <f>TEXT(orders[[#This Row],[Date]],"mmm")</f>
        <v>Mar</v>
      </c>
      <c r="R519" s="11">
        <v>18451</v>
      </c>
    </row>
    <row r="520" spans="1:18" x14ac:dyDescent="0.25">
      <c r="A520" t="s">
        <v>5160</v>
      </c>
      <c r="B520" s="4">
        <v>45815</v>
      </c>
      <c r="C520" t="s">
        <v>171</v>
      </c>
      <c r="D520" t="s">
        <v>3653</v>
      </c>
      <c r="E520">
        <v>8</v>
      </c>
      <c r="F520" s="5">
        <v>42575</v>
      </c>
      <c r="G520" s="2">
        <v>6122.01</v>
      </c>
      <c r="H520" s="2">
        <f>(orders[[#This Row],[Profit]]/orders[[#This Row],[Sales]])*100</f>
        <v>14.379354081033471</v>
      </c>
      <c r="I520" s="2">
        <f>orders[[#This Row],[Quantity]]*orders[[#This Row],[Cost Price]]</f>
        <v>10200</v>
      </c>
      <c r="J520" t="str">
        <f>TEXT(orders[[#This Row],[Date]],"mmm")</f>
        <v>Jun</v>
      </c>
      <c r="K520" s="2">
        <v>1275</v>
      </c>
      <c r="L520">
        <v>10</v>
      </c>
      <c r="M520" s="2">
        <f>COUNT(orders[[#This Row],[count_id]])</f>
        <v>1</v>
      </c>
      <c r="N520" s="2"/>
      <c r="Q520" s="7" t="str">
        <f>TEXT(orders[[#This Row],[Date]],"mmm")</f>
        <v>Jun</v>
      </c>
      <c r="R520" s="10">
        <v>42575</v>
      </c>
    </row>
    <row r="521" spans="1:18" x14ac:dyDescent="0.25">
      <c r="A521" t="s">
        <v>5256</v>
      </c>
      <c r="B521" s="4">
        <v>45371</v>
      </c>
      <c r="C521" t="s">
        <v>171</v>
      </c>
      <c r="D521" t="s">
        <v>2593</v>
      </c>
      <c r="E521">
        <v>1</v>
      </c>
      <c r="F521" s="5">
        <v>8320</v>
      </c>
      <c r="G521" s="2">
        <v>787.74</v>
      </c>
      <c r="H521" s="2">
        <f>(orders[[#This Row],[Profit]]/orders[[#This Row],[Sales]])*100</f>
        <v>9.468028846153846</v>
      </c>
      <c r="I521" s="2">
        <f>orders[[#This Row],[Quantity]]*orders[[#This Row],[Cost Price]]</f>
        <v>46891</v>
      </c>
      <c r="J521" t="str">
        <f>TEXT(orders[[#This Row],[Date]],"mmm")</f>
        <v>Mar</v>
      </c>
      <c r="K521" s="2">
        <v>46891</v>
      </c>
      <c r="L521">
        <v>2</v>
      </c>
      <c r="M521" s="2">
        <f>COUNT(orders[[#This Row],[count_id]])</f>
        <v>1</v>
      </c>
      <c r="N521" s="2"/>
      <c r="Q521" s="6" t="str">
        <f>TEXT(orders[[#This Row],[Date]],"mmm")</f>
        <v>Mar</v>
      </c>
      <c r="R521" s="11">
        <v>8320</v>
      </c>
    </row>
    <row r="522" spans="1:18" x14ac:dyDescent="0.25">
      <c r="A522" t="s">
        <v>5369</v>
      </c>
      <c r="B522" s="4">
        <v>45678</v>
      </c>
      <c r="C522" t="s">
        <v>171</v>
      </c>
      <c r="D522" t="s">
        <v>2636</v>
      </c>
      <c r="E522">
        <v>7</v>
      </c>
      <c r="F522" s="5">
        <v>19308</v>
      </c>
      <c r="G522" s="2">
        <v>3204.21</v>
      </c>
      <c r="H522" s="2">
        <f>(orders[[#This Row],[Profit]]/orders[[#This Row],[Sales]])*100</f>
        <v>16.59524549409571</v>
      </c>
      <c r="I522" s="2">
        <f>orders[[#This Row],[Quantity]]*orders[[#This Row],[Cost Price]]</f>
        <v>98973</v>
      </c>
      <c r="J522" t="str">
        <f>TEXT(orders[[#This Row],[Date]],"mmm")</f>
        <v>Jan</v>
      </c>
      <c r="K522" s="2">
        <v>14139</v>
      </c>
      <c r="L522">
        <v>7</v>
      </c>
      <c r="M522" s="2">
        <f>COUNT(orders[[#This Row],[count_id]])</f>
        <v>1</v>
      </c>
      <c r="N522" s="2"/>
      <c r="Q522" s="7" t="str">
        <f>TEXT(orders[[#This Row],[Date]],"mmm")</f>
        <v>Jan</v>
      </c>
      <c r="R522" s="10">
        <v>19308</v>
      </c>
    </row>
    <row r="523" spans="1:18" x14ac:dyDescent="0.25">
      <c r="A523" t="s">
        <v>5543</v>
      </c>
      <c r="B523" s="4">
        <v>45935</v>
      </c>
      <c r="C523" t="s">
        <v>171</v>
      </c>
      <c r="D523" t="s">
        <v>3492</v>
      </c>
      <c r="E523">
        <v>2</v>
      </c>
      <c r="F523" s="5">
        <v>613</v>
      </c>
      <c r="G523" s="2">
        <v>77.459999999999994</v>
      </c>
      <c r="H523" s="2">
        <f>(orders[[#This Row],[Profit]]/orders[[#This Row],[Sales]])*100</f>
        <v>12.63621533442088</v>
      </c>
      <c r="I523" s="2">
        <f>orders[[#This Row],[Quantity]]*orders[[#This Row],[Cost Price]]</f>
        <v>30318</v>
      </c>
      <c r="J523" t="str">
        <f>TEXT(orders[[#This Row],[Date]],"mmm")</f>
        <v>Oct</v>
      </c>
      <c r="K523" s="2">
        <v>15159</v>
      </c>
      <c r="L523">
        <v>2</v>
      </c>
      <c r="M523" s="2">
        <f>COUNT(orders[[#This Row],[count_id]])</f>
        <v>1</v>
      </c>
      <c r="N523" s="2"/>
      <c r="Q523" s="6" t="str">
        <f>TEXT(orders[[#This Row],[Date]],"mmm")</f>
        <v>Oct</v>
      </c>
      <c r="R523" s="11">
        <v>613</v>
      </c>
    </row>
    <row r="524" spans="1:18" x14ac:dyDescent="0.25">
      <c r="A524" t="s">
        <v>5577</v>
      </c>
      <c r="B524" s="4">
        <v>45503</v>
      </c>
      <c r="C524" t="s">
        <v>171</v>
      </c>
      <c r="D524" t="s">
        <v>2496</v>
      </c>
      <c r="E524">
        <v>4</v>
      </c>
      <c r="F524" s="5">
        <v>36473</v>
      </c>
      <c r="G524" s="2">
        <v>9400.7999999999993</v>
      </c>
      <c r="H524" s="2">
        <f>(orders[[#This Row],[Profit]]/orders[[#This Row],[Sales]])*100</f>
        <v>25.774682641954321</v>
      </c>
      <c r="I524" s="2">
        <f>orders[[#This Row],[Quantity]]*orders[[#This Row],[Cost Price]]</f>
        <v>136340</v>
      </c>
      <c r="J524" t="str">
        <f>TEXT(orders[[#This Row],[Date]],"mmm")</f>
        <v>Jul</v>
      </c>
      <c r="K524" s="2">
        <v>34085</v>
      </c>
      <c r="L524">
        <v>7</v>
      </c>
      <c r="M524" s="2">
        <f>COUNT(orders[[#This Row],[count_id]])</f>
        <v>1</v>
      </c>
      <c r="N524" s="2"/>
      <c r="Q524" s="7" t="str">
        <f>TEXT(orders[[#This Row],[Date]],"mmm")</f>
        <v>Jul</v>
      </c>
      <c r="R524" s="10">
        <v>36473</v>
      </c>
    </row>
    <row r="525" spans="1:18" x14ac:dyDescent="0.25">
      <c r="A525" t="s">
        <v>5590</v>
      </c>
      <c r="B525" s="4">
        <v>45837</v>
      </c>
      <c r="C525" t="s">
        <v>171</v>
      </c>
      <c r="D525" t="s">
        <v>2638</v>
      </c>
      <c r="E525">
        <v>9</v>
      </c>
      <c r="F525" s="5">
        <v>17275</v>
      </c>
      <c r="G525" s="2">
        <v>2136.38</v>
      </c>
      <c r="H525" s="2">
        <f>(orders[[#This Row],[Profit]]/orders[[#This Row],[Sales]])*100</f>
        <v>12.366888567293778</v>
      </c>
      <c r="I525" s="2">
        <f>orders[[#This Row],[Quantity]]*orders[[#This Row],[Cost Price]]</f>
        <v>115497</v>
      </c>
      <c r="J525" t="str">
        <f>TEXT(orders[[#This Row],[Date]],"mmm")</f>
        <v>Jun</v>
      </c>
      <c r="K525" s="2">
        <v>12833</v>
      </c>
      <c r="L525">
        <v>7</v>
      </c>
      <c r="M525" s="2">
        <f>COUNT(orders[[#This Row],[count_id]])</f>
        <v>1</v>
      </c>
      <c r="N525" s="2"/>
      <c r="Q525" s="6" t="str">
        <f>TEXT(orders[[#This Row],[Date]],"mmm")</f>
        <v>Jun</v>
      </c>
      <c r="R525" s="11">
        <v>17275</v>
      </c>
    </row>
    <row r="526" spans="1:18" x14ac:dyDescent="0.25">
      <c r="A526" t="s">
        <v>5987</v>
      </c>
      <c r="B526" s="4">
        <v>45563</v>
      </c>
      <c r="C526" t="s">
        <v>171</v>
      </c>
      <c r="D526" t="s">
        <v>3423</v>
      </c>
      <c r="E526">
        <v>7</v>
      </c>
      <c r="F526" s="5">
        <v>32826</v>
      </c>
      <c r="G526" s="2">
        <v>4744.24</v>
      </c>
      <c r="H526" s="2">
        <f>(orders[[#This Row],[Profit]]/orders[[#This Row],[Sales]])*100</f>
        <v>14.452689940900504</v>
      </c>
      <c r="I526" s="2">
        <f>orders[[#This Row],[Quantity]]*orders[[#This Row],[Cost Price]]</f>
        <v>131950</v>
      </c>
      <c r="J526" t="str">
        <f>TEXT(orders[[#This Row],[Date]],"mmm")</f>
        <v>Sep</v>
      </c>
      <c r="K526" s="2">
        <v>18850</v>
      </c>
      <c r="L526">
        <v>6</v>
      </c>
      <c r="M526" s="2">
        <f>COUNT(orders[[#This Row],[count_id]])</f>
        <v>1</v>
      </c>
      <c r="N526" s="2"/>
      <c r="Q526" s="7" t="str">
        <f>TEXT(orders[[#This Row],[Date]],"mmm")</f>
        <v>Sep</v>
      </c>
      <c r="R526" s="10">
        <v>32826</v>
      </c>
    </row>
    <row r="527" spans="1:18" x14ac:dyDescent="0.25">
      <c r="A527" t="s">
        <v>6036</v>
      </c>
      <c r="B527" s="4">
        <v>45347</v>
      </c>
      <c r="C527" t="s">
        <v>171</v>
      </c>
      <c r="D527" t="s">
        <v>2782</v>
      </c>
      <c r="E527">
        <v>8</v>
      </c>
      <c r="F527" s="5">
        <v>7231</v>
      </c>
      <c r="G527" s="2">
        <v>410.74</v>
      </c>
      <c r="H527" s="2">
        <f>(orders[[#This Row],[Profit]]/orders[[#This Row],[Sales]])*100</f>
        <v>5.6802655234407409</v>
      </c>
      <c r="I527" s="2">
        <f>orders[[#This Row],[Quantity]]*orders[[#This Row],[Cost Price]]</f>
        <v>284696</v>
      </c>
      <c r="J527" t="str">
        <f>TEXT(orders[[#This Row],[Date]],"mmm")</f>
        <v>Feb</v>
      </c>
      <c r="K527" s="2">
        <v>35587</v>
      </c>
      <c r="L527">
        <v>10</v>
      </c>
      <c r="M527" s="2">
        <f>COUNT(orders[[#This Row],[count_id]])</f>
        <v>1</v>
      </c>
      <c r="N527" s="2"/>
      <c r="Q527" s="6" t="str">
        <f>TEXT(orders[[#This Row],[Date]],"mmm")</f>
        <v>Feb</v>
      </c>
      <c r="R527" s="11">
        <v>7231</v>
      </c>
    </row>
    <row r="528" spans="1:18" x14ac:dyDescent="0.25">
      <c r="A528" t="s">
        <v>3809</v>
      </c>
      <c r="B528" s="4">
        <v>45760</v>
      </c>
      <c r="C528" t="s">
        <v>173</v>
      </c>
      <c r="D528" t="s">
        <v>3299</v>
      </c>
      <c r="E528">
        <v>4</v>
      </c>
      <c r="F528" s="5">
        <v>17182</v>
      </c>
      <c r="G528" s="2">
        <v>4125.1499999999996</v>
      </c>
      <c r="H528" s="2">
        <f>(orders[[#This Row],[Profit]]/orders[[#This Row],[Sales]])*100</f>
        <v>24.008555465021534</v>
      </c>
      <c r="I528" s="2">
        <f>orders[[#This Row],[Quantity]]*orders[[#This Row],[Cost Price]]</f>
        <v>119236</v>
      </c>
      <c r="J528" t="str">
        <f>TEXT(orders[[#This Row],[Date]],"mmm")</f>
        <v>Apr</v>
      </c>
      <c r="K528" s="2">
        <v>29809</v>
      </c>
      <c r="L528">
        <v>6</v>
      </c>
      <c r="M528" s="2">
        <f>COUNT(orders[[#This Row],[count_id]])</f>
        <v>1</v>
      </c>
      <c r="N528" s="2"/>
      <c r="Q528" s="7" t="str">
        <f>TEXT(orders[[#This Row],[Date]],"mmm")</f>
        <v>Apr</v>
      </c>
      <c r="R528" s="10">
        <v>17182</v>
      </c>
    </row>
    <row r="529" spans="1:18" x14ac:dyDescent="0.25">
      <c r="A529" t="s">
        <v>5282</v>
      </c>
      <c r="B529" s="4">
        <v>45762</v>
      </c>
      <c r="C529" t="s">
        <v>173</v>
      </c>
      <c r="D529" t="s">
        <v>2578</v>
      </c>
      <c r="E529">
        <v>2</v>
      </c>
      <c r="F529" s="5">
        <v>20419</v>
      </c>
      <c r="G529" s="2">
        <v>5009.47</v>
      </c>
      <c r="H529" s="2">
        <f>(orders[[#This Row],[Profit]]/orders[[#This Row],[Sales]])*100</f>
        <v>24.533375777462169</v>
      </c>
      <c r="I529" s="2">
        <f>orders[[#This Row],[Quantity]]*orders[[#This Row],[Cost Price]]</f>
        <v>65712</v>
      </c>
      <c r="J529" t="str">
        <f>TEXT(orders[[#This Row],[Date]],"mmm")</f>
        <v>Apr</v>
      </c>
      <c r="K529" s="2">
        <v>32856</v>
      </c>
      <c r="L529">
        <v>8</v>
      </c>
      <c r="M529" s="2">
        <f>COUNT(orders[[#This Row],[count_id]])</f>
        <v>1</v>
      </c>
      <c r="N529" s="2"/>
      <c r="Q529" s="6" t="str">
        <f>TEXT(orders[[#This Row],[Date]],"mmm")</f>
        <v>Apr</v>
      </c>
      <c r="R529" s="11">
        <v>20419</v>
      </c>
    </row>
    <row r="530" spans="1:18" x14ac:dyDescent="0.25">
      <c r="A530" t="s">
        <v>5346</v>
      </c>
      <c r="B530" s="4">
        <v>45665</v>
      </c>
      <c r="C530" t="s">
        <v>173</v>
      </c>
      <c r="D530" t="s">
        <v>3334</v>
      </c>
      <c r="E530">
        <v>4</v>
      </c>
      <c r="F530" s="5">
        <v>4192</v>
      </c>
      <c r="G530" s="2">
        <v>939.93</v>
      </c>
      <c r="H530" s="2">
        <f>(orders[[#This Row],[Profit]]/orders[[#This Row],[Sales]])*100</f>
        <v>22.421994274809158</v>
      </c>
      <c r="I530" s="2">
        <f>orders[[#This Row],[Quantity]]*orders[[#This Row],[Cost Price]]</f>
        <v>1332</v>
      </c>
      <c r="J530" t="str">
        <f>TEXT(orders[[#This Row],[Date]],"mmm")</f>
        <v>Jan</v>
      </c>
      <c r="K530" s="2">
        <v>333</v>
      </c>
      <c r="L530">
        <v>6</v>
      </c>
      <c r="M530" s="2">
        <f>COUNT(orders[[#This Row],[count_id]])</f>
        <v>1</v>
      </c>
      <c r="N530" s="2"/>
      <c r="Q530" s="7" t="str">
        <f>TEXT(orders[[#This Row],[Date]],"mmm")</f>
        <v>Jan</v>
      </c>
      <c r="R530" s="10">
        <v>4192</v>
      </c>
    </row>
    <row r="531" spans="1:18" x14ac:dyDescent="0.25">
      <c r="A531" t="s">
        <v>5361</v>
      </c>
      <c r="B531" s="4">
        <v>45595</v>
      </c>
      <c r="C531" t="s">
        <v>173</v>
      </c>
      <c r="D531" t="s">
        <v>3409</v>
      </c>
      <c r="E531">
        <v>3</v>
      </c>
      <c r="F531" s="5">
        <v>35963</v>
      </c>
      <c r="G531" s="2">
        <v>5469.04</v>
      </c>
      <c r="H531" s="2">
        <f>(orders[[#This Row],[Profit]]/orders[[#This Row],[Sales]])*100</f>
        <v>15.207407613380418</v>
      </c>
      <c r="I531" s="2">
        <f>orders[[#This Row],[Quantity]]*orders[[#This Row],[Cost Price]]</f>
        <v>67857</v>
      </c>
      <c r="J531" t="str">
        <f>TEXT(orders[[#This Row],[Date]],"mmm")</f>
        <v>Oct</v>
      </c>
      <c r="K531" s="2">
        <v>22619</v>
      </c>
      <c r="L531">
        <v>12</v>
      </c>
      <c r="M531" s="2">
        <f>COUNT(orders[[#This Row],[count_id]])</f>
        <v>1</v>
      </c>
      <c r="N531" s="2"/>
      <c r="Q531" s="6" t="str">
        <f>TEXT(orders[[#This Row],[Date]],"mmm")</f>
        <v>Oct</v>
      </c>
      <c r="R531" s="11">
        <v>35963</v>
      </c>
    </row>
    <row r="532" spans="1:18" x14ac:dyDescent="0.25">
      <c r="A532" t="s">
        <v>5389</v>
      </c>
      <c r="B532" s="4">
        <v>45697</v>
      </c>
      <c r="C532" t="s">
        <v>173</v>
      </c>
      <c r="D532" t="s">
        <v>3636</v>
      </c>
      <c r="E532">
        <v>2</v>
      </c>
      <c r="F532" s="5">
        <v>15729</v>
      </c>
      <c r="G532" s="2">
        <v>4481.09</v>
      </c>
      <c r="H532" s="2">
        <f>(orders[[#This Row],[Profit]]/orders[[#This Row],[Sales]])*100</f>
        <v>28.489350880539131</v>
      </c>
      <c r="I532" s="2">
        <f>orders[[#This Row],[Quantity]]*orders[[#This Row],[Cost Price]]</f>
        <v>47630</v>
      </c>
      <c r="J532" t="str">
        <f>TEXT(orders[[#This Row],[Date]],"mmm")</f>
        <v>Feb</v>
      </c>
      <c r="K532" s="2">
        <v>23815</v>
      </c>
      <c r="L532">
        <v>6</v>
      </c>
      <c r="M532" s="2">
        <f>COUNT(orders[[#This Row],[count_id]])</f>
        <v>1</v>
      </c>
      <c r="N532" s="2"/>
      <c r="Q532" s="7" t="str">
        <f>TEXT(orders[[#This Row],[Date]],"mmm")</f>
        <v>Feb</v>
      </c>
      <c r="R532" s="10">
        <v>15729</v>
      </c>
    </row>
    <row r="533" spans="1:18" x14ac:dyDescent="0.25">
      <c r="A533" t="s">
        <v>5433</v>
      </c>
      <c r="B533" s="4">
        <v>45510</v>
      </c>
      <c r="C533" t="s">
        <v>173</v>
      </c>
      <c r="D533" t="s">
        <v>3483</v>
      </c>
      <c r="E533">
        <v>3</v>
      </c>
      <c r="F533" s="5">
        <v>17308</v>
      </c>
      <c r="G533" s="2">
        <v>1904.41</v>
      </c>
      <c r="H533" s="2">
        <f>(orders[[#This Row],[Profit]]/orders[[#This Row],[Sales]])*100</f>
        <v>11.003062167783684</v>
      </c>
      <c r="I533" s="2">
        <f>orders[[#This Row],[Quantity]]*orders[[#This Row],[Cost Price]]</f>
        <v>94977</v>
      </c>
      <c r="J533" t="str">
        <f>TEXT(orders[[#This Row],[Date]],"mmm")</f>
        <v>Aug</v>
      </c>
      <c r="K533" s="2">
        <v>31659</v>
      </c>
      <c r="L533">
        <v>7</v>
      </c>
      <c r="M533" s="2">
        <f>COUNT(orders[[#This Row],[count_id]])</f>
        <v>1</v>
      </c>
      <c r="N533" s="2"/>
      <c r="Q533" s="6" t="str">
        <f>TEXT(orders[[#This Row],[Date]],"mmm")</f>
        <v>Aug</v>
      </c>
      <c r="R533" s="11">
        <v>17308</v>
      </c>
    </row>
    <row r="534" spans="1:18" x14ac:dyDescent="0.25">
      <c r="A534" t="s">
        <v>5643</v>
      </c>
      <c r="B534" s="4">
        <v>46015</v>
      </c>
      <c r="C534" t="s">
        <v>173</v>
      </c>
      <c r="D534" t="s">
        <v>3619</v>
      </c>
      <c r="E534">
        <v>6</v>
      </c>
      <c r="F534" s="5">
        <v>5491</v>
      </c>
      <c r="G534" s="2">
        <v>1367.72</v>
      </c>
      <c r="H534" s="2">
        <f>(orders[[#This Row],[Profit]]/orders[[#This Row],[Sales]])*100</f>
        <v>24.908395556364962</v>
      </c>
      <c r="I534" s="2">
        <f>orders[[#This Row],[Quantity]]*orders[[#This Row],[Cost Price]]</f>
        <v>45942</v>
      </c>
      <c r="J534" t="str">
        <f>TEXT(orders[[#This Row],[Date]],"mmm")</f>
        <v>Dec</v>
      </c>
      <c r="K534" s="2">
        <v>7657</v>
      </c>
      <c r="L534">
        <v>9</v>
      </c>
      <c r="M534" s="2">
        <f>COUNT(orders[[#This Row],[count_id]])</f>
        <v>1</v>
      </c>
      <c r="N534" s="2"/>
      <c r="Q534" s="7" t="str">
        <f>TEXT(orders[[#This Row],[Date]],"mmm")</f>
        <v>Dec</v>
      </c>
      <c r="R534" s="10">
        <v>5491</v>
      </c>
    </row>
    <row r="535" spans="1:18" x14ac:dyDescent="0.25">
      <c r="A535" t="s">
        <v>5776</v>
      </c>
      <c r="B535" s="4">
        <v>45546</v>
      </c>
      <c r="C535" t="s">
        <v>173</v>
      </c>
      <c r="D535" t="s">
        <v>3241</v>
      </c>
      <c r="E535">
        <v>3</v>
      </c>
      <c r="F535" s="5">
        <v>18940</v>
      </c>
      <c r="G535" s="2">
        <v>3171.3</v>
      </c>
      <c r="H535" s="2">
        <f>(orders[[#This Row],[Profit]]/orders[[#This Row],[Sales]])*100</f>
        <v>16.743928194297784</v>
      </c>
      <c r="I535" s="2">
        <f>orders[[#This Row],[Quantity]]*orders[[#This Row],[Cost Price]]</f>
        <v>24174</v>
      </c>
      <c r="J535" t="str">
        <f>TEXT(orders[[#This Row],[Date]],"mmm")</f>
        <v>Sep</v>
      </c>
      <c r="K535" s="2">
        <v>8058</v>
      </c>
      <c r="L535">
        <v>3</v>
      </c>
      <c r="M535" s="2">
        <f>COUNT(orders[[#This Row],[count_id]])</f>
        <v>1</v>
      </c>
      <c r="N535" s="2"/>
      <c r="Q535" s="6" t="str">
        <f>TEXT(orders[[#This Row],[Date]],"mmm")</f>
        <v>Sep</v>
      </c>
      <c r="R535" s="11">
        <v>18940</v>
      </c>
    </row>
    <row r="536" spans="1:18" x14ac:dyDescent="0.25">
      <c r="A536" t="s">
        <v>5901</v>
      </c>
      <c r="B536" s="4">
        <v>45485</v>
      </c>
      <c r="C536" t="s">
        <v>173</v>
      </c>
      <c r="D536" t="s">
        <v>3118</v>
      </c>
      <c r="E536">
        <v>6</v>
      </c>
      <c r="F536" s="5">
        <v>39241</v>
      </c>
      <c r="G536" s="2">
        <v>9978.92</v>
      </c>
      <c r="H536" s="2">
        <f>(orders[[#This Row],[Profit]]/orders[[#This Row],[Sales]])*100</f>
        <v>25.429831044061057</v>
      </c>
      <c r="I536" s="2">
        <f>orders[[#This Row],[Quantity]]*orders[[#This Row],[Cost Price]]</f>
        <v>228870</v>
      </c>
      <c r="J536" t="str">
        <f>TEXT(orders[[#This Row],[Date]],"mmm")</f>
        <v>Jul</v>
      </c>
      <c r="K536" s="2">
        <v>38145</v>
      </c>
      <c r="L536">
        <v>5</v>
      </c>
      <c r="M536" s="2">
        <f>COUNT(orders[[#This Row],[count_id]])</f>
        <v>1</v>
      </c>
      <c r="N536" s="2"/>
      <c r="Q536" s="7" t="str">
        <f>TEXT(orders[[#This Row],[Date]],"mmm")</f>
        <v>Jul</v>
      </c>
      <c r="R536" s="10">
        <v>39241</v>
      </c>
    </row>
    <row r="537" spans="1:18" x14ac:dyDescent="0.25">
      <c r="A537" t="s">
        <v>3833</v>
      </c>
      <c r="B537" s="4">
        <v>45551</v>
      </c>
      <c r="C537" t="s">
        <v>175</v>
      </c>
      <c r="D537" t="s">
        <v>3307</v>
      </c>
      <c r="E537">
        <v>8</v>
      </c>
      <c r="F537" s="5">
        <v>39386</v>
      </c>
      <c r="G537" s="2">
        <v>8554.4599999999991</v>
      </c>
      <c r="H537" s="2">
        <f>(orders[[#This Row],[Profit]]/orders[[#This Row],[Sales]])*100</f>
        <v>21.719545015995529</v>
      </c>
      <c r="I537" s="2">
        <f>orders[[#This Row],[Quantity]]*orders[[#This Row],[Cost Price]]</f>
        <v>269592</v>
      </c>
      <c r="J537" t="str">
        <f>TEXT(orders[[#This Row],[Date]],"mmm")</f>
        <v>Sep</v>
      </c>
      <c r="K537" s="2">
        <v>33699</v>
      </c>
      <c r="L537">
        <v>7</v>
      </c>
      <c r="M537" s="2">
        <f>COUNT(orders[[#This Row],[count_id]])</f>
        <v>1</v>
      </c>
      <c r="N537" s="2"/>
      <c r="Q537" s="6" t="str">
        <f>TEXT(orders[[#This Row],[Date]],"mmm")</f>
        <v>Sep</v>
      </c>
      <c r="R537" s="11">
        <v>39386</v>
      </c>
    </row>
    <row r="538" spans="1:18" x14ac:dyDescent="0.25">
      <c r="A538" t="s">
        <v>5528</v>
      </c>
      <c r="B538" s="4">
        <v>45657</v>
      </c>
      <c r="C538" t="s">
        <v>175</v>
      </c>
      <c r="D538" t="s">
        <v>2790</v>
      </c>
      <c r="E538">
        <v>3</v>
      </c>
      <c r="F538" s="5">
        <v>22437</v>
      </c>
      <c r="G538" s="2">
        <v>5371.92</v>
      </c>
      <c r="H538" s="2">
        <f>(orders[[#This Row],[Profit]]/orders[[#This Row],[Sales]])*100</f>
        <v>23.942238267148014</v>
      </c>
      <c r="I538" s="2">
        <f>orders[[#This Row],[Quantity]]*orders[[#This Row],[Cost Price]]</f>
        <v>121734</v>
      </c>
      <c r="J538" t="str">
        <f>TEXT(orders[[#This Row],[Date]],"mmm")</f>
        <v>Dec</v>
      </c>
      <c r="K538" s="2">
        <v>40578</v>
      </c>
      <c r="L538">
        <v>8</v>
      </c>
      <c r="M538" s="2">
        <f>COUNT(orders[[#This Row],[count_id]])</f>
        <v>1</v>
      </c>
      <c r="N538" s="2"/>
      <c r="Q538" s="7" t="str">
        <f>TEXT(orders[[#This Row],[Date]],"mmm")</f>
        <v>Dec</v>
      </c>
      <c r="R538" s="10">
        <v>22437</v>
      </c>
    </row>
    <row r="539" spans="1:18" x14ac:dyDescent="0.25">
      <c r="A539" t="s">
        <v>5882</v>
      </c>
      <c r="B539" s="4">
        <v>45398</v>
      </c>
      <c r="C539" t="s">
        <v>175</v>
      </c>
      <c r="D539" t="s">
        <v>2470</v>
      </c>
      <c r="E539">
        <v>9</v>
      </c>
      <c r="F539" s="5">
        <v>23907</v>
      </c>
      <c r="G539" s="2">
        <v>1688.54</v>
      </c>
      <c r="H539" s="2">
        <f>(orders[[#This Row],[Profit]]/orders[[#This Row],[Sales]])*100</f>
        <v>7.062952273392729</v>
      </c>
      <c r="I539" s="2">
        <f>orders[[#This Row],[Quantity]]*orders[[#This Row],[Cost Price]]</f>
        <v>122427</v>
      </c>
      <c r="J539" t="str">
        <f>TEXT(orders[[#This Row],[Date]],"mmm")</f>
        <v>Apr</v>
      </c>
      <c r="K539" s="2">
        <v>13603</v>
      </c>
      <c r="L539">
        <v>11</v>
      </c>
      <c r="M539" s="2">
        <f>COUNT(orders[[#This Row],[count_id]])</f>
        <v>1</v>
      </c>
      <c r="N539" s="2"/>
      <c r="Q539" s="6" t="str">
        <f>TEXT(orders[[#This Row],[Date]],"mmm")</f>
        <v>Apr</v>
      </c>
      <c r="R539" s="11">
        <v>23907</v>
      </c>
    </row>
    <row r="540" spans="1:18" x14ac:dyDescent="0.25">
      <c r="A540" t="s">
        <v>5961</v>
      </c>
      <c r="B540" s="4">
        <v>45640</v>
      </c>
      <c r="C540" t="s">
        <v>175</v>
      </c>
      <c r="D540" t="s">
        <v>2969</v>
      </c>
      <c r="E540">
        <v>8</v>
      </c>
      <c r="F540" s="5">
        <v>39618</v>
      </c>
      <c r="G540" s="2">
        <v>11085.22</v>
      </c>
      <c r="H540" s="2">
        <f>(orders[[#This Row],[Profit]]/orders[[#This Row],[Sales]])*100</f>
        <v>27.980261497299207</v>
      </c>
      <c r="I540" s="2">
        <f>orders[[#This Row],[Quantity]]*orders[[#This Row],[Cost Price]]</f>
        <v>399040</v>
      </c>
      <c r="J540" t="str">
        <f>TEXT(orders[[#This Row],[Date]],"mmm")</f>
        <v>Dec</v>
      </c>
      <c r="K540" s="2">
        <v>49880</v>
      </c>
      <c r="L540">
        <v>5</v>
      </c>
      <c r="M540" s="2">
        <f>COUNT(orders[[#This Row],[count_id]])</f>
        <v>1</v>
      </c>
      <c r="N540" s="2"/>
      <c r="Q540" s="7" t="str">
        <f>TEXT(orders[[#This Row],[Date]],"mmm")</f>
        <v>Dec</v>
      </c>
      <c r="R540" s="10">
        <v>39618</v>
      </c>
    </row>
    <row r="541" spans="1:18" x14ac:dyDescent="0.25">
      <c r="A541" t="s">
        <v>5995</v>
      </c>
      <c r="B541" s="4">
        <v>45425</v>
      </c>
      <c r="C541" t="s">
        <v>175</v>
      </c>
      <c r="D541" t="s">
        <v>3046</v>
      </c>
      <c r="E541">
        <v>4</v>
      </c>
      <c r="F541" s="5">
        <v>49058</v>
      </c>
      <c r="G541" s="2">
        <v>13905.85</v>
      </c>
      <c r="H541" s="2">
        <f>(orders[[#This Row],[Profit]]/orders[[#This Row],[Sales]])*100</f>
        <v>28.345733621427698</v>
      </c>
      <c r="I541" s="2">
        <f>orders[[#This Row],[Quantity]]*orders[[#This Row],[Cost Price]]</f>
        <v>54856</v>
      </c>
      <c r="J541" t="str">
        <f>TEXT(orders[[#This Row],[Date]],"mmm")</f>
        <v>May</v>
      </c>
      <c r="K541" s="2">
        <v>13714</v>
      </c>
      <c r="L541">
        <v>8</v>
      </c>
      <c r="M541" s="2">
        <f>COUNT(orders[[#This Row],[count_id]])</f>
        <v>1</v>
      </c>
      <c r="N541" s="2"/>
      <c r="Q541" s="6" t="str">
        <f>TEXT(orders[[#This Row],[Date]],"mmm")</f>
        <v>May</v>
      </c>
      <c r="R541" s="11">
        <v>49058</v>
      </c>
    </row>
    <row r="542" spans="1:18" x14ac:dyDescent="0.25">
      <c r="A542" t="s">
        <v>3762</v>
      </c>
      <c r="B542" s="4">
        <v>45767</v>
      </c>
      <c r="C542" t="s">
        <v>177</v>
      </c>
      <c r="D542" t="s">
        <v>2602</v>
      </c>
      <c r="E542">
        <v>3</v>
      </c>
      <c r="F542" s="5">
        <v>32784</v>
      </c>
      <c r="G542" s="2">
        <v>2321.2800000000002</v>
      </c>
      <c r="H542" s="2">
        <f>(orders[[#This Row],[Profit]]/orders[[#This Row],[Sales]])*100</f>
        <v>7.0805270863836016</v>
      </c>
      <c r="I542" s="2">
        <f>orders[[#This Row],[Quantity]]*orders[[#This Row],[Cost Price]]</f>
        <v>97749</v>
      </c>
      <c r="J542" t="str">
        <f>TEXT(orders[[#This Row],[Date]],"mmm")</f>
        <v>Apr</v>
      </c>
      <c r="K542" s="2">
        <v>32583</v>
      </c>
      <c r="L542">
        <v>3</v>
      </c>
      <c r="M542" s="2">
        <f>COUNT(orders[[#This Row],[count_id]])</f>
        <v>1</v>
      </c>
      <c r="N542" s="2"/>
      <c r="Q542" s="7" t="str">
        <f>TEXT(orders[[#This Row],[Date]],"mmm")</f>
        <v>Apr</v>
      </c>
      <c r="R542" s="10">
        <v>32784</v>
      </c>
    </row>
    <row r="543" spans="1:18" x14ac:dyDescent="0.25">
      <c r="A543" t="s">
        <v>5772</v>
      </c>
      <c r="B543" s="4">
        <v>45624</v>
      </c>
      <c r="C543" t="s">
        <v>177</v>
      </c>
      <c r="D543" t="s">
        <v>3060</v>
      </c>
      <c r="E543">
        <v>8</v>
      </c>
      <c r="F543" s="5">
        <v>24132</v>
      </c>
      <c r="G543" s="2">
        <v>4058.54</v>
      </c>
      <c r="H543" s="2">
        <f>(orders[[#This Row],[Profit]]/orders[[#This Row],[Sales]])*100</f>
        <v>16.818083872037128</v>
      </c>
      <c r="I543" s="2">
        <f>orders[[#This Row],[Quantity]]*orders[[#This Row],[Cost Price]]</f>
        <v>65536</v>
      </c>
      <c r="J543" t="str">
        <f>TEXT(orders[[#This Row],[Date]],"mmm")</f>
        <v>Nov</v>
      </c>
      <c r="K543" s="2">
        <v>8192</v>
      </c>
      <c r="L543">
        <v>2</v>
      </c>
      <c r="M543" s="2">
        <f>COUNT(orders[[#This Row],[count_id]])</f>
        <v>1</v>
      </c>
      <c r="N543" s="2"/>
      <c r="Q543" s="6" t="str">
        <f>TEXT(orders[[#This Row],[Date]],"mmm")</f>
        <v>Nov</v>
      </c>
      <c r="R543" s="11">
        <v>24132</v>
      </c>
    </row>
    <row r="544" spans="1:18" x14ac:dyDescent="0.25">
      <c r="A544" t="s">
        <v>3831</v>
      </c>
      <c r="B544" s="4">
        <v>45502</v>
      </c>
      <c r="C544" t="s">
        <v>179</v>
      </c>
      <c r="D544" t="s">
        <v>2497</v>
      </c>
      <c r="E544">
        <v>2</v>
      </c>
      <c r="F544" s="5">
        <v>7648</v>
      </c>
      <c r="G544" s="2">
        <v>2129.7199999999998</v>
      </c>
      <c r="H544" s="2">
        <f>(orders[[#This Row],[Profit]]/orders[[#This Row],[Sales]])*100</f>
        <v>27.84675732217573</v>
      </c>
      <c r="I544" s="2">
        <f>orders[[#This Row],[Quantity]]*orders[[#This Row],[Cost Price]]</f>
        <v>91866</v>
      </c>
      <c r="J544" t="str">
        <f>TEXT(orders[[#This Row],[Date]],"mmm")</f>
        <v>Jul</v>
      </c>
      <c r="K544" s="2">
        <v>45933</v>
      </c>
      <c r="L544">
        <v>4</v>
      </c>
      <c r="M544" s="2">
        <f>COUNT(orders[[#This Row],[count_id]])</f>
        <v>1</v>
      </c>
      <c r="N544" s="2"/>
      <c r="Q544" s="7" t="str">
        <f>TEXT(orders[[#This Row],[Date]],"mmm")</f>
        <v>Jul</v>
      </c>
      <c r="R544" s="10">
        <v>7648</v>
      </c>
    </row>
    <row r="545" spans="1:18" x14ac:dyDescent="0.25">
      <c r="A545" t="s">
        <v>6029</v>
      </c>
      <c r="B545" s="4">
        <v>45462</v>
      </c>
      <c r="C545" t="s">
        <v>179</v>
      </c>
      <c r="D545" t="s">
        <v>2879</v>
      </c>
      <c r="E545">
        <v>7</v>
      </c>
      <c r="F545" s="5">
        <v>32450</v>
      </c>
      <c r="G545" s="2">
        <v>3169.25</v>
      </c>
      <c r="H545" s="2">
        <f>(orders[[#This Row],[Profit]]/orders[[#This Row],[Sales]])*100</f>
        <v>9.7665639445300467</v>
      </c>
      <c r="I545" s="2">
        <f>orders[[#This Row],[Quantity]]*orders[[#This Row],[Cost Price]]</f>
        <v>116795</v>
      </c>
      <c r="J545" t="str">
        <f>TEXT(orders[[#This Row],[Date]],"mmm")</f>
        <v>Jun</v>
      </c>
      <c r="K545" s="2">
        <v>16685</v>
      </c>
      <c r="L545">
        <v>3</v>
      </c>
      <c r="M545" s="2">
        <f>COUNT(orders[[#This Row],[count_id]])</f>
        <v>1</v>
      </c>
      <c r="N545" s="2"/>
      <c r="Q545" s="6" t="str">
        <f>TEXT(orders[[#This Row],[Date]],"mmm")</f>
        <v>Jun</v>
      </c>
      <c r="R545" s="11">
        <v>32450</v>
      </c>
    </row>
    <row r="546" spans="1:18" x14ac:dyDescent="0.25">
      <c r="A546" t="s">
        <v>3787</v>
      </c>
      <c r="B546" s="4">
        <v>45787</v>
      </c>
      <c r="C546" t="s">
        <v>181</v>
      </c>
      <c r="D546" t="s">
        <v>3617</v>
      </c>
      <c r="E546">
        <v>9</v>
      </c>
      <c r="F546" s="5">
        <v>41468</v>
      </c>
      <c r="G546" s="2">
        <v>4283.24</v>
      </c>
      <c r="H546" s="2">
        <f>(orders[[#This Row],[Profit]]/orders[[#This Row],[Sales]])*100</f>
        <v>10.329024790199671</v>
      </c>
      <c r="I546" s="2">
        <f>orders[[#This Row],[Quantity]]*orders[[#This Row],[Cost Price]]</f>
        <v>361287</v>
      </c>
      <c r="J546" t="str">
        <f>TEXT(orders[[#This Row],[Date]],"mmm")</f>
        <v>May</v>
      </c>
      <c r="K546" s="2">
        <v>40143</v>
      </c>
      <c r="L546">
        <v>7</v>
      </c>
      <c r="M546" s="2">
        <f>COUNT(orders[[#This Row],[count_id]])</f>
        <v>1</v>
      </c>
      <c r="N546" s="2"/>
      <c r="Q546" s="7" t="str">
        <f>TEXT(orders[[#This Row],[Date]],"mmm")</f>
        <v>May</v>
      </c>
      <c r="R546" s="10">
        <v>41468</v>
      </c>
    </row>
    <row r="547" spans="1:18" x14ac:dyDescent="0.25">
      <c r="A547" t="s">
        <v>5196</v>
      </c>
      <c r="B547" s="4">
        <v>45797</v>
      </c>
      <c r="C547" t="s">
        <v>181</v>
      </c>
      <c r="D547" t="s">
        <v>2728</v>
      </c>
      <c r="E547">
        <v>9</v>
      </c>
      <c r="F547" s="5">
        <v>15427</v>
      </c>
      <c r="G547" s="2">
        <v>4369.92</v>
      </c>
      <c r="H547" s="2">
        <f>(orders[[#This Row],[Profit]]/orders[[#This Row],[Sales]])*100</f>
        <v>28.326440655992741</v>
      </c>
      <c r="I547" s="2">
        <f>orders[[#This Row],[Quantity]]*orders[[#This Row],[Cost Price]]</f>
        <v>149661</v>
      </c>
      <c r="J547" t="str">
        <f>TEXT(orders[[#This Row],[Date]],"mmm")</f>
        <v>May</v>
      </c>
      <c r="K547" s="2">
        <v>16629</v>
      </c>
      <c r="L547">
        <v>8</v>
      </c>
      <c r="M547" s="2">
        <f>COUNT(orders[[#This Row],[count_id]])</f>
        <v>1</v>
      </c>
      <c r="N547" s="2"/>
      <c r="Q547" s="6" t="str">
        <f>TEXT(orders[[#This Row],[Date]],"mmm")</f>
        <v>May</v>
      </c>
      <c r="R547" s="11">
        <v>15427</v>
      </c>
    </row>
    <row r="548" spans="1:18" x14ac:dyDescent="0.25">
      <c r="A548" t="s">
        <v>5198</v>
      </c>
      <c r="B548" s="4">
        <v>45941</v>
      </c>
      <c r="C548" t="s">
        <v>181</v>
      </c>
      <c r="D548" t="s">
        <v>3084</v>
      </c>
      <c r="E548">
        <v>8</v>
      </c>
      <c r="F548" s="5">
        <v>30252</v>
      </c>
      <c r="G548" s="2">
        <v>3588.65</v>
      </c>
      <c r="H548" s="2">
        <f>(orders[[#This Row],[Profit]]/orders[[#This Row],[Sales]])*100</f>
        <v>11.862521486182732</v>
      </c>
      <c r="I548" s="2">
        <f>orders[[#This Row],[Quantity]]*orders[[#This Row],[Cost Price]]</f>
        <v>316504</v>
      </c>
      <c r="J548" t="str">
        <f>TEXT(orders[[#This Row],[Date]],"mmm")</f>
        <v>Oct</v>
      </c>
      <c r="K548" s="2">
        <v>39563</v>
      </c>
      <c r="L548">
        <v>3</v>
      </c>
      <c r="M548" s="2">
        <f>COUNT(orders[[#This Row],[count_id]])</f>
        <v>1</v>
      </c>
      <c r="N548" s="2"/>
      <c r="Q548" s="7" t="str">
        <f>TEXT(orders[[#This Row],[Date]],"mmm")</f>
        <v>Oct</v>
      </c>
      <c r="R548" s="10">
        <v>30252</v>
      </c>
    </row>
    <row r="549" spans="1:18" x14ac:dyDescent="0.25">
      <c r="A549" t="s">
        <v>5405</v>
      </c>
      <c r="B549" s="4">
        <v>45454</v>
      </c>
      <c r="C549" t="s">
        <v>181</v>
      </c>
      <c r="D549" t="s">
        <v>3153</v>
      </c>
      <c r="E549">
        <v>4</v>
      </c>
      <c r="F549" s="5">
        <v>30483</v>
      </c>
      <c r="G549" s="2">
        <v>6640.91</v>
      </c>
      <c r="H549" s="2">
        <f>(orders[[#This Row],[Profit]]/orders[[#This Row],[Sales]])*100</f>
        <v>21.785618213430435</v>
      </c>
      <c r="I549" s="2">
        <f>orders[[#This Row],[Quantity]]*orders[[#This Row],[Cost Price]]</f>
        <v>91052</v>
      </c>
      <c r="J549" t="str">
        <f>TEXT(orders[[#This Row],[Date]],"mmm")</f>
        <v>Jun</v>
      </c>
      <c r="K549" s="2">
        <v>22763</v>
      </c>
      <c r="L549">
        <v>4</v>
      </c>
      <c r="M549" s="2">
        <f>COUNT(orders[[#This Row],[count_id]])</f>
        <v>1</v>
      </c>
      <c r="N549" s="2"/>
      <c r="Q549" s="6" t="str">
        <f>TEXT(orders[[#This Row],[Date]],"mmm")</f>
        <v>Jun</v>
      </c>
      <c r="R549" s="11">
        <v>30483</v>
      </c>
    </row>
    <row r="550" spans="1:18" x14ac:dyDescent="0.25">
      <c r="A550" t="s">
        <v>5534</v>
      </c>
      <c r="B550" s="4">
        <v>45318</v>
      </c>
      <c r="C550" t="s">
        <v>181</v>
      </c>
      <c r="D550" t="s">
        <v>3389</v>
      </c>
      <c r="E550">
        <v>5</v>
      </c>
      <c r="F550" s="5">
        <v>17632</v>
      </c>
      <c r="G550" s="2">
        <v>1577.33</v>
      </c>
      <c r="H550" s="2">
        <f>(orders[[#This Row],[Profit]]/orders[[#This Row],[Sales]])*100</f>
        <v>8.9458371143375679</v>
      </c>
      <c r="I550" s="2">
        <f>orders[[#This Row],[Quantity]]*orders[[#This Row],[Cost Price]]</f>
        <v>16090</v>
      </c>
      <c r="J550" t="str">
        <f>TEXT(orders[[#This Row],[Date]],"mmm")</f>
        <v>Jan</v>
      </c>
      <c r="K550" s="2">
        <v>3218</v>
      </c>
      <c r="L550">
        <v>11</v>
      </c>
      <c r="M550" s="2">
        <f>COUNT(orders[[#This Row],[count_id]])</f>
        <v>1</v>
      </c>
      <c r="N550" s="2"/>
      <c r="Q550" s="7" t="str">
        <f>TEXT(orders[[#This Row],[Date]],"mmm")</f>
        <v>Jan</v>
      </c>
      <c r="R550" s="10">
        <v>17632</v>
      </c>
    </row>
    <row r="551" spans="1:18" x14ac:dyDescent="0.25">
      <c r="A551" t="s">
        <v>3786</v>
      </c>
      <c r="B551" s="4">
        <v>45709</v>
      </c>
      <c r="C551" t="s">
        <v>183</v>
      </c>
      <c r="D551" t="s">
        <v>2614</v>
      </c>
      <c r="E551">
        <v>1</v>
      </c>
      <c r="F551" s="5">
        <v>2251</v>
      </c>
      <c r="G551" s="2">
        <v>192.53</v>
      </c>
      <c r="H551" s="2">
        <f>(orders[[#This Row],[Profit]]/orders[[#This Row],[Sales]])*100</f>
        <v>8.5530875166592626</v>
      </c>
      <c r="I551" s="2">
        <f>orders[[#This Row],[Quantity]]*orders[[#This Row],[Cost Price]]</f>
        <v>9601</v>
      </c>
      <c r="J551" t="str">
        <f>TEXT(orders[[#This Row],[Date]],"mmm")</f>
        <v>Feb</v>
      </c>
      <c r="K551" s="2">
        <v>9601</v>
      </c>
      <c r="L551">
        <v>6</v>
      </c>
      <c r="M551" s="2">
        <f>COUNT(orders[[#This Row],[count_id]])</f>
        <v>1</v>
      </c>
      <c r="N551" s="2"/>
      <c r="Q551" s="6" t="str">
        <f>TEXT(orders[[#This Row],[Date]],"mmm")</f>
        <v>Feb</v>
      </c>
      <c r="R551" s="11">
        <v>2251</v>
      </c>
    </row>
    <row r="552" spans="1:18" x14ac:dyDescent="0.25">
      <c r="A552" t="s">
        <v>5148</v>
      </c>
      <c r="B552" s="4">
        <v>45745</v>
      </c>
      <c r="C552" t="s">
        <v>183</v>
      </c>
      <c r="D552" t="s">
        <v>3561</v>
      </c>
      <c r="E552">
        <v>7</v>
      </c>
      <c r="F552" s="5">
        <v>47032</v>
      </c>
      <c r="G552" s="2">
        <v>13960.21</v>
      </c>
      <c r="H552" s="2">
        <f>(orders[[#This Row],[Profit]]/orders[[#This Row],[Sales]])*100</f>
        <v>29.682365198162952</v>
      </c>
      <c r="I552" s="2">
        <f>orders[[#This Row],[Quantity]]*orders[[#This Row],[Cost Price]]</f>
        <v>239421</v>
      </c>
      <c r="J552" t="str">
        <f>TEXT(orders[[#This Row],[Date]],"mmm")</f>
        <v>Mar</v>
      </c>
      <c r="K552" s="2">
        <v>34203</v>
      </c>
      <c r="L552">
        <v>6</v>
      </c>
      <c r="M552" s="2">
        <f>COUNT(orders[[#This Row],[count_id]])</f>
        <v>1</v>
      </c>
      <c r="N552" s="2"/>
      <c r="Q552" s="7" t="str">
        <f>TEXT(orders[[#This Row],[Date]],"mmm")</f>
        <v>Mar</v>
      </c>
      <c r="R552" s="10">
        <v>47032</v>
      </c>
    </row>
    <row r="553" spans="1:18" x14ac:dyDescent="0.25">
      <c r="A553" t="s">
        <v>5359</v>
      </c>
      <c r="B553" s="4">
        <v>45677</v>
      </c>
      <c r="C553" t="s">
        <v>183</v>
      </c>
      <c r="D553" t="s">
        <v>3476</v>
      </c>
      <c r="E553">
        <v>9</v>
      </c>
      <c r="F553" s="5">
        <v>10494</v>
      </c>
      <c r="G553" s="2">
        <v>1681.8</v>
      </c>
      <c r="H553" s="2">
        <f>(orders[[#This Row],[Profit]]/orders[[#This Row],[Sales]])*100</f>
        <v>16.026300743281872</v>
      </c>
      <c r="I553" s="2">
        <f>orders[[#This Row],[Quantity]]*orders[[#This Row],[Cost Price]]</f>
        <v>87579</v>
      </c>
      <c r="J553" t="str">
        <f>TEXT(orders[[#This Row],[Date]],"mmm")</f>
        <v>Jan</v>
      </c>
      <c r="K553" s="2">
        <v>9731</v>
      </c>
      <c r="L553">
        <v>7</v>
      </c>
      <c r="M553" s="2">
        <f>COUNT(orders[[#This Row],[count_id]])</f>
        <v>1</v>
      </c>
      <c r="N553" s="2"/>
      <c r="Q553" s="6" t="str">
        <f>TEXT(orders[[#This Row],[Date]],"mmm")</f>
        <v>Jan</v>
      </c>
      <c r="R553" s="11">
        <v>10494</v>
      </c>
    </row>
    <row r="554" spans="1:18" x14ac:dyDescent="0.25">
      <c r="A554" t="s">
        <v>5402</v>
      </c>
      <c r="B554" s="4">
        <v>45652</v>
      </c>
      <c r="C554" t="s">
        <v>183</v>
      </c>
      <c r="D554" t="s">
        <v>3079</v>
      </c>
      <c r="E554">
        <v>4</v>
      </c>
      <c r="F554" s="5">
        <v>39373</v>
      </c>
      <c r="G554" s="2">
        <v>9146.2000000000007</v>
      </c>
      <c r="H554" s="2">
        <f>(orders[[#This Row],[Profit]]/orders[[#This Row],[Sales]])*100</f>
        <v>23.22962436187235</v>
      </c>
      <c r="I554" s="2">
        <f>orders[[#This Row],[Quantity]]*orders[[#This Row],[Cost Price]]</f>
        <v>55352</v>
      </c>
      <c r="J554" t="str">
        <f>TEXT(orders[[#This Row],[Date]],"mmm")</f>
        <v>Dec</v>
      </c>
      <c r="K554" s="2">
        <v>13838</v>
      </c>
      <c r="L554">
        <v>4</v>
      </c>
      <c r="M554" s="2">
        <f>COUNT(orders[[#This Row],[count_id]])</f>
        <v>1</v>
      </c>
      <c r="N554" s="2"/>
      <c r="Q554" s="7" t="str">
        <f>TEXT(orders[[#This Row],[Date]],"mmm")</f>
        <v>Dec</v>
      </c>
      <c r="R554" s="10">
        <v>39373</v>
      </c>
    </row>
    <row r="555" spans="1:18" x14ac:dyDescent="0.25">
      <c r="A555" t="s">
        <v>5513</v>
      </c>
      <c r="B555" s="4">
        <v>45798</v>
      </c>
      <c r="C555" t="s">
        <v>183</v>
      </c>
      <c r="D555" t="s">
        <v>2888</v>
      </c>
      <c r="E555">
        <v>9</v>
      </c>
      <c r="F555" s="5">
        <v>25249</v>
      </c>
      <c r="G555" s="2">
        <v>6559.49</v>
      </c>
      <c r="H555" s="2">
        <f>(orders[[#This Row],[Profit]]/orders[[#This Row],[Sales]])*100</f>
        <v>25.979207097310784</v>
      </c>
      <c r="I555" s="2">
        <f>orders[[#This Row],[Quantity]]*orders[[#This Row],[Cost Price]]</f>
        <v>244188</v>
      </c>
      <c r="J555" t="str">
        <f>TEXT(orders[[#This Row],[Date]],"mmm")</f>
        <v>May</v>
      </c>
      <c r="K555" s="2">
        <v>27132</v>
      </c>
      <c r="L555">
        <v>6</v>
      </c>
      <c r="M555" s="2">
        <f>COUNT(orders[[#This Row],[count_id]])</f>
        <v>1</v>
      </c>
      <c r="N555" s="2"/>
      <c r="Q555" s="6" t="str">
        <f>TEXT(orders[[#This Row],[Date]],"mmm")</f>
        <v>May</v>
      </c>
      <c r="R555" s="11">
        <v>25249</v>
      </c>
    </row>
    <row r="556" spans="1:18" x14ac:dyDescent="0.25">
      <c r="A556" t="s">
        <v>5673</v>
      </c>
      <c r="B556" s="4">
        <v>45295</v>
      </c>
      <c r="C556" t="s">
        <v>183</v>
      </c>
      <c r="D556" t="s">
        <v>3618</v>
      </c>
      <c r="E556">
        <v>2</v>
      </c>
      <c r="F556" s="5">
        <v>19398</v>
      </c>
      <c r="G556" s="2">
        <v>4915.7299999999996</v>
      </c>
      <c r="H556" s="2">
        <f>(orders[[#This Row],[Profit]]/orders[[#This Row],[Sales]])*100</f>
        <v>25.341426951232084</v>
      </c>
      <c r="I556" s="2">
        <f>orders[[#This Row],[Quantity]]*orders[[#This Row],[Cost Price]]</f>
        <v>25454</v>
      </c>
      <c r="J556" t="str">
        <f>TEXT(orders[[#This Row],[Date]],"mmm")</f>
        <v>Jan</v>
      </c>
      <c r="K556" s="2">
        <v>12727</v>
      </c>
      <c r="L556">
        <v>5</v>
      </c>
      <c r="M556" s="2">
        <f>COUNT(orders[[#This Row],[count_id]])</f>
        <v>1</v>
      </c>
      <c r="N556" s="2"/>
      <c r="Q556" s="7" t="str">
        <f>TEXT(orders[[#This Row],[Date]],"mmm")</f>
        <v>Jan</v>
      </c>
      <c r="R556" s="10">
        <v>19398</v>
      </c>
    </row>
    <row r="557" spans="1:18" x14ac:dyDescent="0.25">
      <c r="A557" t="s">
        <v>5950</v>
      </c>
      <c r="B557" s="4">
        <v>45914</v>
      </c>
      <c r="C557" t="s">
        <v>183</v>
      </c>
      <c r="D557" t="s">
        <v>3102</v>
      </c>
      <c r="E557">
        <v>1</v>
      </c>
      <c r="F557" s="5">
        <v>2127</v>
      </c>
      <c r="G557" s="2">
        <v>420.67</v>
      </c>
      <c r="H557" s="2">
        <f>(orders[[#This Row],[Profit]]/orders[[#This Row],[Sales]])*100</f>
        <v>19.777621062529384</v>
      </c>
      <c r="I557" s="2">
        <f>orders[[#This Row],[Quantity]]*orders[[#This Row],[Cost Price]]</f>
        <v>6530</v>
      </c>
      <c r="J557" t="str">
        <f>TEXT(orders[[#This Row],[Date]],"mmm")</f>
        <v>Sep</v>
      </c>
      <c r="K557" s="2">
        <v>6530</v>
      </c>
      <c r="L557">
        <v>5</v>
      </c>
      <c r="M557" s="2">
        <f>COUNT(orders[[#This Row],[count_id]])</f>
        <v>1</v>
      </c>
      <c r="N557" s="2"/>
      <c r="Q557" s="6" t="str">
        <f>TEXT(orders[[#This Row],[Date]],"mmm")</f>
        <v>Sep</v>
      </c>
      <c r="R557" s="11">
        <v>2127</v>
      </c>
    </row>
    <row r="558" spans="1:18" x14ac:dyDescent="0.25">
      <c r="A558" t="s">
        <v>5976</v>
      </c>
      <c r="B558" s="4">
        <v>45363</v>
      </c>
      <c r="C558" t="s">
        <v>183</v>
      </c>
      <c r="D558" t="s">
        <v>3113</v>
      </c>
      <c r="E558">
        <v>6</v>
      </c>
      <c r="F558" s="5">
        <v>3730</v>
      </c>
      <c r="G558" s="2">
        <v>323.43</v>
      </c>
      <c r="H558" s="2">
        <f>(orders[[#This Row],[Profit]]/orders[[#This Row],[Sales]])*100</f>
        <v>8.6710455764075078</v>
      </c>
      <c r="I558" s="2">
        <f>orders[[#This Row],[Quantity]]*orders[[#This Row],[Cost Price]]</f>
        <v>187512</v>
      </c>
      <c r="J558" t="str">
        <f>TEXT(orders[[#This Row],[Date]],"mmm")</f>
        <v>Mar</v>
      </c>
      <c r="K558" s="2">
        <v>31252</v>
      </c>
      <c r="L558">
        <v>5</v>
      </c>
      <c r="M558" s="2">
        <f>COUNT(orders[[#This Row],[count_id]])</f>
        <v>1</v>
      </c>
      <c r="N558" s="2"/>
      <c r="Q558" s="7" t="str">
        <f>TEXT(orders[[#This Row],[Date]],"mmm")</f>
        <v>Mar</v>
      </c>
      <c r="R558" s="10">
        <v>3730</v>
      </c>
    </row>
    <row r="559" spans="1:18" x14ac:dyDescent="0.25">
      <c r="A559" t="s">
        <v>6037</v>
      </c>
      <c r="B559" s="4">
        <v>45902</v>
      </c>
      <c r="C559" t="s">
        <v>183</v>
      </c>
      <c r="D559" t="s">
        <v>3473</v>
      </c>
      <c r="E559">
        <v>6</v>
      </c>
      <c r="F559" s="5">
        <v>47885</v>
      </c>
      <c r="G559" s="2">
        <v>8707.0300000000007</v>
      </c>
      <c r="H559" s="2">
        <f>(orders[[#This Row],[Profit]]/orders[[#This Row],[Sales]])*100</f>
        <v>18.183209773415477</v>
      </c>
      <c r="I559" s="2">
        <f>orders[[#This Row],[Quantity]]*orders[[#This Row],[Cost Price]]</f>
        <v>206850</v>
      </c>
      <c r="J559" t="str">
        <f>TEXT(orders[[#This Row],[Date]],"mmm")</f>
        <v>Sep</v>
      </c>
      <c r="K559" s="2">
        <v>34475</v>
      </c>
      <c r="L559">
        <v>6</v>
      </c>
      <c r="M559" s="2">
        <f>COUNT(orders[[#This Row],[count_id]])</f>
        <v>1</v>
      </c>
      <c r="N559" s="2"/>
      <c r="Q559" s="6" t="str">
        <f>TEXT(orders[[#This Row],[Date]],"mmm")</f>
        <v>Sep</v>
      </c>
      <c r="R559" s="11">
        <v>47885</v>
      </c>
    </row>
    <row r="560" spans="1:18" x14ac:dyDescent="0.25">
      <c r="A560" t="s">
        <v>3817</v>
      </c>
      <c r="B560" s="4">
        <v>45659</v>
      </c>
      <c r="C560" t="s">
        <v>185</v>
      </c>
      <c r="D560" t="s">
        <v>3021</v>
      </c>
      <c r="E560">
        <v>4</v>
      </c>
      <c r="F560" s="5">
        <v>19165</v>
      </c>
      <c r="G560" s="2">
        <v>2640.59</v>
      </c>
      <c r="H560" s="2">
        <f>(orders[[#This Row],[Profit]]/orders[[#This Row],[Sales]])*100</f>
        <v>13.77818940777459</v>
      </c>
      <c r="I560" s="2">
        <f>orders[[#This Row],[Quantity]]*orders[[#This Row],[Cost Price]]</f>
        <v>146716</v>
      </c>
      <c r="J560" t="str">
        <f>TEXT(orders[[#This Row],[Date]],"mmm")</f>
        <v>Jan</v>
      </c>
      <c r="K560" s="2">
        <v>36679</v>
      </c>
      <c r="L560">
        <v>6</v>
      </c>
      <c r="M560" s="2">
        <f>COUNT(orders[[#This Row],[count_id]])</f>
        <v>1</v>
      </c>
      <c r="N560" s="2"/>
      <c r="Q560" s="7" t="str">
        <f>TEXT(orders[[#This Row],[Date]],"mmm")</f>
        <v>Jan</v>
      </c>
      <c r="R560" s="10">
        <v>19165</v>
      </c>
    </row>
    <row r="561" spans="1:18" x14ac:dyDescent="0.25">
      <c r="A561" t="s">
        <v>5399</v>
      </c>
      <c r="B561" s="4">
        <v>45714</v>
      </c>
      <c r="C561" t="s">
        <v>185</v>
      </c>
      <c r="D561" t="s">
        <v>2758</v>
      </c>
      <c r="E561">
        <v>6</v>
      </c>
      <c r="F561" s="5">
        <v>42728</v>
      </c>
      <c r="G561" s="2">
        <v>5747.41</v>
      </c>
      <c r="H561" s="2">
        <f>(orders[[#This Row],[Profit]]/orders[[#This Row],[Sales]])*100</f>
        <v>13.451156150533608</v>
      </c>
      <c r="I561" s="2">
        <f>orders[[#This Row],[Quantity]]*orders[[#This Row],[Cost Price]]</f>
        <v>283212</v>
      </c>
      <c r="J561" t="str">
        <f>TEXT(orders[[#This Row],[Date]],"mmm")</f>
        <v>Feb</v>
      </c>
      <c r="K561" s="2">
        <v>47202</v>
      </c>
      <c r="L561">
        <v>10</v>
      </c>
      <c r="M561" s="2">
        <f>COUNT(orders[[#This Row],[count_id]])</f>
        <v>1</v>
      </c>
      <c r="N561" s="2"/>
      <c r="Q561" s="6" t="str">
        <f>TEXT(orders[[#This Row],[Date]],"mmm")</f>
        <v>Feb</v>
      </c>
      <c r="R561" s="11">
        <v>42728</v>
      </c>
    </row>
    <row r="562" spans="1:18" x14ac:dyDescent="0.25">
      <c r="A562" t="s">
        <v>5417</v>
      </c>
      <c r="B562" s="4">
        <v>46010</v>
      </c>
      <c r="C562" t="s">
        <v>185</v>
      </c>
      <c r="D562" t="s">
        <v>3309</v>
      </c>
      <c r="E562">
        <v>1</v>
      </c>
      <c r="F562" s="5">
        <v>45278</v>
      </c>
      <c r="G562" s="2">
        <v>9504.8799999999992</v>
      </c>
      <c r="H562" s="2">
        <f>(orders[[#This Row],[Profit]]/orders[[#This Row],[Sales]])*100</f>
        <v>20.992269976589071</v>
      </c>
      <c r="I562" s="2">
        <f>orders[[#This Row],[Quantity]]*orders[[#This Row],[Cost Price]]</f>
        <v>6312</v>
      </c>
      <c r="J562" t="str">
        <f>TEXT(orders[[#This Row],[Date]],"mmm")</f>
        <v>Dec</v>
      </c>
      <c r="K562" s="2">
        <v>6312</v>
      </c>
      <c r="L562">
        <v>5</v>
      </c>
      <c r="M562" s="2">
        <f>COUNT(orders[[#This Row],[count_id]])</f>
        <v>1</v>
      </c>
      <c r="N562" s="2"/>
      <c r="Q562" s="7" t="str">
        <f>TEXT(orders[[#This Row],[Date]],"mmm")</f>
        <v>Dec</v>
      </c>
      <c r="R562" s="10">
        <v>45278</v>
      </c>
    </row>
    <row r="563" spans="1:18" x14ac:dyDescent="0.25">
      <c r="A563" t="s">
        <v>5425</v>
      </c>
      <c r="B563" s="4">
        <v>45308</v>
      </c>
      <c r="C563" t="s">
        <v>185</v>
      </c>
      <c r="D563" t="s">
        <v>3212</v>
      </c>
      <c r="E563">
        <v>4</v>
      </c>
      <c r="F563" s="5">
        <v>32968</v>
      </c>
      <c r="G563" s="2">
        <v>7228.5</v>
      </c>
      <c r="H563" s="2">
        <f>(orders[[#This Row],[Profit]]/orders[[#This Row],[Sales]])*100</f>
        <v>21.925806842999272</v>
      </c>
      <c r="I563" s="2">
        <f>orders[[#This Row],[Quantity]]*orders[[#This Row],[Cost Price]]</f>
        <v>85588</v>
      </c>
      <c r="J563" t="str">
        <f>TEXT(orders[[#This Row],[Date]],"mmm")</f>
        <v>Jan</v>
      </c>
      <c r="K563" s="2">
        <v>21397</v>
      </c>
      <c r="L563">
        <v>5</v>
      </c>
      <c r="M563" s="2">
        <f>COUNT(orders[[#This Row],[count_id]])</f>
        <v>1</v>
      </c>
      <c r="N563" s="2"/>
      <c r="Q563" s="6" t="str">
        <f>TEXT(orders[[#This Row],[Date]],"mmm")</f>
        <v>Jan</v>
      </c>
      <c r="R563" s="11">
        <v>32968</v>
      </c>
    </row>
    <row r="564" spans="1:18" x14ac:dyDescent="0.25">
      <c r="A564" t="s">
        <v>5704</v>
      </c>
      <c r="B564" s="4">
        <v>45942</v>
      </c>
      <c r="C564" t="s">
        <v>185</v>
      </c>
      <c r="D564" t="s">
        <v>2847</v>
      </c>
      <c r="E564">
        <v>3</v>
      </c>
      <c r="F564" s="5">
        <v>30299</v>
      </c>
      <c r="G564" s="2">
        <v>5702.03</v>
      </c>
      <c r="H564" s="2">
        <f>(orders[[#This Row],[Profit]]/orders[[#This Row],[Sales]])*100</f>
        <v>18.819201953859864</v>
      </c>
      <c r="I564" s="2">
        <f>orders[[#This Row],[Quantity]]*orders[[#This Row],[Cost Price]]</f>
        <v>35328</v>
      </c>
      <c r="J564" t="str">
        <f>TEXT(orders[[#This Row],[Date]],"mmm")</f>
        <v>Oct</v>
      </c>
      <c r="K564" s="2">
        <v>11776</v>
      </c>
      <c r="L564">
        <v>7</v>
      </c>
      <c r="M564" s="2">
        <f>COUNT(orders[[#This Row],[count_id]])</f>
        <v>1</v>
      </c>
      <c r="N564" s="2"/>
      <c r="Q564" s="7" t="str">
        <f>TEXT(orders[[#This Row],[Date]],"mmm")</f>
        <v>Oct</v>
      </c>
      <c r="R564" s="10">
        <v>30299</v>
      </c>
    </row>
    <row r="565" spans="1:18" x14ac:dyDescent="0.25">
      <c r="A565" t="s">
        <v>3789</v>
      </c>
      <c r="B565" s="4">
        <v>45326</v>
      </c>
      <c r="C565" t="s">
        <v>187</v>
      </c>
      <c r="D565" t="s">
        <v>2780</v>
      </c>
      <c r="E565">
        <v>1</v>
      </c>
      <c r="F565" s="5">
        <v>11528</v>
      </c>
      <c r="G565" s="2">
        <v>2273.79</v>
      </c>
      <c r="H565" s="2">
        <f>(orders[[#This Row],[Profit]]/orders[[#This Row],[Sales]])*100</f>
        <v>19.724063150589867</v>
      </c>
      <c r="I565" s="2">
        <f>orders[[#This Row],[Quantity]]*orders[[#This Row],[Cost Price]]</f>
        <v>45065</v>
      </c>
      <c r="J565" t="str">
        <f>TEXT(orders[[#This Row],[Date]],"mmm")</f>
        <v>Feb</v>
      </c>
      <c r="K565" s="2">
        <v>45065</v>
      </c>
      <c r="L565">
        <v>11</v>
      </c>
      <c r="M565" s="2">
        <f>COUNT(orders[[#This Row],[count_id]])</f>
        <v>1</v>
      </c>
      <c r="N565" s="2"/>
      <c r="Q565" s="6" t="str">
        <f>TEXT(orders[[#This Row],[Date]],"mmm")</f>
        <v>Feb</v>
      </c>
      <c r="R565" s="11">
        <v>11528</v>
      </c>
    </row>
    <row r="566" spans="1:18" x14ac:dyDescent="0.25">
      <c r="A566" t="s">
        <v>5218</v>
      </c>
      <c r="B566" s="4">
        <v>45296</v>
      </c>
      <c r="C566" t="s">
        <v>187</v>
      </c>
      <c r="D566" t="s">
        <v>3555</v>
      </c>
      <c r="E566">
        <v>4</v>
      </c>
      <c r="F566" s="5">
        <v>11118</v>
      </c>
      <c r="G566" s="2">
        <v>3113.88</v>
      </c>
      <c r="H566" s="2">
        <f>(orders[[#This Row],[Profit]]/orders[[#This Row],[Sales]])*100</f>
        <v>28.007555315704263</v>
      </c>
      <c r="I566" s="2">
        <f>orders[[#This Row],[Quantity]]*orders[[#This Row],[Cost Price]]</f>
        <v>108140</v>
      </c>
      <c r="J566" t="str">
        <f>TEXT(orders[[#This Row],[Date]],"mmm")</f>
        <v>Jan</v>
      </c>
      <c r="K566" s="2">
        <v>27035</v>
      </c>
      <c r="L566">
        <v>7</v>
      </c>
      <c r="M566" s="2">
        <f>COUNT(orders[[#This Row],[count_id]])</f>
        <v>1</v>
      </c>
      <c r="N566" s="2"/>
      <c r="Q566" s="7" t="str">
        <f>TEXT(orders[[#This Row],[Date]],"mmm")</f>
        <v>Jan</v>
      </c>
      <c r="R566" s="10">
        <v>11118</v>
      </c>
    </row>
    <row r="567" spans="1:18" x14ac:dyDescent="0.25">
      <c r="A567" t="s">
        <v>5229</v>
      </c>
      <c r="B567" s="4">
        <v>45338</v>
      </c>
      <c r="C567" t="s">
        <v>187</v>
      </c>
      <c r="D567" t="s">
        <v>3374</v>
      </c>
      <c r="E567">
        <v>5</v>
      </c>
      <c r="F567" s="5">
        <v>8486</v>
      </c>
      <c r="G567" s="2">
        <v>847.22</v>
      </c>
      <c r="H567" s="2">
        <f>(orders[[#This Row],[Profit]]/orders[[#This Row],[Sales]])*100</f>
        <v>9.9837379212821133</v>
      </c>
      <c r="I567" s="2">
        <f>orders[[#This Row],[Quantity]]*orders[[#This Row],[Cost Price]]</f>
        <v>25025</v>
      </c>
      <c r="J567" t="str">
        <f>TEXT(orders[[#This Row],[Date]],"mmm")</f>
        <v>Feb</v>
      </c>
      <c r="K567" s="2">
        <v>5005</v>
      </c>
      <c r="L567">
        <v>11</v>
      </c>
      <c r="M567" s="2">
        <f>COUNT(orders[[#This Row],[count_id]])</f>
        <v>1</v>
      </c>
      <c r="N567" s="2"/>
      <c r="Q567" s="6" t="str">
        <f>TEXT(orders[[#This Row],[Date]],"mmm")</f>
        <v>Feb</v>
      </c>
      <c r="R567" s="11">
        <v>8486</v>
      </c>
    </row>
    <row r="568" spans="1:18" x14ac:dyDescent="0.25">
      <c r="A568" t="s">
        <v>5232</v>
      </c>
      <c r="B568" s="4">
        <v>45679</v>
      </c>
      <c r="C568" t="s">
        <v>187</v>
      </c>
      <c r="D568" t="s">
        <v>2889</v>
      </c>
      <c r="E568">
        <v>4</v>
      </c>
      <c r="F568" s="5">
        <v>30172</v>
      </c>
      <c r="G568" s="2">
        <v>1564.49</v>
      </c>
      <c r="H568" s="2">
        <f>(orders[[#This Row],[Profit]]/orders[[#This Row],[Sales]])*100</f>
        <v>5.1852379689778605</v>
      </c>
      <c r="I568" s="2">
        <f>orders[[#This Row],[Quantity]]*orders[[#This Row],[Cost Price]]</f>
        <v>138552</v>
      </c>
      <c r="J568" t="str">
        <f>TEXT(orders[[#This Row],[Date]],"mmm")</f>
        <v>Jan</v>
      </c>
      <c r="K568" s="2">
        <v>34638</v>
      </c>
      <c r="L568">
        <v>8</v>
      </c>
      <c r="M568" s="2">
        <f>COUNT(orders[[#This Row],[count_id]])</f>
        <v>1</v>
      </c>
      <c r="N568" s="2"/>
      <c r="Q568" s="7" t="str">
        <f>TEXT(orders[[#This Row],[Date]],"mmm")</f>
        <v>Jan</v>
      </c>
      <c r="R568" s="10">
        <v>30172</v>
      </c>
    </row>
    <row r="569" spans="1:18" x14ac:dyDescent="0.25">
      <c r="A569" t="s">
        <v>5975</v>
      </c>
      <c r="B569" s="4">
        <v>45925</v>
      </c>
      <c r="C569" t="s">
        <v>187</v>
      </c>
      <c r="D569" t="s">
        <v>3229</v>
      </c>
      <c r="E569">
        <v>8</v>
      </c>
      <c r="F569" s="5">
        <v>26592</v>
      </c>
      <c r="G569" s="2">
        <v>4131.41</v>
      </c>
      <c r="H569" s="2">
        <f>(orders[[#This Row],[Profit]]/orders[[#This Row],[Sales]])*100</f>
        <v>15.536289109506619</v>
      </c>
      <c r="I569" s="2">
        <f>orders[[#This Row],[Quantity]]*orders[[#This Row],[Cost Price]]</f>
        <v>17944</v>
      </c>
      <c r="J569" t="str">
        <f>TEXT(orders[[#This Row],[Date]],"mmm")</f>
        <v>Sep</v>
      </c>
      <c r="K569" s="2">
        <v>2243</v>
      </c>
      <c r="L569">
        <v>5</v>
      </c>
      <c r="M569" s="2">
        <f>COUNT(orders[[#This Row],[count_id]])</f>
        <v>1</v>
      </c>
      <c r="N569" s="2"/>
      <c r="Q569" s="6" t="str">
        <f>TEXT(orders[[#This Row],[Date]],"mmm")</f>
        <v>Sep</v>
      </c>
      <c r="R569" s="11">
        <v>26592</v>
      </c>
    </row>
    <row r="570" spans="1:18" x14ac:dyDescent="0.25">
      <c r="A570" t="s">
        <v>3704</v>
      </c>
      <c r="B570" s="4">
        <v>45882</v>
      </c>
      <c r="C570" t="s">
        <v>189</v>
      </c>
      <c r="D570" t="s">
        <v>3327</v>
      </c>
      <c r="E570">
        <v>4</v>
      </c>
      <c r="F570" s="5">
        <v>39210</v>
      </c>
      <c r="G570" s="2">
        <v>10966.45</v>
      </c>
      <c r="H570" s="2">
        <f>(orders[[#This Row],[Profit]]/orders[[#This Row],[Sales]])*100</f>
        <v>27.968502932925276</v>
      </c>
      <c r="I570" s="2">
        <f>orders[[#This Row],[Quantity]]*orders[[#This Row],[Cost Price]]</f>
        <v>55124</v>
      </c>
      <c r="J570" t="str">
        <f>TEXT(orders[[#This Row],[Date]],"mmm")</f>
        <v>Aug</v>
      </c>
      <c r="K570" s="2">
        <v>13781</v>
      </c>
      <c r="L570">
        <v>5</v>
      </c>
      <c r="M570" s="2">
        <f>COUNT(orders[[#This Row],[count_id]])</f>
        <v>1</v>
      </c>
      <c r="N570" s="2"/>
      <c r="Q570" s="7" t="str">
        <f>TEXT(orders[[#This Row],[Date]],"mmm")</f>
        <v>Aug</v>
      </c>
      <c r="R570" s="10">
        <v>39210</v>
      </c>
    </row>
    <row r="571" spans="1:18" x14ac:dyDescent="0.25">
      <c r="A571" t="s">
        <v>5140</v>
      </c>
      <c r="B571" s="4">
        <v>45992</v>
      </c>
      <c r="C571" t="s">
        <v>189</v>
      </c>
      <c r="D571" t="s">
        <v>3201</v>
      </c>
      <c r="E571">
        <v>6</v>
      </c>
      <c r="F571" s="5">
        <v>14493</v>
      </c>
      <c r="G571" s="2">
        <v>2984.07</v>
      </c>
      <c r="H571" s="2">
        <f>(orders[[#This Row],[Profit]]/orders[[#This Row],[Sales]])*100</f>
        <v>20.589732974539434</v>
      </c>
      <c r="I571" s="2">
        <f>orders[[#This Row],[Quantity]]*orders[[#This Row],[Cost Price]]</f>
        <v>216576</v>
      </c>
      <c r="J571" t="str">
        <f>TEXT(orders[[#This Row],[Date]],"mmm")</f>
        <v>Dec</v>
      </c>
      <c r="K571" s="2">
        <v>36096</v>
      </c>
      <c r="L571">
        <v>6</v>
      </c>
      <c r="M571" s="2">
        <f>COUNT(orders[[#This Row],[count_id]])</f>
        <v>1</v>
      </c>
      <c r="N571" s="2"/>
      <c r="Q571" s="6" t="str">
        <f>TEXT(orders[[#This Row],[Date]],"mmm")</f>
        <v>Dec</v>
      </c>
      <c r="R571" s="11">
        <v>14493</v>
      </c>
    </row>
    <row r="572" spans="1:18" x14ac:dyDescent="0.25">
      <c r="A572" t="s">
        <v>5243</v>
      </c>
      <c r="B572" s="4">
        <v>45873</v>
      </c>
      <c r="C572" t="s">
        <v>189</v>
      </c>
      <c r="D572" t="s">
        <v>3110</v>
      </c>
      <c r="E572">
        <v>1</v>
      </c>
      <c r="F572" s="5">
        <v>48194</v>
      </c>
      <c r="G572" s="2">
        <v>8536.99</v>
      </c>
      <c r="H572" s="2">
        <f>(orders[[#This Row],[Profit]]/orders[[#This Row],[Sales]])*100</f>
        <v>17.713802548035023</v>
      </c>
      <c r="I572" s="2">
        <f>orders[[#This Row],[Quantity]]*orders[[#This Row],[Cost Price]]</f>
        <v>25349</v>
      </c>
      <c r="J572" t="str">
        <f>TEXT(orders[[#This Row],[Date]],"mmm")</f>
        <v>Aug</v>
      </c>
      <c r="K572" s="2">
        <v>25349</v>
      </c>
      <c r="L572">
        <v>13</v>
      </c>
      <c r="M572" s="2">
        <f>COUNT(orders[[#This Row],[count_id]])</f>
        <v>1</v>
      </c>
      <c r="N572" s="2"/>
      <c r="Q572" s="7" t="str">
        <f>TEXT(orders[[#This Row],[Date]],"mmm")</f>
        <v>Aug</v>
      </c>
      <c r="R572" s="10">
        <v>48194</v>
      </c>
    </row>
    <row r="573" spans="1:18" x14ac:dyDescent="0.25">
      <c r="A573" t="s">
        <v>5315</v>
      </c>
      <c r="B573" s="4">
        <v>45964</v>
      </c>
      <c r="C573" t="s">
        <v>189</v>
      </c>
      <c r="D573" t="s">
        <v>3236</v>
      </c>
      <c r="E573">
        <v>4</v>
      </c>
      <c r="F573" s="5">
        <v>48536</v>
      </c>
      <c r="G573" s="2">
        <v>10972.46</v>
      </c>
      <c r="H573" s="2">
        <f>(orders[[#This Row],[Profit]]/orders[[#This Row],[Sales]])*100</f>
        <v>22.606848524806328</v>
      </c>
      <c r="I573" s="2">
        <f>orders[[#This Row],[Quantity]]*orders[[#This Row],[Cost Price]]</f>
        <v>152296</v>
      </c>
      <c r="J573" t="str">
        <f>TEXT(orders[[#This Row],[Date]],"mmm")</f>
        <v>Nov</v>
      </c>
      <c r="K573" s="2">
        <v>38074</v>
      </c>
      <c r="L573">
        <v>3</v>
      </c>
      <c r="M573" s="2">
        <f>COUNT(orders[[#This Row],[count_id]])</f>
        <v>1</v>
      </c>
      <c r="N573" s="2"/>
      <c r="Q573" s="6" t="str">
        <f>TEXT(orders[[#This Row],[Date]],"mmm")</f>
        <v>Nov</v>
      </c>
      <c r="R573" s="11">
        <v>48536</v>
      </c>
    </row>
    <row r="574" spans="1:18" x14ac:dyDescent="0.25">
      <c r="A574" t="s">
        <v>5550</v>
      </c>
      <c r="B574" s="4">
        <v>45428</v>
      </c>
      <c r="C574" t="s">
        <v>189</v>
      </c>
      <c r="D574" t="s">
        <v>2704</v>
      </c>
      <c r="E574">
        <v>3</v>
      </c>
      <c r="F574" s="5">
        <v>11141</v>
      </c>
      <c r="G574" s="2">
        <v>849.54</v>
      </c>
      <c r="H574" s="2">
        <f>(orders[[#This Row],[Profit]]/orders[[#This Row],[Sales]])*100</f>
        <v>7.6253478143793201</v>
      </c>
      <c r="I574" s="2">
        <f>orders[[#This Row],[Quantity]]*orders[[#This Row],[Cost Price]]</f>
        <v>85806</v>
      </c>
      <c r="J574" t="str">
        <f>TEXT(orders[[#This Row],[Date]],"mmm")</f>
        <v>May</v>
      </c>
      <c r="K574" s="2">
        <v>28602</v>
      </c>
      <c r="L574">
        <v>6</v>
      </c>
      <c r="M574" s="2">
        <f>COUNT(orders[[#This Row],[count_id]])</f>
        <v>1</v>
      </c>
      <c r="N574" s="2"/>
      <c r="Q574" s="7" t="str">
        <f>TEXT(orders[[#This Row],[Date]],"mmm")</f>
        <v>May</v>
      </c>
      <c r="R574" s="10">
        <v>11141</v>
      </c>
    </row>
    <row r="575" spans="1:18" x14ac:dyDescent="0.25">
      <c r="A575" t="s">
        <v>5768</v>
      </c>
      <c r="B575" s="4">
        <v>45427</v>
      </c>
      <c r="C575" t="s">
        <v>189</v>
      </c>
      <c r="D575" t="s">
        <v>3460</v>
      </c>
      <c r="E575">
        <v>3</v>
      </c>
      <c r="F575" s="5">
        <v>4609</v>
      </c>
      <c r="G575" s="2">
        <v>355.02</v>
      </c>
      <c r="H575" s="2">
        <f>(orders[[#This Row],[Profit]]/orders[[#This Row],[Sales]])*100</f>
        <v>7.7027554784118033</v>
      </c>
      <c r="I575" s="2">
        <f>orders[[#This Row],[Quantity]]*orders[[#This Row],[Cost Price]]</f>
        <v>126504</v>
      </c>
      <c r="J575" t="str">
        <f>TEXT(orders[[#This Row],[Date]],"mmm")</f>
        <v>May</v>
      </c>
      <c r="K575" s="2">
        <v>42168</v>
      </c>
      <c r="L575">
        <v>6</v>
      </c>
      <c r="M575" s="2">
        <f>COUNT(orders[[#This Row],[count_id]])</f>
        <v>1</v>
      </c>
      <c r="N575" s="2"/>
      <c r="Q575" s="6" t="str">
        <f>TEXT(orders[[#This Row],[Date]],"mmm")</f>
        <v>May</v>
      </c>
      <c r="R575" s="11">
        <v>4609</v>
      </c>
    </row>
    <row r="576" spans="1:18" x14ac:dyDescent="0.25">
      <c r="A576" t="s">
        <v>5873</v>
      </c>
      <c r="B576" s="4">
        <v>45605</v>
      </c>
      <c r="C576" t="s">
        <v>189</v>
      </c>
      <c r="D576" t="s">
        <v>3383</v>
      </c>
      <c r="E576">
        <v>1</v>
      </c>
      <c r="F576" s="5">
        <v>49614</v>
      </c>
      <c r="G576" s="2">
        <v>8992.82</v>
      </c>
      <c r="H576" s="2">
        <f>(orders[[#This Row],[Profit]]/orders[[#This Row],[Sales]])*100</f>
        <v>18.125569395735074</v>
      </c>
      <c r="I576" s="2">
        <f>orders[[#This Row],[Quantity]]*orders[[#This Row],[Cost Price]]</f>
        <v>28172</v>
      </c>
      <c r="J576" t="str">
        <f>TEXT(orders[[#This Row],[Date]],"mmm")</f>
        <v>Nov</v>
      </c>
      <c r="K576" s="2">
        <v>28172</v>
      </c>
      <c r="L576">
        <v>6</v>
      </c>
      <c r="M576" s="2">
        <f>COUNT(orders[[#This Row],[count_id]])</f>
        <v>1</v>
      </c>
      <c r="N576" s="2"/>
      <c r="Q576" s="7" t="str">
        <f>TEXT(orders[[#This Row],[Date]],"mmm")</f>
        <v>Nov</v>
      </c>
      <c r="R576" s="10">
        <v>49614</v>
      </c>
    </row>
    <row r="577" spans="1:18" x14ac:dyDescent="0.25">
      <c r="A577" t="s">
        <v>5931</v>
      </c>
      <c r="B577" s="4">
        <v>45556</v>
      </c>
      <c r="C577" t="s">
        <v>189</v>
      </c>
      <c r="D577" t="s">
        <v>2996</v>
      </c>
      <c r="E577">
        <v>6</v>
      </c>
      <c r="F577" s="5">
        <v>25117</v>
      </c>
      <c r="G577" s="2">
        <v>3641.11</v>
      </c>
      <c r="H577" s="2">
        <f>(orders[[#This Row],[Profit]]/orders[[#This Row],[Sales]])*100</f>
        <v>14.496595931042721</v>
      </c>
      <c r="I577" s="2">
        <f>orders[[#This Row],[Quantity]]*orders[[#This Row],[Cost Price]]</f>
        <v>17610</v>
      </c>
      <c r="J577" t="str">
        <f>TEXT(orders[[#This Row],[Date]],"mmm")</f>
        <v>Sep</v>
      </c>
      <c r="K577" s="2">
        <v>2935</v>
      </c>
      <c r="L577">
        <v>9</v>
      </c>
      <c r="M577" s="2">
        <f>COUNT(orders[[#This Row],[count_id]])</f>
        <v>1</v>
      </c>
      <c r="N577" s="2"/>
      <c r="Q577" s="6" t="str">
        <f>TEXT(orders[[#This Row],[Date]],"mmm")</f>
        <v>Sep</v>
      </c>
      <c r="R577" s="11">
        <v>25117</v>
      </c>
    </row>
    <row r="578" spans="1:18" x14ac:dyDescent="0.25">
      <c r="A578" t="s">
        <v>3694</v>
      </c>
      <c r="B578" s="4">
        <v>45781</v>
      </c>
      <c r="C578" t="s">
        <v>191</v>
      </c>
      <c r="D578" t="s">
        <v>2553</v>
      </c>
      <c r="E578">
        <v>1</v>
      </c>
      <c r="F578" s="5">
        <v>26844</v>
      </c>
      <c r="G578" s="2">
        <v>5741.14</v>
      </c>
      <c r="H578" s="2">
        <f>(orders[[#This Row],[Profit]]/orders[[#This Row],[Sales]])*100</f>
        <v>21.387051110117721</v>
      </c>
      <c r="I578" s="2">
        <f>orders[[#This Row],[Quantity]]*orders[[#This Row],[Cost Price]]</f>
        <v>3655</v>
      </c>
      <c r="J578" t="str">
        <f>TEXT(orders[[#This Row],[Date]],"mmm")</f>
        <v>May</v>
      </c>
      <c r="K578" s="2">
        <v>3655</v>
      </c>
      <c r="L578">
        <v>4</v>
      </c>
      <c r="M578" s="2">
        <f>COUNT(orders[[#This Row],[count_id]])</f>
        <v>1</v>
      </c>
      <c r="N578" s="2"/>
      <c r="Q578" s="7" t="str">
        <f>TEXT(orders[[#This Row],[Date]],"mmm")</f>
        <v>May</v>
      </c>
      <c r="R578" s="10">
        <v>26844</v>
      </c>
    </row>
    <row r="579" spans="1:18" x14ac:dyDescent="0.25">
      <c r="A579" t="s">
        <v>5060</v>
      </c>
      <c r="B579" s="4">
        <v>45932</v>
      </c>
      <c r="C579" t="s">
        <v>191</v>
      </c>
      <c r="D579" t="s">
        <v>3268</v>
      </c>
      <c r="E579">
        <v>3</v>
      </c>
      <c r="F579" s="5">
        <v>6932</v>
      </c>
      <c r="G579" s="2">
        <v>881.26</v>
      </c>
      <c r="H579" s="2">
        <f>(orders[[#This Row],[Profit]]/orders[[#This Row],[Sales]])*100</f>
        <v>12.712925562608193</v>
      </c>
      <c r="I579" s="2">
        <f>orders[[#This Row],[Quantity]]*orders[[#This Row],[Cost Price]]</f>
        <v>116601</v>
      </c>
      <c r="J579" t="str">
        <f>TEXT(orders[[#This Row],[Date]],"mmm")</f>
        <v>Oct</v>
      </c>
      <c r="K579" s="2">
        <v>38867</v>
      </c>
      <c r="L579">
        <v>10</v>
      </c>
      <c r="M579" s="2">
        <f>COUNT(orders[[#This Row],[count_id]])</f>
        <v>1</v>
      </c>
      <c r="N579" s="2"/>
      <c r="Q579" s="6" t="str">
        <f>TEXT(orders[[#This Row],[Date]],"mmm")</f>
        <v>Oct</v>
      </c>
      <c r="R579" s="11">
        <v>6932</v>
      </c>
    </row>
    <row r="580" spans="1:18" x14ac:dyDescent="0.25">
      <c r="A580" t="s">
        <v>5195</v>
      </c>
      <c r="B580" s="4">
        <v>45804</v>
      </c>
      <c r="C580" t="s">
        <v>191</v>
      </c>
      <c r="D580" t="s">
        <v>3032</v>
      </c>
      <c r="E580">
        <v>2</v>
      </c>
      <c r="F580" s="5">
        <v>14068</v>
      </c>
      <c r="G580" s="2">
        <v>3945.34</v>
      </c>
      <c r="H580" s="2">
        <f>(orders[[#This Row],[Profit]]/orders[[#This Row],[Sales]])*100</f>
        <v>28.044782485072506</v>
      </c>
      <c r="I580" s="2">
        <f>orders[[#This Row],[Quantity]]*orders[[#This Row],[Cost Price]]</f>
        <v>4052</v>
      </c>
      <c r="J580" t="str">
        <f>TEXT(orders[[#This Row],[Date]],"mmm")</f>
        <v>May</v>
      </c>
      <c r="K580" s="2">
        <v>2026</v>
      </c>
      <c r="L580">
        <v>5</v>
      </c>
      <c r="M580" s="2">
        <f>COUNT(orders[[#This Row],[count_id]])</f>
        <v>1</v>
      </c>
      <c r="N580" s="2"/>
      <c r="Q580" s="7" t="str">
        <f>TEXT(orders[[#This Row],[Date]],"mmm")</f>
        <v>May</v>
      </c>
      <c r="R580" s="10">
        <v>14068</v>
      </c>
    </row>
    <row r="581" spans="1:18" x14ac:dyDescent="0.25">
      <c r="A581" t="s">
        <v>5213</v>
      </c>
      <c r="B581" s="4">
        <v>45671</v>
      </c>
      <c r="C581" t="s">
        <v>191</v>
      </c>
      <c r="D581" t="s">
        <v>2997</v>
      </c>
      <c r="E581">
        <v>5</v>
      </c>
      <c r="F581" s="5">
        <v>8472</v>
      </c>
      <c r="G581" s="2">
        <v>2467.91</v>
      </c>
      <c r="H581" s="2">
        <f>(orders[[#This Row],[Profit]]/orders[[#This Row],[Sales]])*100</f>
        <v>29.130193578847969</v>
      </c>
      <c r="I581" s="2">
        <f>orders[[#This Row],[Quantity]]*orders[[#This Row],[Cost Price]]</f>
        <v>94445</v>
      </c>
      <c r="J581" t="str">
        <f>TEXT(orders[[#This Row],[Date]],"mmm")</f>
        <v>Jan</v>
      </c>
      <c r="K581" s="2">
        <v>18889</v>
      </c>
      <c r="L581">
        <v>5</v>
      </c>
      <c r="M581" s="2">
        <f>COUNT(orders[[#This Row],[count_id]])</f>
        <v>1</v>
      </c>
      <c r="N581" s="2"/>
      <c r="Q581" s="6" t="str">
        <f>TEXT(orders[[#This Row],[Date]],"mmm")</f>
        <v>Jan</v>
      </c>
      <c r="R581" s="11">
        <v>8472</v>
      </c>
    </row>
    <row r="582" spans="1:18" x14ac:dyDescent="0.25">
      <c r="A582" t="s">
        <v>5330</v>
      </c>
      <c r="B582" s="4">
        <v>45502</v>
      </c>
      <c r="C582" t="s">
        <v>191</v>
      </c>
      <c r="D582" t="s">
        <v>3585</v>
      </c>
      <c r="E582">
        <v>6</v>
      </c>
      <c r="F582" s="5">
        <v>29224</v>
      </c>
      <c r="G582" s="2">
        <v>5564.04</v>
      </c>
      <c r="H582" s="2">
        <f>(orders[[#This Row],[Profit]]/orders[[#This Row],[Sales]])*100</f>
        <v>19.039282781275663</v>
      </c>
      <c r="I582" s="2">
        <f>orders[[#This Row],[Quantity]]*orders[[#This Row],[Cost Price]]</f>
        <v>5418</v>
      </c>
      <c r="J582" t="str">
        <f>TEXT(orders[[#This Row],[Date]],"mmm")</f>
        <v>Jul</v>
      </c>
      <c r="K582" s="2">
        <v>903</v>
      </c>
      <c r="L582">
        <v>10</v>
      </c>
      <c r="M582" s="2">
        <f>COUNT(orders[[#This Row],[count_id]])</f>
        <v>1</v>
      </c>
      <c r="N582" s="2"/>
      <c r="Q582" s="7" t="str">
        <f>TEXT(orders[[#This Row],[Date]],"mmm")</f>
        <v>Jul</v>
      </c>
      <c r="R582" s="10">
        <v>29224</v>
      </c>
    </row>
    <row r="583" spans="1:18" x14ac:dyDescent="0.25">
      <c r="A583" t="s">
        <v>5939</v>
      </c>
      <c r="B583" s="4">
        <v>45854</v>
      </c>
      <c r="C583" t="s">
        <v>191</v>
      </c>
      <c r="D583" t="s">
        <v>2815</v>
      </c>
      <c r="E583">
        <v>6</v>
      </c>
      <c r="F583" s="5">
        <v>49513</v>
      </c>
      <c r="G583" s="2">
        <v>7321</v>
      </c>
      <c r="H583" s="2">
        <f>(orders[[#This Row],[Profit]]/orders[[#This Row],[Sales]])*100</f>
        <v>14.786015793831922</v>
      </c>
      <c r="I583" s="2">
        <f>orders[[#This Row],[Quantity]]*orders[[#This Row],[Cost Price]]</f>
        <v>91416</v>
      </c>
      <c r="J583" t="str">
        <f>TEXT(orders[[#This Row],[Date]],"mmm")</f>
        <v>Jul</v>
      </c>
      <c r="K583" s="2">
        <v>15236</v>
      </c>
      <c r="L583">
        <v>6</v>
      </c>
      <c r="M583" s="2">
        <f>COUNT(orders[[#This Row],[count_id]])</f>
        <v>1</v>
      </c>
      <c r="N583" s="2"/>
      <c r="Q583" s="6" t="str">
        <f>TEXT(orders[[#This Row],[Date]],"mmm")</f>
        <v>Jul</v>
      </c>
      <c r="R583" s="11">
        <v>49513</v>
      </c>
    </row>
    <row r="584" spans="1:18" x14ac:dyDescent="0.25">
      <c r="A584" t="s">
        <v>5977</v>
      </c>
      <c r="B584" s="4">
        <v>45356</v>
      </c>
      <c r="C584" t="s">
        <v>191</v>
      </c>
      <c r="D584" t="s">
        <v>3280</v>
      </c>
      <c r="E584">
        <v>8</v>
      </c>
      <c r="F584" s="5">
        <v>21721</v>
      </c>
      <c r="G584" s="2">
        <v>3250.39</v>
      </c>
      <c r="H584" s="2">
        <f>(orders[[#This Row],[Profit]]/orders[[#This Row],[Sales]])*100</f>
        <v>14.964274204686708</v>
      </c>
      <c r="I584" s="2">
        <f>orders[[#This Row],[Quantity]]*orders[[#This Row],[Cost Price]]</f>
        <v>238376</v>
      </c>
      <c r="J584" t="str">
        <f>TEXT(orders[[#This Row],[Date]],"mmm")</f>
        <v>Mar</v>
      </c>
      <c r="K584" s="2">
        <v>29797</v>
      </c>
      <c r="L584">
        <v>8</v>
      </c>
      <c r="M584" s="2">
        <f>COUNT(orders[[#This Row],[count_id]])</f>
        <v>1</v>
      </c>
      <c r="N584" s="2"/>
      <c r="Q584" s="7" t="str">
        <f>TEXT(orders[[#This Row],[Date]],"mmm")</f>
        <v>Mar</v>
      </c>
      <c r="R584" s="10">
        <v>21721</v>
      </c>
    </row>
    <row r="585" spans="1:18" x14ac:dyDescent="0.25">
      <c r="A585" t="s">
        <v>3773</v>
      </c>
      <c r="B585" s="4">
        <v>45830</v>
      </c>
      <c r="C585" t="s">
        <v>193</v>
      </c>
      <c r="D585" t="s">
        <v>3329</v>
      </c>
      <c r="E585">
        <v>8</v>
      </c>
      <c r="F585" s="5">
        <v>38688</v>
      </c>
      <c r="G585" s="2">
        <v>4835.1899999999996</v>
      </c>
      <c r="H585" s="2">
        <f>(orders[[#This Row],[Profit]]/orders[[#This Row],[Sales]])*100</f>
        <v>12.497906327543424</v>
      </c>
      <c r="I585" s="2">
        <f>orders[[#This Row],[Quantity]]*orders[[#This Row],[Cost Price]]</f>
        <v>69864</v>
      </c>
      <c r="J585" t="str">
        <f>TEXT(orders[[#This Row],[Date]],"mmm")</f>
        <v>Jun</v>
      </c>
      <c r="K585" s="2">
        <v>8733</v>
      </c>
      <c r="L585">
        <v>6</v>
      </c>
      <c r="M585" s="2">
        <f>COUNT(orders[[#This Row],[count_id]])</f>
        <v>1</v>
      </c>
      <c r="N585" s="2"/>
      <c r="Q585" s="6" t="str">
        <f>TEXT(orders[[#This Row],[Date]],"mmm")</f>
        <v>Jun</v>
      </c>
      <c r="R585" s="11">
        <v>38688</v>
      </c>
    </row>
    <row r="586" spans="1:18" x14ac:dyDescent="0.25">
      <c r="A586" t="s">
        <v>5401</v>
      </c>
      <c r="B586" s="4">
        <v>45678</v>
      </c>
      <c r="C586" t="s">
        <v>193</v>
      </c>
      <c r="D586" t="s">
        <v>2931</v>
      </c>
      <c r="E586">
        <v>3</v>
      </c>
      <c r="F586" s="5">
        <v>27454</v>
      </c>
      <c r="G586" s="2">
        <v>7786.62</v>
      </c>
      <c r="H586" s="2">
        <f>(orders[[#This Row],[Profit]]/orders[[#This Row],[Sales]])*100</f>
        <v>28.362424419028194</v>
      </c>
      <c r="I586" s="2">
        <f>orders[[#This Row],[Quantity]]*orders[[#This Row],[Cost Price]]</f>
        <v>70074</v>
      </c>
      <c r="J586" t="str">
        <f>TEXT(orders[[#This Row],[Date]],"mmm")</f>
        <v>Jan</v>
      </c>
      <c r="K586" s="2">
        <v>23358</v>
      </c>
      <c r="L586">
        <v>8</v>
      </c>
      <c r="M586" s="2">
        <f>COUNT(orders[[#This Row],[count_id]])</f>
        <v>1</v>
      </c>
      <c r="N586" s="2"/>
      <c r="Q586" s="7" t="str">
        <f>TEXT(orders[[#This Row],[Date]],"mmm")</f>
        <v>Jan</v>
      </c>
      <c r="R586" s="10">
        <v>27454</v>
      </c>
    </row>
    <row r="587" spans="1:18" x14ac:dyDescent="0.25">
      <c r="A587" t="s">
        <v>5582</v>
      </c>
      <c r="B587" s="4">
        <v>45493</v>
      </c>
      <c r="C587" t="s">
        <v>193</v>
      </c>
      <c r="D587" t="s">
        <v>2931</v>
      </c>
      <c r="E587">
        <v>6</v>
      </c>
      <c r="F587" s="5">
        <v>36869</v>
      </c>
      <c r="G587" s="2">
        <v>2447.48</v>
      </c>
      <c r="H587" s="2">
        <f>(orders[[#This Row],[Profit]]/orders[[#This Row],[Sales]])*100</f>
        <v>6.638314030757547</v>
      </c>
      <c r="I587" s="2">
        <f>orders[[#This Row],[Quantity]]*orders[[#This Row],[Cost Price]]</f>
        <v>298806</v>
      </c>
      <c r="J587" t="str">
        <f>TEXT(orders[[#This Row],[Date]],"mmm")</f>
        <v>Jul</v>
      </c>
      <c r="K587" s="2">
        <v>49801</v>
      </c>
      <c r="L587">
        <v>9</v>
      </c>
      <c r="M587" s="2">
        <f>COUNT(orders[[#This Row],[count_id]])</f>
        <v>1</v>
      </c>
      <c r="N587" s="2"/>
      <c r="Q587" s="6" t="str">
        <f>TEXT(orders[[#This Row],[Date]],"mmm")</f>
        <v>Jul</v>
      </c>
      <c r="R587" s="11">
        <v>36869</v>
      </c>
    </row>
    <row r="588" spans="1:18" x14ac:dyDescent="0.25">
      <c r="A588" t="s">
        <v>5788</v>
      </c>
      <c r="B588" s="4">
        <v>45654</v>
      </c>
      <c r="C588" t="s">
        <v>193</v>
      </c>
      <c r="D588" t="s">
        <v>2574</v>
      </c>
      <c r="E588">
        <v>6</v>
      </c>
      <c r="F588" s="5">
        <v>30119</v>
      </c>
      <c r="G588" s="2">
        <v>8666.9699999999993</v>
      </c>
      <c r="H588" s="2">
        <f>(orders[[#This Row],[Profit]]/orders[[#This Row],[Sales]])*100</f>
        <v>28.775756167203426</v>
      </c>
      <c r="I588" s="2">
        <f>orders[[#This Row],[Quantity]]*orders[[#This Row],[Cost Price]]</f>
        <v>21702</v>
      </c>
      <c r="J588" t="str">
        <f>TEXT(orders[[#This Row],[Date]],"mmm")</f>
        <v>Dec</v>
      </c>
      <c r="K588" s="2">
        <v>3617</v>
      </c>
      <c r="L588">
        <v>4</v>
      </c>
      <c r="M588" s="2">
        <f>COUNT(orders[[#This Row],[count_id]])</f>
        <v>1</v>
      </c>
      <c r="N588" s="2"/>
      <c r="Q588" s="7" t="str">
        <f>TEXT(orders[[#This Row],[Date]],"mmm")</f>
        <v>Dec</v>
      </c>
      <c r="R588" s="10">
        <v>30119</v>
      </c>
    </row>
    <row r="589" spans="1:18" x14ac:dyDescent="0.25">
      <c r="A589" t="s">
        <v>3705</v>
      </c>
      <c r="B589" s="4">
        <v>45902</v>
      </c>
      <c r="C589" t="s">
        <v>195</v>
      </c>
      <c r="D589" t="s">
        <v>2829</v>
      </c>
      <c r="E589">
        <v>3</v>
      </c>
      <c r="F589" s="5">
        <v>30537</v>
      </c>
      <c r="G589" s="2">
        <v>2111.0700000000002</v>
      </c>
      <c r="H589" s="2">
        <f>(orders[[#This Row],[Profit]]/orders[[#This Row],[Sales]])*100</f>
        <v>6.9131545338441907</v>
      </c>
      <c r="I589" s="2">
        <f>orders[[#This Row],[Quantity]]*orders[[#This Row],[Cost Price]]</f>
        <v>9828</v>
      </c>
      <c r="J589" t="str">
        <f>TEXT(orders[[#This Row],[Date]],"mmm")</f>
        <v>Sep</v>
      </c>
      <c r="K589" s="2">
        <v>3276</v>
      </c>
      <c r="L589">
        <v>8</v>
      </c>
      <c r="M589" s="2">
        <f>COUNT(orders[[#This Row],[count_id]])</f>
        <v>1</v>
      </c>
      <c r="N589" s="2"/>
      <c r="Q589" s="6" t="str">
        <f>TEXT(orders[[#This Row],[Date]],"mmm")</f>
        <v>Sep</v>
      </c>
      <c r="R589" s="11">
        <v>30537</v>
      </c>
    </row>
    <row r="590" spans="1:18" x14ac:dyDescent="0.25">
      <c r="A590" t="s">
        <v>5165</v>
      </c>
      <c r="B590" s="4">
        <v>45819</v>
      </c>
      <c r="C590" t="s">
        <v>195</v>
      </c>
      <c r="D590" t="s">
        <v>3118</v>
      </c>
      <c r="E590">
        <v>5</v>
      </c>
      <c r="F590" s="5">
        <v>25804</v>
      </c>
      <c r="G590" s="2">
        <v>4399.51</v>
      </c>
      <c r="H590" s="2">
        <f>(orders[[#This Row],[Profit]]/orders[[#This Row],[Sales]])*100</f>
        <v>17.049720973492484</v>
      </c>
      <c r="I590" s="2">
        <f>orders[[#This Row],[Quantity]]*orders[[#This Row],[Cost Price]]</f>
        <v>68175</v>
      </c>
      <c r="J590" t="str">
        <f>TEXT(orders[[#This Row],[Date]],"mmm")</f>
        <v>Jun</v>
      </c>
      <c r="K590" s="2">
        <v>13635</v>
      </c>
      <c r="L590">
        <v>2</v>
      </c>
      <c r="M590" s="2">
        <f>COUNT(orders[[#This Row],[count_id]])</f>
        <v>1</v>
      </c>
      <c r="N590" s="2"/>
      <c r="Q590" s="7" t="str">
        <f>TEXT(orders[[#This Row],[Date]],"mmm")</f>
        <v>Jun</v>
      </c>
      <c r="R590" s="10">
        <v>25804</v>
      </c>
    </row>
    <row r="591" spans="1:18" x14ac:dyDescent="0.25">
      <c r="A591" t="s">
        <v>5215</v>
      </c>
      <c r="B591" s="4">
        <v>45794</v>
      </c>
      <c r="C591" t="s">
        <v>195</v>
      </c>
      <c r="D591" t="s">
        <v>3025</v>
      </c>
      <c r="E591">
        <v>2</v>
      </c>
      <c r="F591" s="5">
        <v>6814</v>
      </c>
      <c r="G591" s="2">
        <v>1085.33</v>
      </c>
      <c r="H591" s="2">
        <f>(orders[[#This Row],[Profit]]/orders[[#This Row],[Sales]])*100</f>
        <v>15.927942471382448</v>
      </c>
      <c r="I591" s="2">
        <f>orders[[#This Row],[Quantity]]*orders[[#This Row],[Cost Price]]</f>
        <v>82734</v>
      </c>
      <c r="J591" t="str">
        <f>TEXT(orders[[#This Row],[Date]],"mmm")</f>
        <v>May</v>
      </c>
      <c r="K591" s="2">
        <v>41367</v>
      </c>
      <c r="L591">
        <v>5</v>
      </c>
      <c r="M591" s="2">
        <f>COUNT(orders[[#This Row],[count_id]])</f>
        <v>1</v>
      </c>
      <c r="N591" s="2"/>
      <c r="Q591" s="6" t="str">
        <f>TEXT(orders[[#This Row],[Date]],"mmm")</f>
        <v>May</v>
      </c>
      <c r="R591" s="11">
        <v>6814</v>
      </c>
    </row>
    <row r="592" spans="1:18" x14ac:dyDescent="0.25">
      <c r="A592" t="s">
        <v>5852</v>
      </c>
      <c r="B592" s="4">
        <v>45700</v>
      </c>
      <c r="C592" t="s">
        <v>195</v>
      </c>
      <c r="D592" t="s">
        <v>2745</v>
      </c>
      <c r="E592">
        <v>7</v>
      </c>
      <c r="F592" s="5">
        <v>31624</v>
      </c>
      <c r="G592" s="2">
        <v>3557.62</v>
      </c>
      <c r="H592" s="2">
        <f>(orders[[#This Row],[Profit]]/orders[[#This Row],[Sales]])*100</f>
        <v>11.249747027573994</v>
      </c>
      <c r="I592" s="2">
        <f>orders[[#This Row],[Quantity]]*orders[[#This Row],[Cost Price]]</f>
        <v>142443</v>
      </c>
      <c r="J592" t="str">
        <f>TEXT(orders[[#This Row],[Date]],"mmm")</f>
        <v>Feb</v>
      </c>
      <c r="K592" s="2">
        <v>20349</v>
      </c>
      <c r="L592">
        <v>8</v>
      </c>
      <c r="M592" s="2">
        <f>COUNT(orders[[#This Row],[count_id]])</f>
        <v>1</v>
      </c>
      <c r="N592" s="2"/>
      <c r="Q592" s="7" t="str">
        <f>TEXT(orders[[#This Row],[Date]],"mmm")</f>
        <v>Feb</v>
      </c>
      <c r="R592" s="10">
        <v>31624</v>
      </c>
    </row>
    <row r="593" spans="1:18" x14ac:dyDescent="0.25">
      <c r="A593" t="s">
        <v>5891</v>
      </c>
      <c r="B593" s="4">
        <v>45463</v>
      </c>
      <c r="C593" t="s">
        <v>195</v>
      </c>
      <c r="D593" t="s">
        <v>3120</v>
      </c>
      <c r="E593">
        <v>4</v>
      </c>
      <c r="F593" s="5">
        <v>30863</v>
      </c>
      <c r="G593" s="2">
        <v>5058.55</v>
      </c>
      <c r="H593" s="2">
        <f>(orders[[#This Row],[Profit]]/orders[[#This Row],[Sales]])*100</f>
        <v>16.390337945112272</v>
      </c>
      <c r="I593" s="2">
        <f>orders[[#This Row],[Quantity]]*orders[[#This Row],[Cost Price]]</f>
        <v>128040</v>
      </c>
      <c r="J593" t="str">
        <f>TEXT(orders[[#This Row],[Date]],"mmm")</f>
        <v>Jun</v>
      </c>
      <c r="K593" s="2">
        <v>32010</v>
      </c>
      <c r="L593">
        <v>9</v>
      </c>
      <c r="M593" s="2">
        <f>COUNT(orders[[#This Row],[count_id]])</f>
        <v>1</v>
      </c>
      <c r="N593" s="2"/>
      <c r="Q593" s="6" t="str">
        <f>TEXT(orders[[#This Row],[Date]],"mmm")</f>
        <v>Jun</v>
      </c>
      <c r="R593" s="11">
        <v>30863</v>
      </c>
    </row>
    <row r="594" spans="1:18" x14ac:dyDescent="0.25">
      <c r="A594" t="s">
        <v>3699</v>
      </c>
      <c r="B594" s="4">
        <v>45637</v>
      </c>
      <c r="C594" t="s">
        <v>197</v>
      </c>
      <c r="D594" t="s">
        <v>2602</v>
      </c>
      <c r="E594">
        <v>2</v>
      </c>
      <c r="F594" s="5">
        <v>26326</v>
      </c>
      <c r="G594" s="2">
        <v>5844.73</v>
      </c>
      <c r="H594" s="2">
        <f>(orders[[#This Row],[Profit]]/orders[[#This Row],[Sales]])*100</f>
        <v>22.201359872369519</v>
      </c>
      <c r="I594" s="2">
        <f>orders[[#This Row],[Quantity]]*orders[[#This Row],[Cost Price]]</f>
        <v>3580</v>
      </c>
      <c r="J594" t="str">
        <f>TEXT(orders[[#This Row],[Date]],"mmm")</f>
        <v>Dec</v>
      </c>
      <c r="K594" s="2">
        <v>1790</v>
      </c>
      <c r="L594">
        <v>5</v>
      </c>
      <c r="M594" s="2">
        <f>COUNT(orders[[#This Row],[count_id]])</f>
        <v>1</v>
      </c>
      <c r="N594" s="2"/>
      <c r="Q594" s="7" t="str">
        <f>TEXT(orders[[#This Row],[Date]],"mmm")</f>
        <v>Dec</v>
      </c>
      <c r="R594" s="10">
        <v>26326</v>
      </c>
    </row>
    <row r="595" spans="1:18" x14ac:dyDescent="0.25">
      <c r="A595" t="s">
        <v>5068</v>
      </c>
      <c r="B595" s="4">
        <v>45782</v>
      </c>
      <c r="C595" t="s">
        <v>197</v>
      </c>
      <c r="D595" t="s">
        <v>3486</v>
      </c>
      <c r="E595">
        <v>3</v>
      </c>
      <c r="F595" s="5">
        <v>47334</v>
      </c>
      <c r="G595" s="2">
        <v>3549.14</v>
      </c>
      <c r="H595" s="2">
        <f>(orders[[#This Row],[Profit]]/orders[[#This Row],[Sales]])*100</f>
        <v>7.4980774918663116</v>
      </c>
      <c r="I595" s="2">
        <f>orders[[#This Row],[Quantity]]*orders[[#This Row],[Cost Price]]</f>
        <v>110340</v>
      </c>
      <c r="J595" t="str">
        <f>TEXT(orders[[#This Row],[Date]],"mmm")</f>
        <v>May</v>
      </c>
      <c r="K595" s="2">
        <v>36780</v>
      </c>
      <c r="L595">
        <v>5</v>
      </c>
      <c r="M595" s="2">
        <f>COUNT(orders[[#This Row],[count_id]])</f>
        <v>1</v>
      </c>
      <c r="N595" s="2"/>
      <c r="Q595" s="6" t="str">
        <f>TEXT(orders[[#This Row],[Date]],"mmm")</f>
        <v>May</v>
      </c>
      <c r="R595" s="11">
        <v>47334</v>
      </c>
    </row>
    <row r="596" spans="1:18" x14ac:dyDescent="0.25">
      <c r="A596" t="s">
        <v>5089</v>
      </c>
      <c r="B596" s="4">
        <v>45897</v>
      </c>
      <c r="C596" t="s">
        <v>197</v>
      </c>
      <c r="D596" t="s">
        <v>2678</v>
      </c>
      <c r="E596">
        <v>4</v>
      </c>
      <c r="F596" s="5">
        <v>19603</v>
      </c>
      <c r="G596" s="2">
        <v>2318.2800000000002</v>
      </c>
      <c r="H596" s="2">
        <f>(orders[[#This Row],[Profit]]/orders[[#This Row],[Sales]])*100</f>
        <v>11.826149058817528</v>
      </c>
      <c r="I596" s="2">
        <f>orders[[#This Row],[Quantity]]*orders[[#This Row],[Cost Price]]</f>
        <v>13856</v>
      </c>
      <c r="J596" t="str">
        <f>TEXT(orders[[#This Row],[Date]],"mmm")</f>
        <v>Aug</v>
      </c>
      <c r="K596" s="2">
        <v>3464</v>
      </c>
      <c r="L596">
        <v>13</v>
      </c>
      <c r="M596" s="2">
        <f>COUNT(orders[[#This Row],[count_id]])</f>
        <v>1</v>
      </c>
      <c r="N596" s="2"/>
      <c r="Q596" s="7" t="str">
        <f>TEXT(orders[[#This Row],[Date]],"mmm")</f>
        <v>Aug</v>
      </c>
      <c r="R596" s="10">
        <v>19603</v>
      </c>
    </row>
    <row r="597" spans="1:18" x14ac:dyDescent="0.25">
      <c r="A597" t="s">
        <v>5100</v>
      </c>
      <c r="B597" s="4">
        <v>45520</v>
      </c>
      <c r="C597" t="s">
        <v>197</v>
      </c>
      <c r="D597" t="s">
        <v>3243</v>
      </c>
      <c r="E597">
        <v>5</v>
      </c>
      <c r="F597" s="5">
        <v>2401</v>
      </c>
      <c r="G597" s="2">
        <v>219.18</v>
      </c>
      <c r="H597" s="2">
        <f>(orders[[#This Row],[Profit]]/orders[[#This Row],[Sales]])*100</f>
        <v>9.1286963765097866</v>
      </c>
      <c r="I597" s="2">
        <f>orders[[#This Row],[Quantity]]*orders[[#This Row],[Cost Price]]</f>
        <v>178070</v>
      </c>
      <c r="J597" t="str">
        <f>TEXT(orders[[#This Row],[Date]],"mmm")</f>
        <v>Aug</v>
      </c>
      <c r="K597" s="2">
        <v>35614</v>
      </c>
      <c r="L597">
        <v>3</v>
      </c>
      <c r="M597" s="2">
        <f>COUNT(orders[[#This Row],[count_id]])</f>
        <v>1</v>
      </c>
      <c r="N597" s="2"/>
      <c r="Q597" s="6" t="str">
        <f>TEXT(orders[[#This Row],[Date]],"mmm")</f>
        <v>Aug</v>
      </c>
      <c r="R597" s="11">
        <v>2401</v>
      </c>
    </row>
    <row r="598" spans="1:18" x14ac:dyDescent="0.25">
      <c r="A598" t="s">
        <v>5209</v>
      </c>
      <c r="B598" s="4">
        <v>45332</v>
      </c>
      <c r="C598" t="s">
        <v>197</v>
      </c>
      <c r="D598" t="s">
        <v>3417</v>
      </c>
      <c r="E598">
        <v>6</v>
      </c>
      <c r="F598" s="5">
        <v>8430</v>
      </c>
      <c r="G598" s="2">
        <v>2114.46</v>
      </c>
      <c r="H598" s="2">
        <f>(orders[[#This Row],[Profit]]/orders[[#This Row],[Sales]])*100</f>
        <v>25.082562277580074</v>
      </c>
      <c r="I598" s="2">
        <f>orders[[#This Row],[Quantity]]*orders[[#This Row],[Cost Price]]</f>
        <v>44886</v>
      </c>
      <c r="J598" t="str">
        <f>TEXT(orders[[#This Row],[Date]],"mmm")</f>
        <v>Feb</v>
      </c>
      <c r="K598" s="2">
        <v>7481</v>
      </c>
      <c r="L598">
        <v>5</v>
      </c>
      <c r="M598" s="2">
        <f>COUNT(orders[[#This Row],[count_id]])</f>
        <v>1</v>
      </c>
      <c r="N598" s="2"/>
      <c r="Q598" s="7" t="str">
        <f>TEXT(orders[[#This Row],[Date]],"mmm")</f>
        <v>Feb</v>
      </c>
      <c r="R598" s="10">
        <v>8430</v>
      </c>
    </row>
    <row r="599" spans="1:18" x14ac:dyDescent="0.25">
      <c r="A599" t="s">
        <v>5210</v>
      </c>
      <c r="B599" s="4">
        <v>45538</v>
      </c>
      <c r="C599" t="s">
        <v>197</v>
      </c>
      <c r="D599" t="s">
        <v>3039</v>
      </c>
      <c r="E599">
        <v>4</v>
      </c>
      <c r="F599" s="5">
        <v>40399</v>
      </c>
      <c r="G599" s="2">
        <v>6360.24</v>
      </c>
      <c r="H599" s="2">
        <f>(orders[[#This Row],[Profit]]/orders[[#This Row],[Sales]])*100</f>
        <v>15.743558008861605</v>
      </c>
      <c r="I599" s="2">
        <f>orders[[#This Row],[Quantity]]*orders[[#This Row],[Cost Price]]</f>
        <v>171740</v>
      </c>
      <c r="J599" t="str">
        <f>TEXT(orders[[#This Row],[Date]],"mmm")</f>
        <v>Sep</v>
      </c>
      <c r="K599" s="2">
        <v>42935</v>
      </c>
      <c r="L599">
        <v>11</v>
      </c>
      <c r="M599" s="2">
        <f>COUNT(orders[[#This Row],[count_id]])</f>
        <v>1</v>
      </c>
      <c r="N599" s="2"/>
      <c r="Q599" s="6" t="str">
        <f>TEXT(orders[[#This Row],[Date]],"mmm")</f>
        <v>Sep</v>
      </c>
      <c r="R599" s="11">
        <v>40399</v>
      </c>
    </row>
    <row r="600" spans="1:18" x14ac:dyDescent="0.25">
      <c r="A600" t="s">
        <v>5306</v>
      </c>
      <c r="B600" s="4">
        <v>45857</v>
      </c>
      <c r="C600" t="s">
        <v>197</v>
      </c>
      <c r="D600" t="s">
        <v>2485</v>
      </c>
      <c r="E600">
        <v>1</v>
      </c>
      <c r="F600" s="5">
        <v>10137</v>
      </c>
      <c r="G600" s="2">
        <v>2425.2199999999998</v>
      </c>
      <c r="H600" s="2">
        <f>(orders[[#This Row],[Profit]]/orders[[#This Row],[Sales]])*100</f>
        <v>23.924435237249678</v>
      </c>
      <c r="I600" s="2">
        <f>orders[[#This Row],[Quantity]]*orders[[#This Row],[Cost Price]]</f>
        <v>14877</v>
      </c>
      <c r="J600" t="str">
        <f>TEXT(orders[[#This Row],[Date]],"mmm")</f>
        <v>Jul</v>
      </c>
      <c r="K600" s="2">
        <v>14877</v>
      </c>
      <c r="L600">
        <v>4</v>
      </c>
      <c r="M600" s="2">
        <f>COUNT(orders[[#This Row],[count_id]])</f>
        <v>1</v>
      </c>
      <c r="N600" s="2"/>
      <c r="Q600" s="7" t="str">
        <f>TEXT(orders[[#This Row],[Date]],"mmm")</f>
        <v>Jul</v>
      </c>
      <c r="R600" s="10">
        <v>10137</v>
      </c>
    </row>
    <row r="601" spans="1:18" x14ac:dyDescent="0.25">
      <c r="A601" t="s">
        <v>5588</v>
      </c>
      <c r="B601" s="4">
        <v>45419</v>
      </c>
      <c r="C601" t="s">
        <v>197</v>
      </c>
      <c r="D601" t="s">
        <v>3223</v>
      </c>
      <c r="E601">
        <v>3</v>
      </c>
      <c r="F601" s="5">
        <v>34988</v>
      </c>
      <c r="G601" s="2">
        <v>5587.6</v>
      </c>
      <c r="H601" s="2">
        <f>(orders[[#This Row],[Profit]]/orders[[#This Row],[Sales]])*100</f>
        <v>15.970046873213676</v>
      </c>
      <c r="I601" s="2">
        <f>orders[[#This Row],[Quantity]]*orders[[#This Row],[Cost Price]]</f>
        <v>27813</v>
      </c>
      <c r="J601" t="str">
        <f>TEXT(orders[[#This Row],[Date]],"mmm")</f>
        <v>May</v>
      </c>
      <c r="K601" s="2">
        <v>9271</v>
      </c>
      <c r="L601">
        <v>5</v>
      </c>
      <c r="M601" s="2">
        <f>COUNT(orders[[#This Row],[count_id]])</f>
        <v>1</v>
      </c>
      <c r="N601" s="2"/>
      <c r="Q601" s="6" t="str">
        <f>TEXT(orders[[#This Row],[Date]],"mmm")</f>
        <v>May</v>
      </c>
      <c r="R601" s="11">
        <v>34988</v>
      </c>
    </row>
    <row r="602" spans="1:18" x14ac:dyDescent="0.25">
      <c r="A602" t="s">
        <v>5926</v>
      </c>
      <c r="B602" s="4">
        <v>45854</v>
      </c>
      <c r="C602" t="s">
        <v>197</v>
      </c>
      <c r="D602" t="s">
        <v>3558</v>
      </c>
      <c r="E602">
        <v>4</v>
      </c>
      <c r="F602" s="5">
        <v>47649</v>
      </c>
      <c r="G602" s="2">
        <v>13265.05</v>
      </c>
      <c r="H602" s="2">
        <f>(orders[[#This Row],[Profit]]/orders[[#This Row],[Sales]])*100</f>
        <v>27.839094209742072</v>
      </c>
      <c r="I602" s="2">
        <f>orders[[#This Row],[Quantity]]*orders[[#This Row],[Cost Price]]</f>
        <v>67604</v>
      </c>
      <c r="J602" t="str">
        <f>TEXT(orders[[#This Row],[Date]],"mmm")</f>
        <v>Jul</v>
      </c>
      <c r="K602" s="2">
        <v>16901</v>
      </c>
      <c r="L602">
        <v>7</v>
      </c>
      <c r="M602" s="2">
        <f>COUNT(orders[[#This Row],[count_id]])</f>
        <v>1</v>
      </c>
      <c r="N602" s="2"/>
      <c r="Q602" s="7" t="str">
        <f>TEXT(orders[[#This Row],[Date]],"mmm")</f>
        <v>Jul</v>
      </c>
      <c r="R602" s="10">
        <v>47649</v>
      </c>
    </row>
    <row r="603" spans="1:18" x14ac:dyDescent="0.25">
      <c r="A603" t="s">
        <v>3675</v>
      </c>
      <c r="B603" s="4">
        <v>45708</v>
      </c>
      <c r="C603" t="s">
        <v>199</v>
      </c>
      <c r="D603" t="s">
        <v>3560</v>
      </c>
      <c r="E603">
        <v>2</v>
      </c>
      <c r="F603" s="5">
        <v>35437</v>
      </c>
      <c r="G603" s="2">
        <v>8271.8799999999992</v>
      </c>
      <c r="H603" s="2">
        <f>(orders[[#This Row],[Profit]]/orders[[#This Row],[Sales]])*100</f>
        <v>23.342495132206448</v>
      </c>
      <c r="I603" s="2">
        <f>orders[[#This Row],[Quantity]]*orders[[#This Row],[Cost Price]]</f>
        <v>282</v>
      </c>
      <c r="J603" t="str">
        <f>TEXT(orders[[#This Row],[Date]],"mmm")</f>
        <v>Feb</v>
      </c>
      <c r="K603" s="2">
        <v>141</v>
      </c>
      <c r="L603">
        <v>8</v>
      </c>
      <c r="M603" s="2">
        <f>COUNT(orders[[#This Row],[count_id]])</f>
        <v>1</v>
      </c>
      <c r="N603" s="2"/>
      <c r="Q603" s="6" t="str">
        <f>TEXT(orders[[#This Row],[Date]],"mmm")</f>
        <v>Feb</v>
      </c>
      <c r="R603" s="11">
        <v>35437</v>
      </c>
    </row>
    <row r="604" spans="1:18" x14ac:dyDescent="0.25">
      <c r="A604" t="s">
        <v>5091</v>
      </c>
      <c r="B604" s="4">
        <v>45637</v>
      </c>
      <c r="C604" t="s">
        <v>199</v>
      </c>
      <c r="D604" t="s">
        <v>3638</v>
      </c>
      <c r="E604">
        <v>8</v>
      </c>
      <c r="F604" s="5">
        <v>8181</v>
      </c>
      <c r="G604" s="2">
        <v>497.42</v>
      </c>
      <c r="H604" s="2">
        <f>(orders[[#This Row],[Profit]]/orders[[#This Row],[Sales]])*100</f>
        <v>6.080185796357414</v>
      </c>
      <c r="I604" s="2">
        <f>orders[[#This Row],[Quantity]]*orders[[#This Row],[Cost Price]]</f>
        <v>66712</v>
      </c>
      <c r="J604" t="str">
        <f>TEXT(orders[[#This Row],[Date]],"mmm")</f>
        <v>Dec</v>
      </c>
      <c r="K604" s="2">
        <v>8339</v>
      </c>
      <c r="L604">
        <v>7</v>
      </c>
      <c r="M604" s="2">
        <f>COUNT(orders[[#This Row],[count_id]])</f>
        <v>1</v>
      </c>
      <c r="N604" s="2"/>
      <c r="Q604" s="7" t="str">
        <f>TEXT(orders[[#This Row],[Date]],"mmm")</f>
        <v>Dec</v>
      </c>
      <c r="R604" s="10">
        <v>8181</v>
      </c>
    </row>
    <row r="605" spans="1:18" x14ac:dyDescent="0.25">
      <c r="A605" t="s">
        <v>5109</v>
      </c>
      <c r="B605" s="4">
        <v>45599</v>
      </c>
      <c r="C605" t="s">
        <v>199</v>
      </c>
      <c r="D605" t="s">
        <v>2604</v>
      </c>
      <c r="E605">
        <v>1</v>
      </c>
      <c r="F605" s="5">
        <v>32817</v>
      </c>
      <c r="G605" s="2">
        <v>3481.23</v>
      </c>
      <c r="H605" s="2">
        <f>(orders[[#This Row],[Profit]]/orders[[#This Row],[Sales]])*100</f>
        <v>10.608008044611026</v>
      </c>
      <c r="I605" s="2">
        <f>orders[[#This Row],[Quantity]]*orders[[#This Row],[Cost Price]]</f>
        <v>29966</v>
      </c>
      <c r="J605" t="str">
        <f>TEXT(orders[[#This Row],[Date]],"mmm")</f>
        <v>Nov</v>
      </c>
      <c r="K605" s="2">
        <v>29966</v>
      </c>
      <c r="L605">
        <v>8</v>
      </c>
      <c r="M605" s="2">
        <f>COUNT(orders[[#This Row],[count_id]])</f>
        <v>1</v>
      </c>
      <c r="N605" s="2"/>
      <c r="Q605" s="6" t="str">
        <f>TEXT(orders[[#This Row],[Date]],"mmm")</f>
        <v>Nov</v>
      </c>
      <c r="R605" s="11">
        <v>32817</v>
      </c>
    </row>
    <row r="606" spans="1:18" x14ac:dyDescent="0.25">
      <c r="A606" t="s">
        <v>5119</v>
      </c>
      <c r="B606" s="4">
        <v>45782</v>
      </c>
      <c r="C606" t="s">
        <v>199</v>
      </c>
      <c r="D606" t="s">
        <v>2873</v>
      </c>
      <c r="E606">
        <v>4</v>
      </c>
      <c r="F606" s="5">
        <v>30863</v>
      </c>
      <c r="G606" s="2">
        <v>9244.25</v>
      </c>
      <c r="H606" s="2">
        <f>(orders[[#This Row],[Profit]]/orders[[#This Row],[Sales]])*100</f>
        <v>29.952532158247742</v>
      </c>
      <c r="I606" s="2">
        <f>orders[[#This Row],[Quantity]]*orders[[#This Row],[Cost Price]]</f>
        <v>60432</v>
      </c>
      <c r="J606" t="str">
        <f>TEXT(orders[[#This Row],[Date]],"mmm")</f>
        <v>May</v>
      </c>
      <c r="K606" s="2">
        <v>15108</v>
      </c>
      <c r="L606">
        <v>8</v>
      </c>
      <c r="M606" s="2">
        <f>COUNT(orders[[#This Row],[count_id]])</f>
        <v>1</v>
      </c>
      <c r="N606" s="2"/>
      <c r="Q606" s="7" t="str">
        <f>TEXT(orders[[#This Row],[Date]],"mmm")</f>
        <v>May</v>
      </c>
      <c r="R606" s="10">
        <v>30863</v>
      </c>
    </row>
    <row r="607" spans="1:18" x14ac:dyDescent="0.25">
      <c r="A607" t="s">
        <v>5222</v>
      </c>
      <c r="B607" s="4">
        <v>46014</v>
      </c>
      <c r="C607" t="s">
        <v>199</v>
      </c>
      <c r="D607" t="s">
        <v>3182</v>
      </c>
      <c r="E607">
        <v>3</v>
      </c>
      <c r="F607" s="5">
        <v>17601</v>
      </c>
      <c r="G607" s="2">
        <v>2128.12</v>
      </c>
      <c r="H607" s="2">
        <f>(orders[[#This Row],[Profit]]/orders[[#This Row],[Sales]])*100</f>
        <v>12.090903925913301</v>
      </c>
      <c r="I607" s="2">
        <f>orders[[#This Row],[Quantity]]*orders[[#This Row],[Cost Price]]</f>
        <v>53271</v>
      </c>
      <c r="J607" t="str">
        <f>TEXT(orders[[#This Row],[Date]],"mmm")</f>
        <v>Dec</v>
      </c>
      <c r="K607" s="2">
        <v>17757</v>
      </c>
      <c r="L607">
        <v>9</v>
      </c>
      <c r="M607" s="2">
        <f>COUNT(orders[[#This Row],[count_id]])</f>
        <v>1</v>
      </c>
      <c r="N607" s="2"/>
      <c r="Q607" s="6" t="str">
        <f>TEXT(orders[[#This Row],[Date]],"mmm")</f>
        <v>Dec</v>
      </c>
      <c r="R607" s="11">
        <v>17601</v>
      </c>
    </row>
    <row r="608" spans="1:18" x14ac:dyDescent="0.25">
      <c r="A608" t="s">
        <v>5225</v>
      </c>
      <c r="B608" s="4">
        <v>45351</v>
      </c>
      <c r="C608" t="s">
        <v>199</v>
      </c>
      <c r="D608" t="s">
        <v>3465</v>
      </c>
      <c r="E608">
        <v>2</v>
      </c>
      <c r="F608" s="5">
        <v>16347</v>
      </c>
      <c r="G608" s="2">
        <v>2551.65</v>
      </c>
      <c r="H608" s="2">
        <f>(orders[[#This Row],[Profit]]/orders[[#This Row],[Sales]])*100</f>
        <v>15.609286107542669</v>
      </c>
      <c r="I608" s="2">
        <f>orders[[#This Row],[Quantity]]*orders[[#This Row],[Cost Price]]</f>
        <v>80760</v>
      </c>
      <c r="J608" t="str">
        <f>TEXT(orders[[#This Row],[Date]],"mmm")</f>
        <v>Feb</v>
      </c>
      <c r="K608" s="2">
        <v>40380</v>
      </c>
      <c r="L608">
        <v>7</v>
      </c>
      <c r="M608" s="2">
        <f>COUNT(orders[[#This Row],[count_id]])</f>
        <v>1</v>
      </c>
      <c r="N608" s="2"/>
      <c r="Q608" s="7" t="str">
        <f>TEXT(orders[[#This Row],[Date]],"mmm")</f>
        <v>Feb</v>
      </c>
      <c r="R608" s="10">
        <v>16347</v>
      </c>
    </row>
    <row r="609" spans="1:18" x14ac:dyDescent="0.25">
      <c r="A609" t="s">
        <v>5342</v>
      </c>
      <c r="B609" s="4">
        <v>45390</v>
      </c>
      <c r="C609" t="s">
        <v>199</v>
      </c>
      <c r="D609" t="s">
        <v>2726</v>
      </c>
      <c r="E609">
        <v>7</v>
      </c>
      <c r="F609" s="5">
        <v>24068</v>
      </c>
      <c r="G609" s="2">
        <v>3016.66</v>
      </c>
      <c r="H609" s="2">
        <f>(orders[[#This Row],[Profit]]/orders[[#This Row],[Sales]])*100</f>
        <v>12.533903938839952</v>
      </c>
      <c r="I609" s="2">
        <f>orders[[#This Row],[Quantity]]*orders[[#This Row],[Cost Price]]</f>
        <v>43932</v>
      </c>
      <c r="J609" t="str">
        <f>TEXT(orders[[#This Row],[Date]],"mmm")</f>
        <v>Apr</v>
      </c>
      <c r="K609" s="2">
        <v>6276</v>
      </c>
      <c r="L609">
        <v>14</v>
      </c>
      <c r="M609" s="2">
        <f>COUNT(orders[[#This Row],[count_id]])</f>
        <v>1</v>
      </c>
      <c r="N609" s="2"/>
      <c r="Q609" s="6" t="str">
        <f>TEXT(orders[[#This Row],[Date]],"mmm")</f>
        <v>Apr</v>
      </c>
      <c r="R609" s="11">
        <v>24068</v>
      </c>
    </row>
    <row r="610" spans="1:18" x14ac:dyDescent="0.25">
      <c r="A610" t="s">
        <v>5363</v>
      </c>
      <c r="B610" s="4">
        <v>45719</v>
      </c>
      <c r="C610" t="s">
        <v>199</v>
      </c>
      <c r="D610" t="s">
        <v>3361</v>
      </c>
      <c r="E610">
        <v>9</v>
      </c>
      <c r="F610" s="5">
        <v>38321</v>
      </c>
      <c r="G610" s="2">
        <v>6908.24</v>
      </c>
      <c r="H610" s="2">
        <f>(orders[[#This Row],[Profit]]/orders[[#This Row],[Sales]])*100</f>
        <v>18.027295738628947</v>
      </c>
      <c r="I610" s="2">
        <f>orders[[#This Row],[Quantity]]*orders[[#This Row],[Cost Price]]</f>
        <v>178695</v>
      </c>
      <c r="J610" t="str">
        <f>TEXT(orders[[#This Row],[Date]],"mmm")</f>
        <v>Mar</v>
      </c>
      <c r="K610" s="2">
        <v>19855</v>
      </c>
      <c r="L610">
        <v>14</v>
      </c>
      <c r="M610" s="2">
        <f>COUNT(orders[[#This Row],[count_id]])</f>
        <v>1</v>
      </c>
      <c r="N610" s="2"/>
      <c r="Q610" s="7" t="str">
        <f>TEXT(orders[[#This Row],[Date]],"mmm")</f>
        <v>Mar</v>
      </c>
      <c r="R610" s="10">
        <v>38321</v>
      </c>
    </row>
    <row r="611" spans="1:18" x14ac:dyDescent="0.25">
      <c r="A611" t="s">
        <v>5886</v>
      </c>
      <c r="B611" s="4">
        <v>45496</v>
      </c>
      <c r="C611" t="s">
        <v>199</v>
      </c>
      <c r="D611" t="s">
        <v>3081</v>
      </c>
      <c r="E611">
        <v>1</v>
      </c>
      <c r="F611" s="5">
        <v>31057</v>
      </c>
      <c r="G611" s="2">
        <v>6174.78</v>
      </c>
      <c r="H611" s="2">
        <f>(orders[[#This Row],[Profit]]/orders[[#This Row],[Sales]])*100</f>
        <v>19.882087774092795</v>
      </c>
      <c r="I611" s="2">
        <f>orders[[#This Row],[Quantity]]*orders[[#This Row],[Cost Price]]</f>
        <v>9388</v>
      </c>
      <c r="J611" t="str">
        <f>TEXT(orders[[#This Row],[Date]],"mmm")</f>
        <v>Jul</v>
      </c>
      <c r="K611" s="2">
        <v>9388</v>
      </c>
      <c r="L611">
        <v>6</v>
      </c>
      <c r="M611" s="2">
        <f>COUNT(orders[[#This Row],[count_id]])</f>
        <v>1</v>
      </c>
      <c r="N611" s="2"/>
      <c r="Q611" s="6" t="str">
        <f>TEXT(orders[[#This Row],[Date]],"mmm")</f>
        <v>Jul</v>
      </c>
      <c r="R611" s="11">
        <v>31057</v>
      </c>
    </row>
    <row r="612" spans="1:18" x14ac:dyDescent="0.25">
      <c r="A612" t="s">
        <v>6064</v>
      </c>
      <c r="B612" s="4">
        <v>45690</v>
      </c>
      <c r="C612" t="s">
        <v>199</v>
      </c>
      <c r="D612" t="s">
        <v>3636</v>
      </c>
      <c r="E612">
        <v>6</v>
      </c>
      <c r="F612" s="5">
        <v>33920</v>
      </c>
      <c r="G612" s="2">
        <v>1890.16</v>
      </c>
      <c r="H612" s="2">
        <f>(orders[[#This Row],[Profit]]/orders[[#This Row],[Sales]])*100</f>
        <v>5.5724056603773588</v>
      </c>
      <c r="I612" s="2">
        <f>orders[[#This Row],[Quantity]]*orders[[#This Row],[Cost Price]]</f>
        <v>145164</v>
      </c>
      <c r="J612" t="str">
        <f>TEXT(orders[[#This Row],[Date]],"mmm")</f>
        <v>Feb</v>
      </c>
      <c r="K612" s="2">
        <v>24194</v>
      </c>
      <c r="L612">
        <v>4</v>
      </c>
      <c r="M612" s="2">
        <f>COUNT(orders[[#This Row],[count_id]])</f>
        <v>1</v>
      </c>
      <c r="N612" s="2"/>
      <c r="Q612" s="7" t="str">
        <f>TEXT(orders[[#This Row],[Date]],"mmm")</f>
        <v>Feb</v>
      </c>
      <c r="R612" s="10">
        <v>33920</v>
      </c>
    </row>
    <row r="613" spans="1:18" x14ac:dyDescent="0.25">
      <c r="A613" t="s">
        <v>3732</v>
      </c>
      <c r="B613" s="4">
        <v>45505</v>
      </c>
      <c r="C613" t="s">
        <v>201</v>
      </c>
      <c r="D613" t="s">
        <v>2617</v>
      </c>
      <c r="E613">
        <v>8</v>
      </c>
      <c r="F613" s="5">
        <v>25191</v>
      </c>
      <c r="G613" s="2">
        <v>4601.13</v>
      </c>
      <c r="H613" s="2">
        <f>(orders[[#This Row],[Profit]]/orders[[#This Row],[Sales]])*100</f>
        <v>18.264975586518993</v>
      </c>
      <c r="I613" s="2">
        <f>orders[[#This Row],[Quantity]]*orders[[#This Row],[Cost Price]]</f>
        <v>133232</v>
      </c>
      <c r="J613" t="str">
        <f>TEXT(orders[[#This Row],[Date]],"mmm")</f>
        <v>Aug</v>
      </c>
      <c r="K613" s="2">
        <v>16654</v>
      </c>
      <c r="L613">
        <v>9</v>
      </c>
      <c r="M613" s="2">
        <f>COUNT(orders[[#This Row],[count_id]])</f>
        <v>1</v>
      </c>
      <c r="N613" s="2"/>
      <c r="Q613" s="6" t="str">
        <f>TEXT(orders[[#This Row],[Date]],"mmm")</f>
        <v>Aug</v>
      </c>
      <c r="R613" s="11">
        <v>25191</v>
      </c>
    </row>
    <row r="614" spans="1:18" x14ac:dyDescent="0.25">
      <c r="A614" t="s">
        <v>5115</v>
      </c>
      <c r="B614" s="4">
        <v>45661</v>
      </c>
      <c r="C614" t="s">
        <v>201</v>
      </c>
      <c r="D614" t="s">
        <v>2731</v>
      </c>
      <c r="E614">
        <v>4</v>
      </c>
      <c r="F614" s="5">
        <v>11384</v>
      </c>
      <c r="G614" s="2">
        <v>1781.97</v>
      </c>
      <c r="H614" s="2">
        <f>(orders[[#This Row],[Profit]]/orders[[#This Row],[Sales]])*100</f>
        <v>15.653285312719605</v>
      </c>
      <c r="I614" s="2">
        <f>orders[[#This Row],[Quantity]]*orders[[#This Row],[Cost Price]]</f>
        <v>9624</v>
      </c>
      <c r="J614" t="str">
        <f>TEXT(orders[[#This Row],[Date]],"mmm")</f>
        <v>Jan</v>
      </c>
      <c r="K614" s="2">
        <v>2406</v>
      </c>
      <c r="L614">
        <v>8</v>
      </c>
      <c r="M614" s="2">
        <f>COUNT(orders[[#This Row],[count_id]])</f>
        <v>1</v>
      </c>
      <c r="N614" s="2"/>
      <c r="Q614" s="7" t="str">
        <f>TEXT(orders[[#This Row],[Date]],"mmm")</f>
        <v>Jan</v>
      </c>
      <c r="R614" s="10">
        <v>11384</v>
      </c>
    </row>
    <row r="615" spans="1:18" x14ac:dyDescent="0.25">
      <c r="A615" t="s">
        <v>5204</v>
      </c>
      <c r="B615" s="4">
        <v>45570</v>
      </c>
      <c r="C615" t="s">
        <v>201</v>
      </c>
      <c r="D615" t="s">
        <v>2944</v>
      </c>
      <c r="E615">
        <v>3</v>
      </c>
      <c r="F615" s="5">
        <v>18479</v>
      </c>
      <c r="G615" s="2">
        <v>4251.34</v>
      </c>
      <c r="H615" s="2">
        <f>(orders[[#This Row],[Profit]]/orders[[#This Row],[Sales]])*100</f>
        <v>23.006331511445424</v>
      </c>
      <c r="I615" s="2">
        <f>orders[[#This Row],[Quantity]]*orders[[#This Row],[Cost Price]]</f>
        <v>10812</v>
      </c>
      <c r="J615" t="str">
        <f>TEXT(orders[[#This Row],[Date]],"mmm")</f>
        <v>Oct</v>
      </c>
      <c r="K615" s="2">
        <v>3604</v>
      </c>
      <c r="L615">
        <v>7</v>
      </c>
      <c r="M615" s="2">
        <f>COUNT(orders[[#This Row],[count_id]])</f>
        <v>1</v>
      </c>
      <c r="N615" s="2"/>
      <c r="Q615" s="6" t="str">
        <f>TEXT(orders[[#This Row],[Date]],"mmm")</f>
        <v>Oct</v>
      </c>
      <c r="R615" s="11">
        <v>18479</v>
      </c>
    </row>
    <row r="616" spans="1:18" x14ac:dyDescent="0.25">
      <c r="A616" t="s">
        <v>5305</v>
      </c>
      <c r="B616" s="4">
        <v>45962</v>
      </c>
      <c r="C616" t="s">
        <v>201</v>
      </c>
      <c r="D616" t="s">
        <v>3399</v>
      </c>
      <c r="E616">
        <v>5</v>
      </c>
      <c r="F616" s="5">
        <v>30864</v>
      </c>
      <c r="G616" s="2">
        <v>2002.2</v>
      </c>
      <c r="H616" s="2">
        <f>(orders[[#This Row],[Profit]]/orders[[#This Row],[Sales]])*100</f>
        <v>6.4871695178849151</v>
      </c>
      <c r="I616" s="2">
        <f>orders[[#This Row],[Quantity]]*orders[[#This Row],[Cost Price]]</f>
        <v>213155</v>
      </c>
      <c r="J616" t="str">
        <f>TEXT(orders[[#This Row],[Date]],"mmm")</f>
        <v>Nov</v>
      </c>
      <c r="K616" s="2">
        <v>42631</v>
      </c>
      <c r="L616">
        <v>7</v>
      </c>
      <c r="M616" s="2">
        <f>COUNT(orders[[#This Row],[count_id]])</f>
        <v>1</v>
      </c>
      <c r="N616" s="2"/>
      <c r="Q616" s="7" t="str">
        <f>TEXT(orders[[#This Row],[Date]],"mmm")</f>
        <v>Nov</v>
      </c>
      <c r="R616" s="10">
        <v>30864</v>
      </c>
    </row>
    <row r="617" spans="1:18" x14ac:dyDescent="0.25">
      <c r="A617" t="s">
        <v>5502</v>
      </c>
      <c r="B617" s="4">
        <v>45564</v>
      </c>
      <c r="C617" t="s">
        <v>201</v>
      </c>
      <c r="D617" t="s">
        <v>2735</v>
      </c>
      <c r="E617">
        <v>9</v>
      </c>
      <c r="F617" s="5">
        <v>7805</v>
      </c>
      <c r="G617" s="2">
        <v>1034.99</v>
      </c>
      <c r="H617" s="2">
        <f>(orders[[#This Row],[Profit]]/orders[[#This Row],[Sales]])*100</f>
        <v>13.260602178090966</v>
      </c>
      <c r="I617" s="2">
        <f>orders[[#This Row],[Quantity]]*orders[[#This Row],[Cost Price]]</f>
        <v>26451</v>
      </c>
      <c r="J617" t="str">
        <f>TEXT(orders[[#This Row],[Date]],"mmm")</f>
        <v>Sep</v>
      </c>
      <c r="K617" s="2">
        <v>2939</v>
      </c>
      <c r="L617">
        <v>5</v>
      </c>
      <c r="M617" s="2">
        <f>COUNT(orders[[#This Row],[count_id]])</f>
        <v>1</v>
      </c>
      <c r="N617" s="2"/>
      <c r="Q617" s="6" t="str">
        <f>TEXT(orders[[#This Row],[Date]],"mmm")</f>
        <v>Sep</v>
      </c>
      <c r="R617" s="11">
        <v>7805</v>
      </c>
    </row>
    <row r="618" spans="1:18" x14ac:dyDescent="0.25">
      <c r="A618" t="s">
        <v>5862</v>
      </c>
      <c r="B618" s="4">
        <v>45836</v>
      </c>
      <c r="C618" t="s">
        <v>201</v>
      </c>
      <c r="D618" t="s">
        <v>3445</v>
      </c>
      <c r="E618">
        <v>6</v>
      </c>
      <c r="F618" s="5">
        <v>17816</v>
      </c>
      <c r="G618" s="2">
        <v>3879.33</v>
      </c>
      <c r="H618" s="2">
        <f>(orders[[#This Row],[Profit]]/orders[[#This Row],[Sales]])*100</f>
        <v>21.774416255051637</v>
      </c>
      <c r="I618" s="2">
        <f>orders[[#This Row],[Quantity]]*orders[[#This Row],[Cost Price]]</f>
        <v>234942</v>
      </c>
      <c r="J618" t="str">
        <f>TEXT(orders[[#This Row],[Date]],"mmm")</f>
        <v>Jun</v>
      </c>
      <c r="K618" s="2">
        <v>39157</v>
      </c>
      <c r="L618">
        <v>7</v>
      </c>
      <c r="M618" s="2">
        <f>COUNT(orders[[#This Row],[count_id]])</f>
        <v>1</v>
      </c>
      <c r="N618" s="2"/>
      <c r="Q618" s="7" t="str">
        <f>TEXT(orders[[#This Row],[Date]],"mmm")</f>
        <v>Jun</v>
      </c>
      <c r="R618" s="10">
        <v>17816</v>
      </c>
    </row>
    <row r="619" spans="1:18" x14ac:dyDescent="0.25">
      <c r="A619" t="s">
        <v>6024</v>
      </c>
      <c r="B619" s="4">
        <v>45755</v>
      </c>
      <c r="C619" t="s">
        <v>201</v>
      </c>
      <c r="D619" t="s">
        <v>3283</v>
      </c>
      <c r="E619">
        <v>5</v>
      </c>
      <c r="F619" s="5">
        <v>22355</v>
      </c>
      <c r="G619" s="2">
        <v>3065.47</v>
      </c>
      <c r="H619" s="2">
        <f>(orders[[#This Row],[Profit]]/orders[[#This Row],[Sales]])*100</f>
        <v>13.712681726683067</v>
      </c>
      <c r="I619" s="2">
        <f>orders[[#This Row],[Quantity]]*orders[[#This Row],[Cost Price]]</f>
        <v>229045</v>
      </c>
      <c r="J619" t="str">
        <f>TEXT(orders[[#This Row],[Date]],"mmm")</f>
        <v>Apr</v>
      </c>
      <c r="K619" s="2">
        <v>45809</v>
      </c>
      <c r="L619">
        <v>7</v>
      </c>
      <c r="M619" s="2">
        <f>COUNT(orders[[#This Row],[count_id]])</f>
        <v>1</v>
      </c>
      <c r="N619" s="2"/>
      <c r="Q619" s="6" t="str">
        <f>TEXT(orders[[#This Row],[Date]],"mmm")</f>
        <v>Apr</v>
      </c>
      <c r="R619" s="11">
        <v>22355</v>
      </c>
    </row>
    <row r="620" spans="1:18" x14ac:dyDescent="0.25">
      <c r="A620" t="s">
        <v>3685</v>
      </c>
      <c r="B620" s="4">
        <v>45795</v>
      </c>
      <c r="C620" t="s">
        <v>203</v>
      </c>
      <c r="D620" t="s">
        <v>3526</v>
      </c>
      <c r="E620">
        <v>8</v>
      </c>
      <c r="F620" s="5">
        <v>11586</v>
      </c>
      <c r="G620" s="2">
        <v>3262.81</v>
      </c>
      <c r="H620" s="2">
        <f>(orders[[#This Row],[Profit]]/orders[[#This Row],[Sales]])*100</f>
        <v>28.161660624892111</v>
      </c>
      <c r="I620" s="2">
        <f>orders[[#This Row],[Quantity]]*orders[[#This Row],[Cost Price]]</f>
        <v>186744</v>
      </c>
      <c r="J620" t="str">
        <f>TEXT(orders[[#This Row],[Date]],"mmm")</f>
        <v>May</v>
      </c>
      <c r="K620" s="2">
        <v>23343</v>
      </c>
      <c r="L620">
        <v>7</v>
      </c>
      <c r="M620" s="2">
        <f>COUNT(orders[[#This Row],[count_id]])</f>
        <v>1</v>
      </c>
      <c r="N620" s="2"/>
      <c r="Q620" s="7" t="str">
        <f>TEXT(orders[[#This Row],[Date]],"mmm")</f>
        <v>May</v>
      </c>
      <c r="R620" s="10">
        <v>11586</v>
      </c>
    </row>
    <row r="621" spans="1:18" x14ac:dyDescent="0.25">
      <c r="A621" t="s">
        <v>5404</v>
      </c>
      <c r="B621" s="4">
        <v>45651</v>
      </c>
      <c r="C621" t="s">
        <v>203</v>
      </c>
      <c r="D621" t="s">
        <v>3048</v>
      </c>
      <c r="E621">
        <v>6</v>
      </c>
      <c r="F621" s="5">
        <v>33517</v>
      </c>
      <c r="G621" s="2">
        <v>2970.73</v>
      </c>
      <c r="H621" s="2">
        <f>(orders[[#This Row],[Profit]]/orders[[#This Row],[Sales]])*100</f>
        <v>8.8633529253811503</v>
      </c>
      <c r="I621" s="2">
        <f>orders[[#This Row],[Quantity]]*orders[[#This Row],[Cost Price]]</f>
        <v>94038</v>
      </c>
      <c r="J621" t="str">
        <f>TEXT(orders[[#This Row],[Date]],"mmm")</f>
        <v>Dec</v>
      </c>
      <c r="K621" s="2">
        <v>15673</v>
      </c>
      <c r="L621">
        <v>10</v>
      </c>
      <c r="M621" s="2">
        <f>COUNT(orders[[#This Row],[count_id]])</f>
        <v>1</v>
      </c>
      <c r="N621" s="2"/>
      <c r="Q621" s="6" t="str">
        <f>TEXT(orders[[#This Row],[Date]],"mmm")</f>
        <v>Dec</v>
      </c>
      <c r="R621" s="11">
        <v>33517</v>
      </c>
    </row>
    <row r="622" spans="1:18" x14ac:dyDescent="0.25">
      <c r="A622" t="s">
        <v>5499</v>
      </c>
      <c r="B622" s="4">
        <v>45686</v>
      </c>
      <c r="C622" t="s">
        <v>203</v>
      </c>
      <c r="D622" t="s">
        <v>3499</v>
      </c>
      <c r="E622">
        <v>5</v>
      </c>
      <c r="F622" s="5">
        <v>28776</v>
      </c>
      <c r="G622" s="2">
        <v>4240.8900000000003</v>
      </c>
      <c r="H622" s="2">
        <f>(orders[[#This Row],[Profit]]/orders[[#This Row],[Sales]])*100</f>
        <v>14.73759382819016</v>
      </c>
      <c r="I622" s="2">
        <f>orders[[#This Row],[Quantity]]*orders[[#This Row],[Cost Price]]</f>
        <v>194190</v>
      </c>
      <c r="J622" t="str">
        <f>TEXT(orders[[#This Row],[Date]],"mmm")</f>
        <v>Jan</v>
      </c>
      <c r="K622" s="2">
        <v>38838</v>
      </c>
      <c r="L622">
        <v>6</v>
      </c>
      <c r="M622" s="2">
        <f>COUNT(orders[[#This Row],[count_id]])</f>
        <v>1</v>
      </c>
      <c r="N622" s="2"/>
      <c r="Q622" s="7" t="str">
        <f>TEXT(orders[[#This Row],[Date]],"mmm")</f>
        <v>Jan</v>
      </c>
      <c r="R622" s="10">
        <v>28776</v>
      </c>
    </row>
    <row r="623" spans="1:18" x14ac:dyDescent="0.25">
      <c r="A623" t="s">
        <v>5531</v>
      </c>
      <c r="B623" s="4">
        <v>45761</v>
      </c>
      <c r="C623" t="s">
        <v>203</v>
      </c>
      <c r="D623" t="s">
        <v>2597</v>
      </c>
      <c r="E623">
        <v>8</v>
      </c>
      <c r="F623" s="5">
        <v>5839</v>
      </c>
      <c r="G623" s="2">
        <v>1340.65</v>
      </c>
      <c r="H623" s="2">
        <f>(orders[[#This Row],[Profit]]/orders[[#This Row],[Sales]])*100</f>
        <v>22.960267169035795</v>
      </c>
      <c r="I623" s="2">
        <f>orders[[#This Row],[Quantity]]*orders[[#This Row],[Cost Price]]</f>
        <v>392904</v>
      </c>
      <c r="J623" t="str">
        <f>TEXT(orders[[#This Row],[Date]],"mmm")</f>
        <v>Apr</v>
      </c>
      <c r="K623" s="2">
        <v>49113</v>
      </c>
      <c r="L623">
        <v>5</v>
      </c>
      <c r="M623" s="2">
        <f>COUNT(orders[[#This Row],[count_id]])</f>
        <v>1</v>
      </c>
      <c r="N623" s="2"/>
      <c r="Q623" s="6" t="str">
        <f>TEXT(orders[[#This Row],[Date]],"mmm")</f>
        <v>Apr</v>
      </c>
      <c r="R623" s="11">
        <v>5839</v>
      </c>
    </row>
    <row r="624" spans="1:18" x14ac:dyDescent="0.25">
      <c r="A624" t="s">
        <v>5628</v>
      </c>
      <c r="B624" s="4">
        <v>45901</v>
      </c>
      <c r="C624" t="s">
        <v>203</v>
      </c>
      <c r="D624" t="s">
        <v>3394</v>
      </c>
      <c r="E624">
        <v>6</v>
      </c>
      <c r="F624" s="5">
        <v>28118</v>
      </c>
      <c r="G624" s="2">
        <v>2610.37</v>
      </c>
      <c r="H624" s="2">
        <f>(orders[[#This Row],[Profit]]/orders[[#This Row],[Sales]])*100</f>
        <v>9.2836261469521304</v>
      </c>
      <c r="I624" s="2">
        <f>orders[[#This Row],[Quantity]]*orders[[#This Row],[Cost Price]]</f>
        <v>36654</v>
      </c>
      <c r="J624" t="str">
        <f>TEXT(orders[[#This Row],[Date]],"mmm")</f>
        <v>Sep</v>
      </c>
      <c r="K624" s="2">
        <v>6109</v>
      </c>
      <c r="L624">
        <v>7</v>
      </c>
      <c r="M624" s="2">
        <f>COUNT(orders[[#This Row],[count_id]])</f>
        <v>1</v>
      </c>
      <c r="N624" s="2"/>
      <c r="Q624" s="7" t="str">
        <f>TEXT(orders[[#This Row],[Date]],"mmm")</f>
        <v>Sep</v>
      </c>
      <c r="R624" s="10">
        <v>28118</v>
      </c>
    </row>
    <row r="625" spans="1:18" x14ac:dyDescent="0.25">
      <c r="A625" t="s">
        <v>5739</v>
      </c>
      <c r="B625" s="4">
        <v>45339</v>
      </c>
      <c r="C625" t="s">
        <v>203</v>
      </c>
      <c r="D625" t="s">
        <v>2753</v>
      </c>
      <c r="E625">
        <v>4</v>
      </c>
      <c r="F625" s="5">
        <v>37895</v>
      </c>
      <c r="G625" s="2">
        <v>6596.7</v>
      </c>
      <c r="H625" s="2">
        <f>(orders[[#This Row],[Profit]]/orders[[#This Row],[Sales]])*100</f>
        <v>17.407837445573293</v>
      </c>
      <c r="I625" s="2">
        <f>orders[[#This Row],[Quantity]]*orders[[#This Row],[Cost Price]]</f>
        <v>192884</v>
      </c>
      <c r="J625" t="str">
        <f>TEXT(orders[[#This Row],[Date]],"mmm")</f>
        <v>Feb</v>
      </c>
      <c r="K625" s="2">
        <v>48221</v>
      </c>
      <c r="L625">
        <v>1</v>
      </c>
      <c r="M625" s="2">
        <f>COUNT(orders[[#This Row],[count_id]])</f>
        <v>1</v>
      </c>
      <c r="N625" s="2"/>
      <c r="Q625" s="6" t="str">
        <f>TEXT(orders[[#This Row],[Date]],"mmm")</f>
        <v>Feb</v>
      </c>
      <c r="R625" s="11">
        <v>37895</v>
      </c>
    </row>
    <row r="626" spans="1:18" x14ac:dyDescent="0.25">
      <c r="A626" t="s">
        <v>5789</v>
      </c>
      <c r="B626" s="4">
        <v>45591</v>
      </c>
      <c r="C626" t="s">
        <v>203</v>
      </c>
      <c r="D626" t="s">
        <v>2938</v>
      </c>
      <c r="E626">
        <v>2</v>
      </c>
      <c r="F626" s="5">
        <v>28194</v>
      </c>
      <c r="G626" s="2">
        <v>7140.62</v>
      </c>
      <c r="H626" s="2">
        <f>(orders[[#This Row],[Profit]]/orders[[#This Row],[Sales]])*100</f>
        <v>25.326736185003902</v>
      </c>
      <c r="I626" s="2">
        <f>orders[[#This Row],[Quantity]]*orders[[#This Row],[Cost Price]]</f>
        <v>94384</v>
      </c>
      <c r="J626" t="str">
        <f>TEXT(orders[[#This Row],[Date]],"mmm")</f>
        <v>Oct</v>
      </c>
      <c r="K626" s="2">
        <v>47192</v>
      </c>
      <c r="L626">
        <v>8</v>
      </c>
      <c r="M626" s="2">
        <f>COUNT(orders[[#This Row],[count_id]])</f>
        <v>1</v>
      </c>
      <c r="N626" s="2"/>
      <c r="Q626" s="7" t="str">
        <f>TEXT(orders[[#This Row],[Date]],"mmm")</f>
        <v>Oct</v>
      </c>
      <c r="R626" s="10">
        <v>28194</v>
      </c>
    </row>
    <row r="627" spans="1:18" x14ac:dyDescent="0.25">
      <c r="A627" t="s">
        <v>5853</v>
      </c>
      <c r="B627" s="4">
        <v>45615</v>
      </c>
      <c r="C627" t="s">
        <v>203</v>
      </c>
      <c r="D627" t="s">
        <v>2830</v>
      </c>
      <c r="E627">
        <v>9</v>
      </c>
      <c r="F627" s="5">
        <v>44653</v>
      </c>
      <c r="G627" s="2">
        <v>3976.88</v>
      </c>
      <c r="H627" s="2">
        <f>(orders[[#This Row],[Profit]]/orders[[#This Row],[Sales]])*100</f>
        <v>8.9061877141513452</v>
      </c>
      <c r="I627" s="2">
        <f>orders[[#This Row],[Quantity]]*orders[[#This Row],[Cost Price]]</f>
        <v>64926</v>
      </c>
      <c r="J627" t="str">
        <f>TEXT(orders[[#This Row],[Date]],"mmm")</f>
        <v>Nov</v>
      </c>
      <c r="K627" s="2">
        <v>7214</v>
      </c>
      <c r="L627">
        <v>8</v>
      </c>
      <c r="M627" s="2">
        <f>COUNT(orders[[#This Row],[count_id]])</f>
        <v>1</v>
      </c>
      <c r="N627" s="2"/>
      <c r="Q627" s="6" t="str">
        <f>TEXT(orders[[#This Row],[Date]],"mmm")</f>
        <v>Nov</v>
      </c>
      <c r="R627" s="11">
        <v>44653</v>
      </c>
    </row>
    <row r="628" spans="1:18" x14ac:dyDescent="0.25">
      <c r="A628" t="s">
        <v>3771</v>
      </c>
      <c r="B628" s="4">
        <v>45988</v>
      </c>
      <c r="C628" t="s">
        <v>205</v>
      </c>
      <c r="D628" t="s">
        <v>2960</v>
      </c>
      <c r="E628">
        <v>4</v>
      </c>
      <c r="F628" s="5">
        <v>42463</v>
      </c>
      <c r="G628" s="2">
        <v>9038.76</v>
      </c>
      <c r="H628" s="2">
        <f>(orders[[#This Row],[Profit]]/orders[[#This Row],[Sales]])*100</f>
        <v>21.286202105362314</v>
      </c>
      <c r="I628" s="2">
        <f>orders[[#This Row],[Quantity]]*orders[[#This Row],[Cost Price]]</f>
        <v>11324</v>
      </c>
      <c r="J628" t="str">
        <f>TEXT(orders[[#This Row],[Date]],"mmm")</f>
        <v>Nov</v>
      </c>
      <c r="K628" s="2">
        <v>2831</v>
      </c>
      <c r="L628">
        <v>3</v>
      </c>
      <c r="M628" s="2">
        <f>COUNT(orders[[#This Row],[count_id]])</f>
        <v>1</v>
      </c>
      <c r="N628" s="2"/>
      <c r="Q628" s="7" t="str">
        <f>TEXT(orders[[#This Row],[Date]],"mmm")</f>
        <v>Nov</v>
      </c>
      <c r="R628" s="10">
        <v>42463</v>
      </c>
    </row>
    <row r="629" spans="1:18" x14ac:dyDescent="0.25">
      <c r="A629" t="s">
        <v>5171</v>
      </c>
      <c r="B629" s="4">
        <v>45872</v>
      </c>
      <c r="C629" t="s">
        <v>205</v>
      </c>
      <c r="D629" t="s">
        <v>2516</v>
      </c>
      <c r="E629">
        <v>5</v>
      </c>
      <c r="F629" s="5">
        <v>11313</v>
      </c>
      <c r="G629" s="2">
        <v>2645.7</v>
      </c>
      <c r="H629" s="2">
        <f>(orders[[#This Row],[Profit]]/orders[[#This Row],[Sales]])*100</f>
        <v>23.386369663219302</v>
      </c>
      <c r="I629" s="2">
        <f>orders[[#This Row],[Quantity]]*orders[[#This Row],[Cost Price]]</f>
        <v>178870</v>
      </c>
      <c r="J629" t="str">
        <f>TEXT(orders[[#This Row],[Date]],"mmm")</f>
        <v>Aug</v>
      </c>
      <c r="K629" s="2">
        <v>35774</v>
      </c>
      <c r="L629">
        <v>8</v>
      </c>
      <c r="M629" s="2">
        <f>COUNT(orders[[#This Row],[count_id]])</f>
        <v>1</v>
      </c>
      <c r="N629" s="2"/>
      <c r="Q629" s="6" t="str">
        <f>TEXT(orders[[#This Row],[Date]],"mmm")</f>
        <v>Aug</v>
      </c>
      <c r="R629" s="11">
        <v>11313</v>
      </c>
    </row>
    <row r="630" spans="1:18" x14ac:dyDescent="0.25">
      <c r="A630" t="s">
        <v>5261</v>
      </c>
      <c r="B630" s="4">
        <v>45883</v>
      </c>
      <c r="C630" t="s">
        <v>205</v>
      </c>
      <c r="D630" t="s">
        <v>2641</v>
      </c>
      <c r="E630">
        <v>2</v>
      </c>
      <c r="F630" s="5">
        <v>36095</v>
      </c>
      <c r="G630" s="2">
        <v>7299.51</v>
      </c>
      <c r="H630" s="2">
        <f>(orders[[#This Row],[Profit]]/orders[[#This Row],[Sales]])*100</f>
        <v>20.223050283972849</v>
      </c>
      <c r="I630" s="2">
        <f>orders[[#This Row],[Quantity]]*orders[[#This Row],[Cost Price]]</f>
        <v>7950</v>
      </c>
      <c r="J630" t="str">
        <f>TEXT(orders[[#This Row],[Date]],"mmm")</f>
        <v>Aug</v>
      </c>
      <c r="K630" s="2">
        <v>3975</v>
      </c>
      <c r="L630">
        <v>3</v>
      </c>
      <c r="M630" s="2">
        <f>COUNT(orders[[#This Row],[count_id]])</f>
        <v>1</v>
      </c>
      <c r="N630" s="2"/>
      <c r="Q630" s="7" t="str">
        <f>TEXT(orders[[#This Row],[Date]],"mmm")</f>
        <v>Aug</v>
      </c>
      <c r="R630" s="10">
        <v>36095</v>
      </c>
    </row>
    <row r="631" spans="1:18" x14ac:dyDescent="0.25">
      <c r="A631" t="s">
        <v>5794</v>
      </c>
      <c r="B631" s="4">
        <v>45409</v>
      </c>
      <c r="C631" t="s">
        <v>205</v>
      </c>
      <c r="D631" t="s">
        <v>2786</v>
      </c>
      <c r="E631">
        <v>6</v>
      </c>
      <c r="F631" s="5">
        <v>19346</v>
      </c>
      <c r="G631" s="2">
        <v>1117.1400000000001</v>
      </c>
      <c r="H631" s="2">
        <f>(orders[[#This Row],[Profit]]/orders[[#This Row],[Sales]])*100</f>
        <v>5.7745270340121992</v>
      </c>
      <c r="I631" s="2">
        <f>orders[[#This Row],[Quantity]]*orders[[#This Row],[Cost Price]]</f>
        <v>180480</v>
      </c>
      <c r="J631" t="str">
        <f>TEXT(orders[[#This Row],[Date]],"mmm")</f>
        <v>Apr</v>
      </c>
      <c r="K631" s="2">
        <v>30080</v>
      </c>
      <c r="L631">
        <v>6</v>
      </c>
      <c r="M631" s="2">
        <f>COUNT(orders[[#This Row],[count_id]])</f>
        <v>1</v>
      </c>
      <c r="N631" s="2"/>
      <c r="Q631" s="6" t="str">
        <f>TEXT(orders[[#This Row],[Date]],"mmm")</f>
        <v>Apr</v>
      </c>
      <c r="R631" s="11">
        <v>19346</v>
      </c>
    </row>
    <row r="632" spans="1:18" x14ac:dyDescent="0.25">
      <c r="A632" t="s">
        <v>3678</v>
      </c>
      <c r="B632" s="4">
        <v>45670</v>
      </c>
      <c r="C632" t="s">
        <v>207</v>
      </c>
      <c r="D632" t="s">
        <v>3637</v>
      </c>
      <c r="E632">
        <v>5</v>
      </c>
      <c r="F632" s="5">
        <v>26654</v>
      </c>
      <c r="G632" s="2">
        <v>5179.8900000000003</v>
      </c>
      <c r="H632" s="2">
        <f>(orders[[#This Row],[Profit]]/orders[[#This Row],[Sales]])*100</f>
        <v>19.433818563817816</v>
      </c>
      <c r="I632" s="2">
        <f>orders[[#This Row],[Quantity]]*orders[[#This Row],[Cost Price]]</f>
        <v>16655</v>
      </c>
      <c r="J632" t="str">
        <f>TEXT(orders[[#This Row],[Date]],"mmm")</f>
        <v>Jan</v>
      </c>
      <c r="K632" s="2">
        <v>3331</v>
      </c>
      <c r="L632">
        <v>4</v>
      </c>
      <c r="M632" s="2">
        <f>COUNT(orders[[#This Row],[count_id]])</f>
        <v>1</v>
      </c>
      <c r="N632" s="2"/>
      <c r="Q632" s="7" t="str">
        <f>TEXT(orders[[#This Row],[Date]],"mmm")</f>
        <v>Jan</v>
      </c>
      <c r="R632" s="10">
        <v>26654</v>
      </c>
    </row>
    <row r="633" spans="1:18" x14ac:dyDescent="0.25">
      <c r="A633" t="s">
        <v>5074</v>
      </c>
      <c r="B633" s="4">
        <v>45412</v>
      </c>
      <c r="C633" t="s">
        <v>207</v>
      </c>
      <c r="D633" t="s">
        <v>2789</v>
      </c>
      <c r="E633">
        <v>3</v>
      </c>
      <c r="F633" s="5">
        <v>27867</v>
      </c>
      <c r="G633" s="2">
        <v>6052.57</v>
      </c>
      <c r="H633" s="2">
        <f>(orders[[#This Row],[Profit]]/orders[[#This Row],[Sales]])*100</f>
        <v>21.719489001327734</v>
      </c>
      <c r="I633" s="2">
        <f>orders[[#This Row],[Quantity]]*orders[[#This Row],[Cost Price]]</f>
        <v>103689</v>
      </c>
      <c r="J633" t="str">
        <f>TEXT(orders[[#This Row],[Date]],"mmm")</f>
        <v>Apr</v>
      </c>
      <c r="K633" s="2">
        <v>34563</v>
      </c>
      <c r="L633">
        <v>4</v>
      </c>
      <c r="M633" s="2">
        <f>COUNT(orders[[#This Row],[count_id]])</f>
        <v>1</v>
      </c>
      <c r="N633" s="2"/>
      <c r="Q633" s="6" t="str">
        <f>TEXT(orders[[#This Row],[Date]],"mmm")</f>
        <v>Apr</v>
      </c>
      <c r="R633" s="11">
        <v>27867</v>
      </c>
    </row>
    <row r="634" spans="1:18" x14ac:dyDescent="0.25">
      <c r="A634" t="s">
        <v>5176</v>
      </c>
      <c r="B634" s="4">
        <v>45931</v>
      </c>
      <c r="C634" t="s">
        <v>207</v>
      </c>
      <c r="D634" t="s">
        <v>2746</v>
      </c>
      <c r="E634">
        <v>5</v>
      </c>
      <c r="F634" s="5">
        <v>18903</v>
      </c>
      <c r="G634" s="2">
        <v>3506.76</v>
      </c>
      <c r="H634" s="2">
        <f>(orders[[#This Row],[Profit]]/orders[[#This Row],[Sales]])*100</f>
        <v>18.551341056975083</v>
      </c>
      <c r="I634" s="2">
        <f>orders[[#This Row],[Quantity]]*orders[[#This Row],[Cost Price]]</f>
        <v>58310</v>
      </c>
      <c r="J634" t="str">
        <f>TEXT(orders[[#This Row],[Date]],"mmm")</f>
        <v>Oct</v>
      </c>
      <c r="K634" s="2">
        <v>11662</v>
      </c>
      <c r="L634">
        <v>7</v>
      </c>
      <c r="M634" s="2">
        <f>COUNT(orders[[#This Row],[count_id]])</f>
        <v>1</v>
      </c>
      <c r="N634" s="2"/>
      <c r="Q634" s="7" t="str">
        <f>TEXT(orders[[#This Row],[Date]],"mmm")</f>
        <v>Oct</v>
      </c>
      <c r="R634" s="10">
        <v>18903</v>
      </c>
    </row>
    <row r="635" spans="1:18" x14ac:dyDescent="0.25">
      <c r="A635" t="s">
        <v>5408</v>
      </c>
      <c r="B635" s="4">
        <v>45306</v>
      </c>
      <c r="C635" t="s">
        <v>207</v>
      </c>
      <c r="D635" t="s">
        <v>3433</v>
      </c>
      <c r="E635">
        <v>7</v>
      </c>
      <c r="F635" s="5">
        <v>35765</v>
      </c>
      <c r="G635" s="2">
        <v>4887.0200000000004</v>
      </c>
      <c r="H635" s="2">
        <f>(orders[[#This Row],[Profit]]/orders[[#This Row],[Sales]])*100</f>
        <v>13.664252761079268</v>
      </c>
      <c r="I635" s="2">
        <f>orders[[#This Row],[Quantity]]*orders[[#This Row],[Cost Price]]</f>
        <v>34293</v>
      </c>
      <c r="J635" t="str">
        <f>TEXT(orders[[#This Row],[Date]],"mmm")</f>
        <v>Jan</v>
      </c>
      <c r="K635" s="2">
        <v>4899</v>
      </c>
      <c r="L635">
        <v>6</v>
      </c>
      <c r="M635" s="2">
        <f>COUNT(orders[[#This Row],[count_id]])</f>
        <v>1</v>
      </c>
      <c r="N635" s="2"/>
      <c r="Q635" s="6" t="str">
        <f>TEXT(orders[[#This Row],[Date]],"mmm")</f>
        <v>Jan</v>
      </c>
      <c r="R635" s="11">
        <v>35765</v>
      </c>
    </row>
    <row r="636" spans="1:18" x14ac:dyDescent="0.25">
      <c r="A636" t="s">
        <v>5480</v>
      </c>
      <c r="B636" s="4">
        <v>45695</v>
      </c>
      <c r="C636" t="s">
        <v>207</v>
      </c>
      <c r="D636" t="s">
        <v>2562</v>
      </c>
      <c r="E636">
        <v>4</v>
      </c>
      <c r="F636" s="5">
        <v>32157</v>
      </c>
      <c r="G636" s="2">
        <v>9131</v>
      </c>
      <c r="H636" s="2">
        <f>(orders[[#This Row],[Profit]]/orders[[#This Row],[Sales]])*100</f>
        <v>28.39506172839506</v>
      </c>
      <c r="I636" s="2">
        <f>orders[[#This Row],[Quantity]]*orders[[#This Row],[Cost Price]]</f>
        <v>13696</v>
      </c>
      <c r="J636" t="str">
        <f>TEXT(orders[[#This Row],[Date]],"mmm")</f>
        <v>Feb</v>
      </c>
      <c r="K636" s="2">
        <v>3424</v>
      </c>
      <c r="L636">
        <v>5</v>
      </c>
      <c r="M636" s="2">
        <f>COUNT(orders[[#This Row],[count_id]])</f>
        <v>1</v>
      </c>
      <c r="N636" s="2"/>
      <c r="Q636" s="7" t="str">
        <f>TEXT(orders[[#This Row],[Date]],"mmm")</f>
        <v>Feb</v>
      </c>
      <c r="R636" s="10">
        <v>32157</v>
      </c>
    </row>
    <row r="637" spans="1:18" x14ac:dyDescent="0.25">
      <c r="A637" t="s">
        <v>5555</v>
      </c>
      <c r="B637" s="4">
        <v>45440</v>
      </c>
      <c r="C637" t="s">
        <v>207</v>
      </c>
      <c r="D637" t="s">
        <v>2823</v>
      </c>
      <c r="E637">
        <v>3</v>
      </c>
      <c r="F637" s="5">
        <v>19081</v>
      </c>
      <c r="G637" s="2">
        <v>4528.96</v>
      </c>
      <c r="H637" s="2">
        <f>(orders[[#This Row],[Profit]]/orders[[#This Row],[Sales]])*100</f>
        <v>23.735443635029611</v>
      </c>
      <c r="I637" s="2">
        <f>orders[[#This Row],[Quantity]]*orders[[#This Row],[Cost Price]]</f>
        <v>28527</v>
      </c>
      <c r="J637" t="str">
        <f>TEXT(orders[[#This Row],[Date]],"mmm")</f>
        <v>May</v>
      </c>
      <c r="K637" s="2">
        <v>9509</v>
      </c>
      <c r="L637">
        <v>6</v>
      </c>
      <c r="M637" s="2">
        <f>COUNT(orders[[#This Row],[count_id]])</f>
        <v>1</v>
      </c>
      <c r="N637" s="2"/>
      <c r="Q637" s="6" t="str">
        <f>TEXT(orders[[#This Row],[Date]],"mmm")</f>
        <v>May</v>
      </c>
      <c r="R637" s="11">
        <v>19081</v>
      </c>
    </row>
    <row r="638" spans="1:18" x14ac:dyDescent="0.25">
      <c r="A638" t="s">
        <v>5596</v>
      </c>
      <c r="B638" s="4">
        <v>45598</v>
      </c>
      <c r="C638" t="s">
        <v>207</v>
      </c>
      <c r="D638" t="s">
        <v>3014</v>
      </c>
      <c r="E638">
        <v>5</v>
      </c>
      <c r="F638" s="5">
        <v>902</v>
      </c>
      <c r="G638" s="2">
        <v>208.16</v>
      </c>
      <c r="H638" s="2">
        <f>(orders[[#This Row],[Profit]]/orders[[#This Row],[Sales]])*100</f>
        <v>23.077605321507761</v>
      </c>
      <c r="I638" s="2">
        <f>orders[[#This Row],[Quantity]]*orders[[#This Row],[Cost Price]]</f>
        <v>135415</v>
      </c>
      <c r="J638" t="str">
        <f>TEXT(orders[[#This Row],[Date]],"mmm")</f>
        <v>Nov</v>
      </c>
      <c r="K638" s="2">
        <v>27083</v>
      </c>
      <c r="L638">
        <v>10</v>
      </c>
      <c r="M638" s="2">
        <f>COUNT(orders[[#This Row],[count_id]])</f>
        <v>1</v>
      </c>
      <c r="N638" s="2"/>
      <c r="Q638" s="7" t="str">
        <f>TEXT(orders[[#This Row],[Date]],"mmm")</f>
        <v>Nov</v>
      </c>
      <c r="R638" s="10">
        <v>902</v>
      </c>
    </row>
    <row r="639" spans="1:18" x14ac:dyDescent="0.25">
      <c r="A639" t="s">
        <v>5713</v>
      </c>
      <c r="B639" s="4">
        <v>45448</v>
      </c>
      <c r="C639" t="s">
        <v>207</v>
      </c>
      <c r="D639" t="s">
        <v>3402</v>
      </c>
      <c r="E639">
        <v>9</v>
      </c>
      <c r="F639" s="5">
        <v>947</v>
      </c>
      <c r="G639" s="2">
        <v>158.47999999999999</v>
      </c>
      <c r="H639" s="2">
        <f>(orders[[#This Row],[Profit]]/orders[[#This Row],[Sales]])*100</f>
        <v>16.73495248152059</v>
      </c>
      <c r="I639" s="2">
        <f>orders[[#This Row],[Quantity]]*orders[[#This Row],[Cost Price]]</f>
        <v>35316</v>
      </c>
      <c r="J639" t="str">
        <f>TEXT(orders[[#This Row],[Date]],"mmm")</f>
        <v>Jun</v>
      </c>
      <c r="K639" s="2">
        <v>3924</v>
      </c>
      <c r="L639">
        <v>12</v>
      </c>
      <c r="M639" s="2">
        <f>COUNT(orders[[#This Row],[count_id]])</f>
        <v>1</v>
      </c>
      <c r="N639" s="2"/>
      <c r="Q639" s="6" t="str">
        <f>TEXT(orders[[#This Row],[Date]],"mmm")</f>
        <v>Jun</v>
      </c>
      <c r="R639" s="11">
        <v>947</v>
      </c>
    </row>
    <row r="640" spans="1:18" x14ac:dyDescent="0.25">
      <c r="A640" t="s">
        <v>5758</v>
      </c>
      <c r="B640" s="4">
        <v>45810</v>
      </c>
      <c r="C640" t="s">
        <v>207</v>
      </c>
      <c r="D640" t="s">
        <v>3099</v>
      </c>
      <c r="E640">
        <v>8</v>
      </c>
      <c r="F640" s="5">
        <v>8126</v>
      </c>
      <c r="G640" s="2">
        <v>567.19000000000005</v>
      </c>
      <c r="H640" s="2">
        <f>(orders[[#This Row],[Profit]]/orders[[#This Row],[Sales]])*100</f>
        <v>6.979940930347035</v>
      </c>
      <c r="I640" s="2">
        <f>orders[[#This Row],[Quantity]]*orders[[#This Row],[Cost Price]]</f>
        <v>321064</v>
      </c>
      <c r="J640" t="str">
        <f>TEXT(orders[[#This Row],[Date]],"mmm")</f>
        <v>Jun</v>
      </c>
      <c r="K640" s="2">
        <v>40133</v>
      </c>
      <c r="L640">
        <v>7</v>
      </c>
      <c r="M640" s="2">
        <f>COUNT(orders[[#This Row],[count_id]])</f>
        <v>1</v>
      </c>
      <c r="N640" s="2"/>
      <c r="Q640" s="7" t="str">
        <f>TEXT(orders[[#This Row],[Date]],"mmm")</f>
        <v>Jun</v>
      </c>
      <c r="R640" s="10">
        <v>8126</v>
      </c>
    </row>
    <row r="641" spans="1:18" x14ac:dyDescent="0.25">
      <c r="A641" t="s">
        <v>6059</v>
      </c>
      <c r="B641" s="4">
        <v>45733</v>
      </c>
      <c r="C641" t="s">
        <v>207</v>
      </c>
      <c r="D641" t="s">
        <v>3246</v>
      </c>
      <c r="E641">
        <v>7</v>
      </c>
      <c r="F641" s="5">
        <v>28504</v>
      </c>
      <c r="G641" s="2">
        <v>2490.6</v>
      </c>
      <c r="H641" s="2">
        <f>(orders[[#This Row],[Profit]]/orders[[#This Row],[Sales]])*100</f>
        <v>8.7377210216110015</v>
      </c>
      <c r="I641" s="2">
        <f>orders[[#This Row],[Quantity]]*orders[[#This Row],[Cost Price]]</f>
        <v>211722</v>
      </c>
      <c r="J641" t="str">
        <f>TEXT(orders[[#This Row],[Date]],"mmm")</f>
        <v>Mar</v>
      </c>
      <c r="K641" s="2">
        <v>30246</v>
      </c>
      <c r="L641">
        <v>1</v>
      </c>
      <c r="M641" s="2">
        <f>COUNT(orders[[#This Row],[count_id]])</f>
        <v>1</v>
      </c>
      <c r="N641" s="2"/>
      <c r="Q641" s="6" t="str">
        <f>TEXT(orders[[#This Row],[Date]],"mmm")</f>
        <v>Mar</v>
      </c>
      <c r="R641" s="11">
        <v>28504</v>
      </c>
    </row>
    <row r="642" spans="1:18" x14ac:dyDescent="0.25">
      <c r="A642" t="s">
        <v>3776</v>
      </c>
      <c r="B642" s="4">
        <v>45442</v>
      </c>
      <c r="C642" t="s">
        <v>209</v>
      </c>
      <c r="D642" t="s">
        <v>3479</v>
      </c>
      <c r="E642">
        <v>6</v>
      </c>
      <c r="F642" s="5">
        <v>18408</v>
      </c>
      <c r="G642" s="2">
        <v>3395.83</v>
      </c>
      <c r="H642" s="2">
        <f>(orders[[#This Row],[Profit]]/orders[[#This Row],[Sales]])*100</f>
        <v>18.447577140373749</v>
      </c>
      <c r="I642" s="2">
        <f>orders[[#This Row],[Quantity]]*orders[[#This Row],[Cost Price]]</f>
        <v>89610</v>
      </c>
      <c r="J642" t="str">
        <f>TEXT(orders[[#This Row],[Date]],"mmm")</f>
        <v>May</v>
      </c>
      <c r="K642" s="2">
        <v>14935</v>
      </c>
      <c r="L642">
        <v>5</v>
      </c>
      <c r="M642" s="2">
        <f>COUNT(orders[[#This Row],[count_id]])</f>
        <v>1</v>
      </c>
      <c r="N642" s="2"/>
      <c r="Q642" s="7" t="str">
        <f>TEXT(orders[[#This Row],[Date]],"mmm")</f>
        <v>May</v>
      </c>
      <c r="R642" s="10">
        <v>18408</v>
      </c>
    </row>
    <row r="643" spans="1:18" x14ac:dyDescent="0.25">
      <c r="A643" t="s">
        <v>5449</v>
      </c>
      <c r="B643" s="4">
        <v>45886</v>
      </c>
      <c r="C643" t="s">
        <v>209</v>
      </c>
      <c r="D643" t="s">
        <v>3496</v>
      </c>
      <c r="E643">
        <v>7</v>
      </c>
      <c r="F643" s="5">
        <v>21057</v>
      </c>
      <c r="G643" s="2">
        <v>2803.92</v>
      </c>
      <c r="H643" s="2">
        <f>(orders[[#This Row],[Profit]]/orders[[#This Row],[Sales]])*100</f>
        <v>13.315856959680866</v>
      </c>
      <c r="I643" s="2">
        <f>orders[[#This Row],[Quantity]]*orders[[#This Row],[Cost Price]]</f>
        <v>345310</v>
      </c>
      <c r="J643" t="str">
        <f>TEXT(orders[[#This Row],[Date]],"mmm")</f>
        <v>Aug</v>
      </c>
      <c r="K643" s="2">
        <v>49330</v>
      </c>
      <c r="L643">
        <v>8</v>
      </c>
      <c r="M643" s="2">
        <f>COUNT(orders[[#This Row],[count_id]])</f>
        <v>1</v>
      </c>
      <c r="N643" s="2"/>
      <c r="Q643" s="6" t="str">
        <f>TEXT(orders[[#This Row],[Date]],"mmm")</f>
        <v>Aug</v>
      </c>
      <c r="R643" s="11">
        <v>21057</v>
      </c>
    </row>
    <row r="644" spans="1:18" x14ac:dyDescent="0.25">
      <c r="A644" t="s">
        <v>5675</v>
      </c>
      <c r="B644" s="4">
        <v>45366</v>
      </c>
      <c r="C644" t="s">
        <v>209</v>
      </c>
      <c r="D644" t="s">
        <v>3210</v>
      </c>
      <c r="E644">
        <v>6</v>
      </c>
      <c r="F644" s="5">
        <v>16111</v>
      </c>
      <c r="G644" s="2">
        <v>3811.7</v>
      </c>
      <c r="H644" s="2">
        <f>(orders[[#This Row],[Profit]]/orders[[#This Row],[Sales]])*100</f>
        <v>23.658990751660355</v>
      </c>
      <c r="I644" s="2">
        <f>orders[[#This Row],[Quantity]]*orders[[#This Row],[Cost Price]]</f>
        <v>197766</v>
      </c>
      <c r="J644" t="str">
        <f>TEXT(orders[[#This Row],[Date]],"mmm")</f>
        <v>Mar</v>
      </c>
      <c r="K644" s="2">
        <v>32961</v>
      </c>
      <c r="L644">
        <v>10</v>
      </c>
      <c r="M644" s="2">
        <f>COUNT(orders[[#This Row],[count_id]])</f>
        <v>1</v>
      </c>
      <c r="N644" s="2"/>
      <c r="Q644" s="7" t="str">
        <f>TEXT(orders[[#This Row],[Date]],"mmm")</f>
        <v>Mar</v>
      </c>
      <c r="R644" s="10">
        <v>16111</v>
      </c>
    </row>
    <row r="645" spans="1:18" x14ac:dyDescent="0.25">
      <c r="A645" t="s">
        <v>5819</v>
      </c>
      <c r="B645" s="4">
        <v>45780</v>
      </c>
      <c r="C645" t="s">
        <v>209</v>
      </c>
      <c r="D645" t="s">
        <v>2648</v>
      </c>
      <c r="E645">
        <v>3</v>
      </c>
      <c r="F645" s="5">
        <v>8165</v>
      </c>
      <c r="G645" s="2">
        <v>1190.55</v>
      </c>
      <c r="H645" s="2">
        <f>(orders[[#This Row],[Profit]]/orders[[#This Row],[Sales]])*100</f>
        <v>14.581139007960807</v>
      </c>
      <c r="I645" s="2">
        <f>orders[[#This Row],[Quantity]]*orders[[#This Row],[Cost Price]]</f>
        <v>100896</v>
      </c>
      <c r="J645" t="str">
        <f>TEXT(orders[[#This Row],[Date]],"mmm")</f>
        <v>May</v>
      </c>
      <c r="K645" s="2">
        <v>33632</v>
      </c>
      <c r="L645">
        <v>2</v>
      </c>
      <c r="M645" s="2">
        <f>COUNT(orders[[#This Row],[count_id]])</f>
        <v>1</v>
      </c>
      <c r="N645" s="2"/>
      <c r="Q645" s="6" t="str">
        <f>TEXT(orders[[#This Row],[Date]],"mmm")</f>
        <v>May</v>
      </c>
      <c r="R645" s="11">
        <v>8165</v>
      </c>
    </row>
    <row r="646" spans="1:18" x14ac:dyDescent="0.25">
      <c r="A646" t="s">
        <v>5872</v>
      </c>
      <c r="B646" s="4">
        <v>45707</v>
      </c>
      <c r="C646" t="s">
        <v>209</v>
      </c>
      <c r="D646" t="s">
        <v>2516</v>
      </c>
      <c r="E646">
        <v>4</v>
      </c>
      <c r="F646" s="5">
        <v>43064</v>
      </c>
      <c r="G646" s="2">
        <v>4532.82</v>
      </c>
      <c r="H646" s="2">
        <f>(orders[[#This Row],[Profit]]/orders[[#This Row],[Sales]])*100</f>
        <v>10.525775589819803</v>
      </c>
      <c r="I646" s="2">
        <f>orders[[#This Row],[Quantity]]*orders[[#This Row],[Cost Price]]</f>
        <v>35116</v>
      </c>
      <c r="J646" t="str">
        <f>TEXT(orders[[#This Row],[Date]],"mmm")</f>
        <v>Feb</v>
      </c>
      <c r="K646" s="2">
        <v>8779</v>
      </c>
      <c r="L646">
        <v>7</v>
      </c>
      <c r="M646" s="2">
        <f>COUNT(orders[[#This Row],[count_id]])</f>
        <v>1</v>
      </c>
      <c r="N646" s="2"/>
      <c r="Q646" s="7" t="str">
        <f>TEXT(orders[[#This Row],[Date]],"mmm")</f>
        <v>Feb</v>
      </c>
      <c r="R646" s="10">
        <v>43064</v>
      </c>
    </row>
    <row r="647" spans="1:18" x14ac:dyDescent="0.25">
      <c r="A647" t="s">
        <v>3755</v>
      </c>
      <c r="B647" s="4">
        <v>45513</v>
      </c>
      <c r="C647" t="s">
        <v>211</v>
      </c>
      <c r="D647" t="s">
        <v>3478</v>
      </c>
      <c r="E647">
        <v>9</v>
      </c>
      <c r="F647" s="5">
        <v>45338</v>
      </c>
      <c r="G647" s="2">
        <v>12509</v>
      </c>
      <c r="H647" s="2">
        <f>(orders[[#This Row],[Profit]]/orders[[#This Row],[Sales]])*100</f>
        <v>27.590542150072789</v>
      </c>
      <c r="I647" s="2">
        <f>orders[[#This Row],[Quantity]]*orders[[#This Row],[Cost Price]]</f>
        <v>320103</v>
      </c>
      <c r="J647" t="str">
        <f>TEXT(orders[[#This Row],[Date]],"mmm")</f>
        <v>Aug</v>
      </c>
      <c r="K647" s="2">
        <v>35567</v>
      </c>
      <c r="L647">
        <v>7</v>
      </c>
      <c r="M647" s="2">
        <f>COUNT(orders[[#This Row],[count_id]])</f>
        <v>1</v>
      </c>
      <c r="N647" s="2"/>
      <c r="Q647" s="6" t="str">
        <f>TEXT(orders[[#This Row],[Date]],"mmm")</f>
        <v>Aug</v>
      </c>
      <c r="R647" s="11">
        <v>45338</v>
      </c>
    </row>
    <row r="648" spans="1:18" x14ac:dyDescent="0.25">
      <c r="A648" t="s">
        <v>5207</v>
      </c>
      <c r="B648" s="4">
        <v>45943</v>
      </c>
      <c r="C648" t="s">
        <v>211</v>
      </c>
      <c r="D648" t="s">
        <v>2922</v>
      </c>
      <c r="E648">
        <v>6</v>
      </c>
      <c r="F648" s="5">
        <v>14151</v>
      </c>
      <c r="G648" s="2">
        <v>1734.65</v>
      </c>
      <c r="H648" s="2">
        <f>(orders[[#This Row],[Profit]]/orders[[#This Row],[Sales]])*100</f>
        <v>12.258144300756131</v>
      </c>
      <c r="I648" s="2">
        <f>orders[[#This Row],[Quantity]]*orders[[#This Row],[Cost Price]]</f>
        <v>168018</v>
      </c>
      <c r="J648" t="str">
        <f>TEXT(orders[[#This Row],[Date]],"mmm")</f>
        <v>Oct</v>
      </c>
      <c r="K648" s="2">
        <v>28003</v>
      </c>
      <c r="L648">
        <v>2</v>
      </c>
      <c r="M648" s="2">
        <f>COUNT(orders[[#This Row],[count_id]])</f>
        <v>1</v>
      </c>
      <c r="N648" s="2"/>
      <c r="Q648" s="7" t="str">
        <f>TEXT(orders[[#This Row],[Date]],"mmm")</f>
        <v>Oct</v>
      </c>
      <c r="R648" s="10">
        <v>14151</v>
      </c>
    </row>
    <row r="649" spans="1:18" x14ac:dyDescent="0.25">
      <c r="A649" t="s">
        <v>5219</v>
      </c>
      <c r="B649" s="4">
        <v>45867</v>
      </c>
      <c r="C649" t="s">
        <v>211</v>
      </c>
      <c r="D649" t="s">
        <v>3352</v>
      </c>
      <c r="E649">
        <v>9</v>
      </c>
      <c r="F649" s="5">
        <v>44371</v>
      </c>
      <c r="G649" s="2">
        <v>2518.39</v>
      </c>
      <c r="H649" s="2">
        <f>(orders[[#This Row],[Profit]]/orders[[#This Row],[Sales]])*100</f>
        <v>5.6757566879267989</v>
      </c>
      <c r="I649" s="2">
        <f>orders[[#This Row],[Quantity]]*orders[[#This Row],[Cost Price]]</f>
        <v>443070</v>
      </c>
      <c r="J649" t="str">
        <f>TEXT(orders[[#This Row],[Date]],"mmm")</f>
        <v>Jul</v>
      </c>
      <c r="K649" s="2">
        <v>49230</v>
      </c>
      <c r="L649">
        <v>8</v>
      </c>
      <c r="M649" s="2">
        <f>COUNT(orders[[#This Row],[count_id]])</f>
        <v>1</v>
      </c>
      <c r="N649" s="2"/>
      <c r="Q649" s="6" t="str">
        <f>TEXT(orders[[#This Row],[Date]],"mmm")</f>
        <v>Jul</v>
      </c>
      <c r="R649" s="11">
        <v>44371</v>
      </c>
    </row>
    <row r="650" spans="1:18" x14ac:dyDescent="0.25">
      <c r="A650" t="s">
        <v>5624</v>
      </c>
      <c r="B650" s="4">
        <v>45466</v>
      </c>
      <c r="C650" t="s">
        <v>211</v>
      </c>
      <c r="D650" t="s">
        <v>2558</v>
      </c>
      <c r="E650">
        <v>1</v>
      </c>
      <c r="F650" s="5">
        <v>48063</v>
      </c>
      <c r="G650" s="2">
        <v>4773.8999999999996</v>
      </c>
      <c r="H650" s="2">
        <f>(orders[[#This Row],[Profit]]/orders[[#This Row],[Sales]])*100</f>
        <v>9.9325884776231188</v>
      </c>
      <c r="I650" s="2">
        <f>orders[[#This Row],[Quantity]]*orders[[#This Row],[Cost Price]]</f>
        <v>23952</v>
      </c>
      <c r="J650" t="str">
        <f>TEXT(orders[[#This Row],[Date]],"mmm")</f>
        <v>Jun</v>
      </c>
      <c r="K650" s="2">
        <v>23952</v>
      </c>
      <c r="L650">
        <v>9</v>
      </c>
      <c r="M650" s="2">
        <f>COUNT(orders[[#This Row],[count_id]])</f>
        <v>1</v>
      </c>
      <c r="N650" s="2"/>
      <c r="Q650" s="7" t="str">
        <f>TEXT(orders[[#This Row],[Date]],"mmm")</f>
        <v>Jun</v>
      </c>
      <c r="R650" s="10">
        <v>48063</v>
      </c>
    </row>
    <row r="651" spans="1:18" x14ac:dyDescent="0.25">
      <c r="A651" t="s">
        <v>5636</v>
      </c>
      <c r="B651" s="4">
        <v>45780</v>
      </c>
      <c r="C651" t="s">
        <v>211</v>
      </c>
      <c r="D651" t="s">
        <v>3121</v>
      </c>
      <c r="E651">
        <v>2</v>
      </c>
      <c r="F651" s="5">
        <v>13485</v>
      </c>
      <c r="G651" s="2">
        <v>3348.23</v>
      </c>
      <c r="H651" s="2">
        <f>(orders[[#This Row],[Profit]]/orders[[#This Row],[Sales]])*100</f>
        <v>24.829291805710049</v>
      </c>
      <c r="I651" s="2">
        <f>orders[[#This Row],[Quantity]]*orders[[#This Row],[Cost Price]]</f>
        <v>67864</v>
      </c>
      <c r="J651" t="str">
        <f>TEXT(orders[[#This Row],[Date]],"mmm")</f>
        <v>May</v>
      </c>
      <c r="K651" s="2">
        <v>33932</v>
      </c>
      <c r="L651">
        <v>10</v>
      </c>
      <c r="M651" s="2">
        <f>COUNT(orders[[#This Row],[count_id]])</f>
        <v>1</v>
      </c>
      <c r="N651" s="2"/>
      <c r="Q651" s="6" t="str">
        <f>TEXT(orders[[#This Row],[Date]],"mmm")</f>
        <v>May</v>
      </c>
      <c r="R651" s="11">
        <v>13485</v>
      </c>
    </row>
    <row r="652" spans="1:18" x14ac:dyDescent="0.25">
      <c r="A652" t="s">
        <v>5997</v>
      </c>
      <c r="B652" s="4">
        <v>45643</v>
      </c>
      <c r="C652" t="s">
        <v>211</v>
      </c>
      <c r="D652" t="s">
        <v>3623</v>
      </c>
      <c r="E652">
        <v>9</v>
      </c>
      <c r="F652" s="5">
        <v>44624</v>
      </c>
      <c r="G652" s="2">
        <v>3577.78</v>
      </c>
      <c r="H652" s="2">
        <f>(orders[[#This Row],[Profit]]/orders[[#This Row],[Sales]])*100</f>
        <v>8.017613840086053</v>
      </c>
      <c r="I652" s="2">
        <f>orders[[#This Row],[Quantity]]*orders[[#This Row],[Cost Price]]</f>
        <v>154098</v>
      </c>
      <c r="J652" t="str">
        <f>TEXT(orders[[#This Row],[Date]],"mmm")</f>
        <v>Dec</v>
      </c>
      <c r="K652" s="2">
        <v>17122</v>
      </c>
      <c r="L652">
        <v>11</v>
      </c>
      <c r="M652" s="2">
        <f>COUNT(orders[[#This Row],[count_id]])</f>
        <v>1</v>
      </c>
      <c r="N652" s="2"/>
      <c r="Q652" s="7" t="str">
        <f>TEXT(orders[[#This Row],[Date]],"mmm")</f>
        <v>Dec</v>
      </c>
      <c r="R652" s="10">
        <v>44624</v>
      </c>
    </row>
    <row r="653" spans="1:18" x14ac:dyDescent="0.25">
      <c r="A653" t="s">
        <v>3844</v>
      </c>
      <c r="B653" s="4">
        <v>45702</v>
      </c>
      <c r="C653" t="s">
        <v>213</v>
      </c>
      <c r="D653" t="s">
        <v>2663</v>
      </c>
      <c r="E653">
        <v>6</v>
      </c>
      <c r="F653" s="5">
        <v>17728</v>
      </c>
      <c r="G653" s="2">
        <v>2015.77</v>
      </c>
      <c r="H653" s="2">
        <f>(orders[[#This Row],[Profit]]/orders[[#This Row],[Sales]])*100</f>
        <v>11.370543772563177</v>
      </c>
      <c r="I653" s="2">
        <f>orders[[#This Row],[Quantity]]*orders[[#This Row],[Cost Price]]</f>
        <v>12630</v>
      </c>
      <c r="J653" t="str">
        <f>TEXT(orders[[#This Row],[Date]],"mmm")</f>
        <v>Feb</v>
      </c>
      <c r="K653" s="2">
        <v>2105</v>
      </c>
      <c r="L653">
        <v>10</v>
      </c>
      <c r="M653" s="2">
        <f>COUNT(orders[[#This Row],[count_id]])</f>
        <v>1</v>
      </c>
      <c r="N653" s="2"/>
      <c r="Q653" s="6" t="str">
        <f>TEXT(orders[[#This Row],[Date]],"mmm")</f>
        <v>Feb</v>
      </c>
      <c r="R653" s="11">
        <v>17728</v>
      </c>
    </row>
    <row r="654" spans="1:18" x14ac:dyDescent="0.25">
      <c r="A654" t="s">
        <v>3775</v>
      </c>
      <c r="B654" s="4">
        <v>45832</v>
      </c>
      <c r="C654" t="s">
        <v>215</v>
      </c>
      <c r="D654" t="s">
        <v>3111</v>
      </c>
      <c r="E654">
        <v>5</v>
      </c>
      <c r="F654" s="5">
        <v>44441</v>
      </c>
      <c r="G654" s="2">
        <v>9247.7900000000009</v>
      </c>
      <c r="H654" s="2">
        <f>(orders[[#This Row],[Profit]]/orders[[#This Row],[Sales]])*100</f>
        <v>20.809140208366152</v>
      </c>
      <c r="I654" s="2">
        <f>orders[[#This Row],[Quantity]]*orders[[#This Row],[Cost Price]]</f>
        <v>32415</v>
      </c>
      <c r="J654" t="str">
        <f>TEXT(orders[[#This Row],[Date]],"mmm")</f>
        <v>Jun</v>
      </c>
      <c r="K654" s="2">
        <v>6483</v>
      </c>
      <c r="L654">
        <v>5</v>
      </c>
      <c r="M654" s="2">
        <f>COUNT(orders[[#This Row],[count_id]])</f>
        <v>1</v>
      </c>
      <c r="N654" s="2"/>
      <c r="Q654" s="7" t="str">
        <f>TEXT(orders[[#This Row],[Date]],"mmm")</f>
        <v>Jun</v>
      </c>
      <c r="R654" s="10">
        <v>44441</v>
      </c>
    </row>
    <row r="655" spans="1:18" x14ac:dyDescent="0.25">
      <c r="A655" t="s">
        <v>5400</v>
      </c>
      <c r="B655" s="4">
        <v>45451</v>
      </c>
      <c r="C655" t="s">
        <v>215</v>
      </c>
      <c r="D655" t="s">
        <v>2637</v>
      </c>
      <c r="E655">
        <v>1</v>
      </c>
      <c r="F655" s="5">
        <v>5284</v>
      </c>
      <c r="G655" s="2">
        <v>397.93</v>
      </c>
      <c r="H655" s="2">
        <f>(orders[[#This Row],[Profit]]/orders[[#This Row],[Sales]])*100</f>
        <v>7.5308478425435279</v>
      </c>
      <c r="I655" s="2">
        <f>orders[[#This Row],[Quantity]]*orders[[#This Row],[Cost Price]]</f>
        <v>43363</v>
      </c>
      <c r="J655" t="str">
        <f>TEXT(orders[[#This Row],[Date]],"mmm")</f>
        <v>Jun</v>
      </c>
      <c r="K655" s="2">
        <v>43363</v>
      </c>
      <c r="L655">
        <v>9</v>
      </c>
      <c r="M655" s="2">
        <f>COUNT(orders[[#This Row],[count_id]])</f>
        <v>1</v>
      </c>
      <c r="N655" s="2"/>
      <c r="Q655" s="6" t="str">
        <f>TEXT(orders[[#This Row],[Date]],"mmm")</f>
        <v>Jun</v>
      </c>
      <c r="R655" s="11">
        <v>5284</v>
      </c>
    </row>
    <row r="656" spans="1:18" x14ac:dyDescent="0.25">
      <c r="A656" t="s">
        <v>5551</v>
      </c>
      <c r="B656" s="4">
        <v>45970</v>
      </c>
      <c r="C656" t="s">
        <v>215</v>
      </c>
      <c r="D656" t="s">
        <v>2914</v>
      </c>
      <c r="E656">
        <v>9</v>
      </c>
      <c r="F656" s="5">
        <v>19387</v>
      </c>
      <c r="G656" s="2">
        <v>1231.23</v>
      </c>
      <c r="H656" s="2">
        <f>(orders[[#This Row],[Profit]]/orders[[#This Row],[Sales]])*100</f>
        <v>6.3508020838706356</v>
      </c>
      <c r="I656" s="2">
        <f>orders[[#This Row],[Quantity]]*orders[[#This Row],[Cost Price]]</f>
        <v>332388</v>
      </c>
      <c r="J656" t="str">
        <f>TEXT(orders[[#This Row],[Date]],"mmm")</f>
        <v>Nov</v>
      </c>
      <c r="K656" s="2">
        <v>36932</v>
      </c>
      <c r="L656">
        <v>9</v>
      </c>
      <c r="M656" s="2">
        <f>COUNT(orders[[#This Row],[count_id]])</f>
        <v>1</v>
      </c>
      <c r="N656" s="2"/>
      <c r="Q656" s="7" t="str">
        <f>TEXT(orders[[#This Row],[Date]],"mmm")</f>
        <v>Nov</v>
      </c>
      <c r="R656" s="10">
        <v>19387</v>
      </c>
    </row>
    <row r="657" spans="1:18" x14ac:dyDescent="0.25">
      <c r="A657" t="s">
        <v>5856</v>
      </c>
      <c r="B657" s="4">
        <v>45724</v>
      </c>
      <c r="C657" t="s">
        <v>215</v>
      </c>
      <c r="D657" t="s">
        <v>3385</v>
      </c>
      <c r="E657">
        <v>5</v>
      </c>
      <c r="F657" s="5">
        <v>27916</v>
      </c>
      <c r="G657" s="2">
        <v>6354.68</v>
      </c>
      <c r="H657" s="2">
        <f>(orders[[#This Row],[Profit]]/orders[[#This Row],[Sales]])*100</f>
        <v>22.763576443616564</v>
      </c>
      <c r="I657" s="2">
        <f>orders[[#This Row],[Quantity]]*orders[[#This Row],[Cost Price]]</f>
        <v>91485</v>
      </c>
      <c r="J657" t="str">
        <f>TEXT(orders[[#This Row],[Date]],"mmm")</f>
        <v>Mar</v>
      </c>
      <c r="K657" s="2">
        <v>18297</v>
      </c>
      <c r="L657">
        <v>4</v>
      </c>
      <c r="M657" s="2">
        <f>COUNT(orders[[#This Row],[count_id]])</f>
        <v>1</v>
      </c>
      <c r="N657" s="2"/>
      <c r="Q657" s="6" t="str">
        <f>TEXT(orders[[#This Row],[Date]],"mmm")</f>
        <v>Mar</v>
      </c>
      <c r="R657" s="11">
        <v>27916</v>
      </c>
    </row>
    <row r="658" spans="1:18" x14ac:dyDescent="0.25">
      <c r="A658" t="s">
        <v>6039</v>
      </c>
      <c r="B658" s="4">
        <v>45816</v>
      </c>
      <c r="C658" t="s">
        <v>215</v>
      </c>
      <c r="D658" t="s">
        <v>3093</v>
      </c>
      <c r="E658">
        <v>7</v>
      </c>
      <c r="F658" s="5">
        <v>19824</v>
      </c>
      <c r="G658" s="2">
        <v>4751.83</v>
      </c>
      <c r="H658" s="2">
        <f>(orders[[#This Row],[Profit]]/orders[[#This Row],[Sales]])*100</f>
        <v>23.970086763518967</v>
      </c>
      <c r="I658" s="2">
        <f>orders[[#This Row],[Quantity]]*orders[[#This Row],[Cost Price]]</f>
        <v>244447</v>
      </c>
      <c r="J658" t="str">
        <f>TEXT(orders[[#This Row],[Date]],"mmm")</f>
        <v>Jun</v>
      </c>
      <c r="K658" s="2">
        <v>34921</v>
      </c>
      <c r="L658">
        <v>6</v>
      </c>
      <c r="M658" s="2">
        <f>COUNT(orders[[#This Row],[count_id]])</f>
        <v>1</v>
      </c>
      <c r="N658" s="2"/>
      <c r="Q658" s="7" t="str">
        <f>TEXT(orders[[#This Row],[Date]],"mmm")</f>
        <v>Jun</v>
      </c>
      <c r="R658" s="10">
        <v>19824</v>
      </c>
    </row>
    <row r="659" spans="1:18" x14ac:dyDescent="0.25">
      <c r="A659" t="s">
        <v>3796</v>
      </c>
      <c r="B659" s="4">
        <v>45751</v>
      </c>
      <c r="C659" t="s">
        <v>217</v>
      </c>
      <c r="D659" t="s">
        <v>3129</v>
      </c>
      <c r="E659">
        <v>3</v>
      </c>
      <c r="F659" s="5">
        <v>34984</v>
      </c>
      <c r="G659" s="2">
        <v>9409.74</v>
      </c>
      <c r="H659" s="2">
        <f>(orders[[#This Row],[Profit]]/orders[[#This Row],[Sales]])*100</f>
        <v>26.897267322204438</v>
      </c>
      <c r="I659" s="2">
        <f>orders[[#This Row],[Quantity]]*orders[[#This Row],[Cost Price]]</f>
        <v>951</v>
      </c>
      <c r="J659" t="str">
        <f>TEXT(orders[[#This Row],[Date]],"mmm")</f>
        <v>Apr</v>
      </c>
      <c r="K659" s="2">
        <v>317</v>
      </c>
      <c r="L659">
        <v>8</v>
      </c>
      <c r="M659" s="2">
        <f>COUNT(orders[[#This Row],[count_id]])</f>
        <v>1</v>
      </c>
      <c r="N659" s="2"/>
      <c r="Q659" s="6" t="str">
        <f>TEXT(orders[[#This Row],[Date]],"mmm")</f>
        <v>Apr</v>
      </c>
      <c r="R659" s="11">
        <v>34984</v>
      </c>
    </row>
    <row r="660" spans="1:18" x14ac:dyDescent="0.25">
      <c r="A660" t="s">
        <v>5353</v>
      </c>
      <c r="B660" s="4">
        <v>45307</v>
      </c>
      <c r="C660" t="s">
        <v>217</v>
      </c>
      <c r="D660" t="s">
        <v>2803</v>
      </c>
      <c r="E660">
        <v>6</v>
      </c>
      <c r="F660" s="5">
        <v>8912</v>
      </c>
      <c r="G660" s="2">
        <v>2349.0300000000002</v>
      </c>
      <c r="H660" s="2">
        <f>(orders[[#This Row],[Profit]]/orders[[#This Row],[Sales]])*100</f>
        <v>26.358056552962299</v>
      </c>
      <c r="I660" s="2">
        <f>orders[[#This Row],[Quantity]]*orders[[#This Row],[Cost Price]]</f>
        <v>11730</v>
      </c>
      <c r="J660" t="str">
        <f>TEXT(orders[[#This Row],[Date]],"mmm")</f>
        <v>Jan</v>
      </c>
      <c r="K660" s="2">
        <v>1955</v>
      </c>
      <c r="L660">
        <v>7</v>
      </c>
      <c r="M660" s="2">
        <f>COUNT(orders[[#This Row],[count_id]])</f>
        <v>1</v>
      </c>
      <c r="N660" s="2"/>
      <c r="Q660" s="7" t="str">
        <f>TEXT(orders[[#This Row],[Date]],"mmm")</f>
        <v>Jan</v>
      </c>
      <c r="R660" s="10">
        <v>8912</v>
      </c>
    </row>
    <row r="661" spans="1:18" x14ac:dyDescent="0.25">
      <c r="A661" t="s">
        <v>5632</v>
      </c>
      <c r="B661" s="4">
        <v>45304</v>
      </c>
      <c r="C661" t="s">
        <v>217</v>
      </c>
      <c r="D661" t="s">
        <v>3526</v>
      </c>
      <c r="E661">
        <v>6</v>
      </c>
      <c r="F661" s="5">
        <v>28396</v>
      </c>
      <c r="G661" s="2">
        <v>7588.24</v>
      </c>
      <c r="H661" s="2">
        <f>(orders[[#This Row],[Profit]]/orders[[#This Row],[Sales]])*100</f>
        <v>26.722918720946609</v>
      </c>
      <c r="I661" s="2">
        <f>orders[[#This Row],[Quantity]]*orders[[#This Row],[Cost Price]]</f>
        <v>152460</v>
      </c>
      <c r="J661" t="str">
        <f>TEXT(orders[[#This Row],[Date]],"mmm")</f>
        <v>Jan</v>
      </c>
      <c r="K661" s="2">
        <v>25410</v>
      </c>
      <c r="L661">
        <v>8</v>
      </c>
      <c r="M661" s="2">
        <f>COUNT(orders[[#This Row],[count_id]])</f>
        <v>1</v>
      </c>
      <c r="N661" s="2"/>
      <c r="Q661" s="6" t="str">
        <f>TEXT(orders[[#This Row],[Date]],"mmm")</f>
        <v>Jan</v>
      </c>
      <c r="R661" s="11">
        <v>28396</v>
      </c>
    </row>
    <row r="662" spans="1:18" x14ac:dyDescent="0.25">
      <c r="A662" t="s">
        <v>5679</v>
      </c>
      <c r="B662" s="4">
        <v>45677</v>
      </c>
      <c r="C662" t="s">
        <v>217</v>
      </c>
      <c r="D662" t="s">
        <v>3396</v>
      </c>
      <c r="E662">
        <v>2</v>
      </c>
      <c r="F662" s="5">
        <v>27748</v>
      </c>
      <c r="G662" s="2">
        <v>2165.7199999999998</v>
      </c>
      <c r="H662" s="2">
        <f>(orders[[#This Row],[Profit]]/orders[[#This Row],[Sales]])*100</f>
        <v>7.804958915957906</v>
      </c>
      <c r="I662" s="2">
        <f>orders[[#This Row],[Quantity]]*orders[[#This Row],[Cost Price]]</f>
        <v>62570</v>
      </c>
      <c r="J662" t="str">
        <f>TEXT(orders[[#This Row],[Date]],"mmm")</f>
        <v>Jan</v>
      </c>
      <c r="K662" s="2">
        <v>31285</v>
      </c>
      <c r="L662">
        <v>10</v>
      </c>
      <c r="M662" s="2">
        <f>COUNT(orders[[#This Row],[count_id]])</f>
        <v>1</v>
      </c>
      <c r="N662" s="2"/>
      <c r="Q662" s="7" t="str">
        <f>TEXT(orders[[#This Row],[Date]],"mmm")</f>
        <v>Jan</v>
      </c>
      <c r="R662" s="10">
        <v>27748</v>
      </c>
    </row>
    <row r="663" spans="1:18" x14ac:dyDescent="0.25">
      <c r="A663" t="s">
        <v>3720</v>
      </c>
      <c r="B663" s="4">
        <v>45635</v>
      </c>
      <c r="C663" t="s">
        <v>219</v>
      </c>
      <c r="D663" t="s">
        <v>2712</v>
      </c>
      <c r="E663">
        <v>9</v>
      </c>
      <c r="F663" s="5">
        <v>47965</v>
      </c>
      <c r="G663" s="2">
        <v>6961.49</v>
      </c>
      <c r="H663" s="2">
        <f>(orders[[#This Row],[Profit]]/orders[[#This Row],[Sales]])*100</f>
        <v>14.51368706348379</v>
      </c>
      <c r="I663" s="2">
        <f>orders[[#This Row],[Quantity]]*orders[[#This Row],[Cost Price]]</f>
        <v>421713</v>
      </c>
      <c r="J663" t="str">
        <f>TEXT(orders[[#This Row],[Date]],"mmm")</f>
        <v>Dec</v>
      </c>
      <c r="K663" s="2">
        <v>46857</v>
      </c>
      <c r="L663">
        <v>6</v>
      </c>
      <c r="M663" s="2">
        <f>COUNT(orders[[#This Row],[count_id]])</f>
        <v>1</v>
      </c>
      <c r="N663" s="2"/>
      <c r="Q663" s="6" t="str">
        <f>TEXT(orders[[#This Row],[Date]],"mmm")</f>
        <v>Dec</v>
      </c>
      <c r="R663" s="11">
        <v>47965</v>
      </c>
    </row>
    <row r="664" spans="1:18" x14ac:dyDescent="0.25">
      <c r="A664" t="s">
        <v>5325</v>
      </c>
      <c r="B664" s="4">
        <v>45385</v>
      </c>
      <c r="C664" t="s">
        <v>219</v>
      </c>
      <c r="D664" t="s">
        <v>3558</v>
      </c>
      <c r="E664">
        <v>6</v>
      </c>
      <c r="F664" s="5">
        <v>27102</v>
      </c>
      <c r="G664" s="2">
        <v>5439.61</v>
      </c>
      <c r="H664" s="2">
        <f>(orders[[#This Row],[Profit]]/orders[[#This Row],[Sales]])*100</f>
        <v>20.070880377831894</v>
      </c>
      <c r="I664" s="2">
        <f>orders[[#This Row],[Quantity]]*orders[[#This Row],[Cost Price]]</f>
        <v>228036</v>
      </c>
      <c r="J664" t="str">
        <f>TEXT(orders[[#This Row],[Date]],"mmm")</f>
        <v>Apr</v>
      </c>
      <c r="K664" s="2">
        <v>38006</v>
      </c>
      <c r="L664">
        <v>10</v>
      </c>
      <c r="M664" s="2">
        <f>COUNT(orders[[#This Row],[count_id]])</f>
        <v>1</v>
      </c>
      <c r="N664" s="2"/>
      <c r="Q664" s="7" t="str">
        <f>TEXT(orders[[#This Row],[Date]],"mmm")</f>
        <v>Apr</v>
      </c>
      <c r="R664" s="10">
        <v>27102</v>
      </c>
    </row>
    <row r="665" spans="1:18" x14ac:dyDescent="0.25">
      <c r="A665" t="s">
        <v>5329</v>
      </c>
      <c r="B665" s="4">
        <v>45861</v>
      </c>
      <c r="C665" t="s">
        <v>219</v>
      </c>
      <c r="D665" t="s">
        <v>3576</v>
      </c>
      <c r="E665">
        <v>7</v>
      </c>
      <c r="F665" s="5">
        <v>42939</v>
      </c>
      <c r="G665" s="2">
        <v>9161.7999999999993</v>
      </c>
      <c r="H665" s="2">
        <f>(orders[[#This Row],[Profit]]/orders[[#This Row],[Sales]])*100</f>
        <v>21.336780083374087</v>
      </c>
      <c r="I665" s="2">
        <f>orders[[#This Row],[Quantity]]*orders[[#This Row],[Cost Price]]</f>
        <v>90580</v>
      </c>
      <c r="J665" t="str">
        <f>TEXT(orders[[#This Row],[Date]],"mmm")</f>
        <v>Jul</v>
      </c>
      <c r="K665" s="2">
        <v>12940</v>
      </c>
      <c r="L665">
        <v>7</v>
      </c>
      <c r="M665" s="2">
        <f>COUNT(orders[[#This Row],[count_id]])</f>
        <v>1</v>
      </c>
      <c r="N665" s="2"/>
      <c r="Q665" s="6" t="str">
        <f>TEXT(orders[[#This Row],[Date]],"mmm")</f>
        <v>Jul</v>
      </c>
      <c r="R665" s="11">
        <v>42939</v>
      </c>
    </row>
    <row r="666" spans="1:18" x14ac:dyDescent="0.25">
      <c r="A666" t="s">
        <v>5571</v>
      </c>
      <c r="B666" s="4">
        <v>45465</v>
      </c>
      <c r="C666" t="s">
        <v>219</v>
      </c>
      <c r="D666" t="s">
        <v>2896</v>
      </c>
      <c r="E666">
        <v>9</v>
      </c>
      <c r="F666" s="5">
        <v>13858</v>
      </c>
      <c r="G666" s="2">
        <v>1624.44</v>
      </c>
      <c r="H666" s="2">
        <f>(orders[[#This Row],[Profit]]/orders[[#This Row],[Sales]])*100</f>
        <v>11.722037812094097</v>
      </c>
      <c r="I666" s="2">
        <f>orders[[#This Row],[Quantity]]*orders[[#This Row],[Cost Price]]</f>
        <v>366975</v>
      </c>
      <c r="J666" t="str">
        <f>TEXT(orders[[#This Row],[Date]],"mmm")</f>
        <v>Jun</v>
      </c>
      <c r="K666" s="2">
        <v>40775</v>
      </c>
      <c r="L666">
        <v>5</v>
      </c>
      <c r="M666" s="2">
        <f>COUNT(orders[[#This Row],[count_id]])</f>
        <v>1</v>
      </c>
      <c r="N666" s="2"/>
      <c r="Q666" s="7" t="str">
        <f>TEXT(orders[[#This Row],[Date]],"mmm")</f>
        <v>Jun</v>
      </c>
      <c r="R666" s="10">
        <v>13858</v>
      </c>
    </row>
    <row r="667" spans="1:18" x14ac:dyDescent="0.25">
      <c r="A667" t="s">
        <v>5693</v>
      </c>
      <c r="B667" s="4">
        <v>45314</v>
      </c>
      <c r="C667" t="s">
        <v>219</v>
      </c>
      <c r="D667" t="s">
        <v>2968</v>
      </c>
      <c r="E667">
        <v>6</v>
      </c>
      <c r="F667" s="5">
        <v>30116</v>
      </c>
      <c r="G667" s="2">
        <v>6159.88</v>
      </c>
      <c r="H667" s="2">
        <f>(orders[[#This Row],[Profit]]/orders[[#This Row],[Sales]])*100</f>
        <v>20.453845132155664</v>
      </c>
      <c r="I667" s="2">
        <f>orders[[#This Row],[Quantity]]*orders[[#This Row],[Cost Price]]</f>
        <v>147756</v>
      </c>
      <c r="J667" t="str">
        <f>TEXT(orders[[#This Row],[Date]],"mmm")</f>
        <v>Jan</v>
      </c>
      <c r="K667" s="2">
        <v>24626</v>
      </c>
      <c r="L667">
        <v>7</v>
      </c>
      <c r="M667" s="2">
        <f>COUNT(orders[[#This Row],[count_id]])</f>
        <v>1</v>
      </c>
      <c r="N667" s="2"/>
      <c r="Q667" s="6" t="str">
        <f>TEXT(orders[[#This Row],[Date]],"mmm")</f>
        <v>Jan</v>
      </c>
      <c r="R667" s="11">
        <v>30116</v>
      </c>
    </row>
    <row r="668" spans="1:18" x14ac:dyDescent="0.25">
      <c r="A668" t="s">
        <v>6006</v>
      </c>
      <c r="B668" s="4">
        <v>45329</v>
      </c>
      <c r="C668" t="s">
        <v>219</v>
      </c>
      <c r="D668" t="s">
        <v>3469</v>
      </c>
      <c r="E668">
        <v>2</v>
      </c>
      <c r="F668" s="5">
        <v>23909</v>
      </c>
      <c r="G668" s="2">
        <v>1663.06</v>
      </c>
      <c r="H668" s="2">
        <f>(orders[[#This Row],[Profit]]/orders[[#This Row],[Sales]])*100</f>
        <v>6.9557907064285409</v>
      </c>
      <c r="I668" s="2">
        <f>orders[[#This Row],[Quantity]]*orders[[#This Row],[Cost Price]]</f>
        <v>82636</v>
      </c>
      <c r="J668" t="str">
        <f>TEXT(orders[[#This Row],[Date]],"mmm")</f>
        <v>Feb</v>
      </c>
      <c r="K668" s="2">
        <v>41318</v>
      </c>
      <c r="L668">
        <v>9</v>
      </c>
      <c r="M668" s="2">
        <f>COUNT(orders[[#This Row],[count_id]])</f>
        <v>1</v>
      </c>
      <c r="N668" s="2"/>
      <c r="Q668" s="7" t="str">
        <f>TEXT(orders[[#This Row],[Date]],"mmm")</f>
        <v>Feb</v>
      </c>
      <c r="R668" s="10">
        <v>23909</v>
      </c>
    </row>
    <row r="669" spans="1:18" x14ac:dyDescent="0.25">
      <c r="A669" t="s">
        <v>3717</v>
      </c>
      <c r="B669" s="4">
        <v>45521</v>
      </c>
      <c r="C669" t="s">
        <v>221</v>
      </c>
      <c r="D669" t="s">
        <v>3480</v>
      </c>
      <c r="E669">
        <v>6</v>
      </c>
      <c r="F669" s="5">
        <v>27991</v>
      </c>
      <c r="G669" s="2">
        <v>5973.22</v>
      </c>
      <c r="H669" s="2">
        <f>(orders[[#This Row],[Profit]]/orders[[#This Row],[Sales]])*100</f>
        <v>21.339787788932156</v>
      </c>
      <c r="I669" s="2">
        <f>orders[[#This Row],[Quantity]]*orders[[#This Row],[Cost Price]]</f>
        <v>52626</v>
      </c>
      <c r="J669" t="str">
        <f>TEXT(orders[[#This Row],[Date]],"mmm")</f>
        <v>Aug</v>
      </c>
      <c r="K669" s="2">
        <v>8771</v>
      </c>
      <c r="L669">
        <v>5</v>
      </c>
      <c r="M669" s="2">
        <f>COUNT(orders[[#This Row],[count_id]])</f>
        <v>1</v>
      </c>
      <c r="N669" s="2"/>
      <c r="Q669" s="6" t="str">
        <f>TEXT(orders[[#This Row],[Date]],"mmm")</f>
        <v>Aug</v>
      </c>
      <c r="R669" s="11">
        <v>27991</v>
      </c>
    </row>
    <row r="670" spans="1:18" x14ac:dyDescent="0.25">
      <c r="A670" t="s">
        <v>5448</v>
      </c>
      <c r="B670" s="4">
        <v>45388</v>
      </c>
      <c r="C670" t="s">
        <v>221</v>
      </c>
      <c r="D670" t="s">
        <v>2741</v>
      </c>
      <c r="E670">
        <v>7</v>
      </c>
      <c r="F670" s="5">
        <v>24828</v>
      </c>
      <c r="G670" s="2">
        <v>2145.02</v>
      </c>
      <c r="H670" s="2">
        <f>(orders[[#This Row],[Profit]]/orders[[#This Row],[Sales]])*100</f>
        <v>8.639519896890608</v>
      </c>
      <c r="I670" s="2">
        <f>orders[[#This Row],[Quantity]]*orders[[#This Row],[Cost Price]]</f>
        <v>9856</v>
      </c>
      <c r="J670" t="str">
        <f>TEXT(orders[[#This Row],[Date]],"mmm")</f>
        <v>Apr</v>
      </c>
      <c r="K670" s="2">
        <v>1408</v>
      </c>
      <c r="L670">
        <v>14</v>
      </c>
      <c r="M670" s="2">
        <f>COUNT(orders[[#This Row],[count_id]])</f>
        <v>1</v>
      </c>
      <c r="N670" s="2"/>
      <c r="Q670" s="7" t="str">
        <f>TEXT(orders[[#This Row],[Date]],"mmm")</f>
        <v>Apr</v>
      </c>
      <c r="R670" s="10">
        <v>24828</v>
      </c>
    </row>
    <row r="671" spans="1:18" x14ac:dyDescent="0.25">
      <c r="A671" t="s">
        <v>5450</v>
      </c>
      <c r="B671" s="4">
        <v>45741</v>
      </c>
      <c r="C671" t="s">
        <v>221</v>
      </c>
      <c r="D671" t="s">
        <v>3211</v>
      </c>
      <c r="E671">
        <v>1</v>
      </c>
      <c r="F671" s="5">
        <v>7200</v>
      </c>
      <c r="G671" s="2">
        <v>553.49</v>
      </c>
      <c r="H671" s="2">
        <f>(orders[[#This Row],[Profit]]/orders[[#This Row],[Sales]])*100</f>
        <v>7.6873611111111115</v>
      </c>
      <c r="I671" s="2">
        <f>orders[[#This Row],[Quantity]]*orders[[#This Row],[Cost Price]]</f>
        <v>2978</v>
      </c>
      <c r="J671" t="str">
        <f>TEXT(orders[[#This Row],[Date]],"mmm")</f>
        <v>Mar</v>
      </c>
      <c r="K671" s="2">
        <v>2978</v>
      </c>
      <c r="L671">
        <v>6</v>
      </c>
      <c r="M671" s="2">
        <f>COUNT(orders[[#This Row],[count_id]])</f>
        <v>1</v>
      </c>
      <c r="N671" s="2"/>
      <c r="Q671" s="6" t="str">
        <f>TEXT(orders[[#This Row],[Date]],"mmm")</f>
        <v>Mar</v>
      </c>
      <c r="R671" s="11">
        <v>7200</v>
      </c>
    </row>
    <row r="672" spans="1:18" x14ac:dyDescent="0.25">
      <c r="A672" t="s">
        <v>5671</v>
      </c>
      <c r="B672" s="4">
        <v>45583</v>
      </c>
      <c r="C672" t="s">
        <v>221</v>
      </c>
      <c r="D672" t="s">
        <v>3515</v>
      </c>
      <c r="E672">
        <v>9</v>
      </c>
      <c r="F672" s="5">
        <v>8014</v>
      </c>
      <c r="G672" s="2">
        <v>1189.4100000000001</v>
      </c>
      <c r="H672" s="2">
        <f>(orders[[#This Row],[Profit]]/orders[[#This Row],[Sales]])*100</f>
        <v>14.841652108809583</v>
      </c>
      <c r="I672" s="2">
        <f>orders[[#This Row],[Quantity]]*orders[[#This Row],[Cost Price]]</f>
        <v>445905</v>
      </c>
      <c r="J672" t="str">
        <f>TEXT(orders[[#This Row],[Date]],"mmm")</f>
        <v>Oct</v>
      </c>
      <c r="K672" s="2">
        <v>49545</v>
      </c>
      <c r="L672">
        <v>9</v>
      </c>
      <c r="M672" s="2">
        <f>COUNT(orders[[#This Row],[count_id]])</f>
        <v>1</v>
      </c>
      <c r="N672" s="2"/>
      <c r="Q672" s="7" t="str">
        <f>TEXT(orders[[#This Row],[Date]],"mmm")</f>
        <v>Oct</v>
      </c>
      <c r="R672" s="10">
        <v>8014</v>
      </c>
    </row>
    <row r="673" spans="1:18" x14ac:dyDescent="0.25">
      <c r="A673" t="s">
        <v>5718</v>
      </c>
      <c r="B673" s="4">
        <v>45323</v>
      </c>
      <c r="C673" t="s">
        <v>221</v>
      </c>
      <c r="D673" t="s">
        <v>2830</v>
      </c>
      <c r="E673">
        <v>2</v>
      </c>
      <c r="F673" s="5">
        <v>36148</v>
      </c>
      <c r="G673" s="2">
        <v>4352.8900000000003</v>
      </c>
      <c r="H673" s="2">
        <f>(orders[[#This Row],[Profit]]/orders[[#This Row],[Sales]])*100</f>
        <v>12.041855704326657</v>
      </c>
      <c r="I673" s="2">
        <f>orders[[#This Row],[Quantity]]*orders[[#This Row],[Cost Price]]</f>
        <v>8238</v>
      </c>
      <c r="J673" t="str">
        <f>TEXT(orders[[#This Row],[Date]],"mmm")</f>
        <v>Feb</v>
      </c>
      <c r="K673" s="2">
        <v>4119</v>
      </c>
      <c r="L673">
        <v>4</v>
      </c>
      <c r="M673" s="2">
        <f>COUNT(orders[[#This Row],[count_id]])</f>
        <v>1</v>
      </c>
      <c r="N673" s="2"/>
      <c r="Q673" s="6" t="str">
        <f>TEXT(orders[[#This Row],[Date]],"mmm")</f>
        <v>Feb</v>
      </c>
      <c r="R673" s="11">
        <v>36148</v>
      </c>
    </row>
    <row r="674" spans="1:18" x14ac:dyDescent="0.25">
      <c r="A674" t="s">
        <v>5988</v>
      </c>
      <c r="B674" s="4">
        <v>45621</v>
      </c>
      <c r="C674" t="s">
        <v>221</v>
      </c>
      <c r="D674" t="s">
        <v>3003</v>
      </c>
      <c r="E674">
        <v>9</v>
      </c>
      <c r="F674" s="5">
        <v>13673</v>
      </c>
      <c r="G674" s="2">
        <v>3107.74</v>
      </c>
      <c r="H674" s="2">
        <f>(orders[[#This Row],[Profit]]/orders[[#This Row],[Sales]])*100</f>
        <v>22.729028011409344</v>
      </c>
      <c r="I674" s="2">
        <f>orders[[#This Row],[Quantity]]*orders[[#This Row],[Cost Price]]</f>
        <v>422757</v>
      </c>
      <c r="J674" t="str">
        <f>TEXT(orders[[#This Row],[Date]],"mmm")</f>
        <v>Nov</v>
      </c>
      <c r="K674" s="2">
        <v>46973</v>
      </c>
      <c r="L674">
        <v>1</v>
      </c>
      <c r="M674" s="2">
        <f>COUNT(orders[[#This Row],[count_id]])</f>
        <v>1</v>
      </c>
      <c r="N674" s="2"/>
      <c r="Q674" s="7" t="str">
        <f>TEXT(orders[[#This Row],[Date]],"mmm")</f>
        <v>Nov</v>
      </c>
      <c r="R674" s="10">
        <v>13673</v>
      </c>
    </row>
    <row r="675" spans="1:18" x14ac:dyDescent="0.25">
      <c r="A675" t="s">
        <v>5991</v>
      </c>
      <c r="B675" s="4">
        <v>45883</v>
      </c>
      <c r="C675" t="s">
        <v>221</v>
      </c>
      <c r="D675" t="s">
        <v>3372</v>
      </c>
      <c r="E675">
        <v>7</v>
      </c>
      <c r="F675" s="5">
        <v>24690</v>
      </c>
      <c r="G675" s="2">
        <v>2784.55</v>
      </c>
      <c r="H675" s="2">
        <f>(orders[[#This Row],[Profit]]/orders[[#This Row],[Sales]])*100</f>
        <v>11.278047792628595</v>
      </c>
      <c r="I675" s="2">
        <f>orders[[#This Row],[Quantity]]*orders[[#This Row],[Cost Price]]</f>
        <v>254639</v>
      </c>
      <c r="J675" t="str">
        <f>TEXT(orders[[#This Row],[Date]],"mmm")</f>
        <v>Aug</v>
      </c>
      <c r="K675" s="2">
        <v>36377</v>
      </c>
      <c r="L675">
        <v>13</v>
      </c>
      <c r="M675" s="2">
        <f>COUNT(orders[[#This Row],[count_id]])</f>
        <v>1</v>
      </c>
      <c r="N675" s="2"/>
      <c r="Q675" s="6" t="str">
        <f>TEXT(orders[[#This Row],[Date]],"mmm")</f>
        <v>Aug</v>
      </c>
      <c r="R675" s="11">
        <v>24690</v>
      </c>
    </row>
    <row r="676" spans="1:18" x14ac:dyDescent="0.25">
      <c r="A676" t="s">
        <v>3804</v>
      </c>
      <c r="B676" s="4">
        <v>45356</v>
      </c>
      <c r="C676" t="s">
        <v>223</v>
      </c>
      <c r="D676" t="s">
        <v>3096</v>
      </c>
      <c r="E676">
        <v>6</v>
      </c>
      <c r="F676" s="5">
        <v>23070</v>
      </c>
      <c r="G676" s="2">
        <v>1169.5999999999999</v>
      </c>
      <c r="H676" s="2">
        <f>(orders[[#This Row],[Profit]]/orders[[#This Row],[Sales]])*100</f>
        <v>5.0697876029475513</v>
      </c>
      <c r="I676" s="2">
        <f>orders[[#This Row],[Quantity]]*orders[[#This Row],[Cost Price]]</f>
        <v>44322</v>
      </c>
      <c r="J676" t="str">
        <f>TEXT(orders[[#This Row],[Date]],"mmm")</f>
        <v>Mar</v>
      </c>
      <c r="K676" s="2">
        <v>7387</v>
      </c>
      <c r="L676">
        <v>5</v>
      </c>
      <c r="M676" s="2">
        <f>COUNT(orders[[#This Row],[count_id]])</f>
        <v>1</v>
      </c>
      <c r="N676" s="2"/>
      <c r="Q676" s="7" t="str">
        <f>TEXT(orders[[#This Row],[Date]],"mmm")</f>
        <v>Mar</v>
      </c>
      <c r="R676" s="10">
        <v>23070</v>
      </c>
    </row>
    <row r="677" spans="1:18" x14ac:dyDescent="0.25">
      <c r="A677" t="s">
        <v>5323</v>
      </c>
      <c r="B677" s="4">
        <v>45582</v>
      </c>
      <c r="C677" t="s">
        <v>223</v>
      </c>
      <c r="D677" t="s">
        <v>2695</v>
      </c>
      <c r="E677">
        <v>6</v>
      </c>
      <c r="F677" s="5">
        <v>49156</v>
      </c>
      <c r="G677" s="2">
        <v>7582.32</v>
      </c>
      <c r="H677" s="2">
        <f>(orders[[#This Row],[Profit]]/orders[[#This Row],[Sales]])*100</f>
        <v>15.425014240377575</v>
      </c>
      <c r="I677" s="2">
        <f>orders[[#This Row],[Quantity]]*orders[[#This Row],[Cost Price]]</f>
        <v>259302</v>
      </c>
      <c r="J677" t="str">
        <f>TEXT(orders[[#This Row],[Date]],"mmm")</f>
        <v>Oct</v>
      </c>
      <c r="K677" s="2">
        <v>43217</v>
      </c>
      <c r="L677">
        <v>7</v>
      </c>
      <c r="M677" s="2">
        <f>COUNT(orders[[#This Row],[count_id]])</f>
        <v>1</v>
      </c>
      <c r="N677" s="2"/>
      <c r="Q677" s="6" t="str">
        <f>TEXT(orders[[#This Row],[Date]],"mmm")</f>
        <v>Oct</v>
      </c>
      <c r="R677" s="11">
        <v>49156</v>
      </c>
    </row>
    <row r="678" spans="1:18" x14ac:dyDescent="0.25">
      <c r="A678" t="s">
        <v>5566</v>
      </c>
      <c r="B678" s="4">
        <v>45708</v>
      </c>
      <c r="C678" t="s">
        <v>223</v>
      </c>
      <c r="D678" t="s">
        <v>3130</v>
      </c>
      <c r="E678">
        <v>3</v>
      </c>
      <c r="F678" s="5">
        <v>7023</v>
      </c>
      <c r="G678" s="2">
        <v>965.74</v>
      </c>
      <c r="H678" s="2">
        <f>(orders[[#This Row],[Profit]]/orders[[#This Row],[Sales]])*100</f>
        <v>13.751103517015521</v>
      </c>
      <c r="I678" s="2">
        <f>orders[[#This Row],[Quantity]]*orders[[#This Row],[Cost Price]]</f>
        <v>21888</v>
      </c>
      <c r="J678" t="str">
        <f>TEXT(orders[[#This Row],[Date]],"mmm")</f>
        <v>Feb</v>
      </c>
      <c r="K678" s="2">
        <v>7296</v>
      </c>
      <c r="L678">
        <v>5</v>
      </c>
      <c r="M678" s="2">
        <f>COUNT(orders[[#This Row],[count_id]])</f>
        <v>1</v>
      </c>
      <c r="N678" s="2"/>
      <c r="Q678" s="7" t="str">
        <f>TEXT(orders[[#This Row],[Date]],"mmm")</f>
        <v>Feb</v>
      </c>
      <c r="R678" s="10">
        <v>7023</v>
      </c>
    </row>
    <row r="679" spans="1:18" x14ac:dyDescent="0.25">
      <c r="A679" t="s">
        <v>5660</v>
      </c>
      <c r="B679" s="4">
        <v>45509</v>
      </c>
      <c r="C679" t="s">
        <v>223</v>
      </c>
      <c r="D679" t="s">
        <v>3185</v>
      </c>
      <c r="E679">
        <v>6</v>
      </c>
      <c r="F679" s="5">
        <v>46200</v>
      </c>
      <c r="G679" s="2">
        <v>9570.0300000000007</v>
      </c>
      <c r="H679" s="2">
        <f>(orders[[#This Row],[Profit]]/orders[[#This Row],[Sales]])*100</f>
        <v>20.714350649350653</v>
      </c>
      <c r="I679" s="2">
        <f>orders[[#This Row],[Quantity]]*orders[[#This Row],[Cost Price]]</f>
        <v>43500</v>
      </c>
      <c r="J679" t="str">
        <f>TEXT(orders[[#This Row],[Date]],"mmm")</f>
        <v>Aug</v>
      </c>
      <c r="K679" s="2">
        <v>7250</v>
      </c>
      <c r="L679">
        <v>9</v>
      </c>
      <c r="M679" s="2">
        <f>COUNT(orders[[#This Row],[count_id]])</f>
        <v>1</v>
      </c>
      <c r="N679" s="2"/>
      <c r="Q679" s="6" t="str">
        <f>TEXT(orders[[#This Row],[Date]],"mmm")</f>
        <v>Aug</v>
      </c>
      <c r="R679" s="11">
        <v>46200</v>
      </c>
    </row>
    <row r="680" spans="1:18" x14ac:dyDescent="0.25">
      <c r="A680" t="s">
        <v>5783</v>
      </c>
      <c r="B680" s="4">
        <v>45902</v>
      </c>
      <c r="C680" t="s">
        <v>223</v>
      </c>
      <c r="D680" t="s">
        <v>3329</v>
      </c>
      <c r="E680">
        <v>8</v>
      </c>
      <c r="F680" s="5">
        <v>20138</v>
      </c>
      <c r="G680" s="2">
        <v>2706.24</v>
      </c>
      <c r="H680" s="2">
        <f>(orders[[#This Row],[Profit]]/orders[[#This Row],[Sales]])*100</f>
        <v>13.43847452577217</v>
      </c>
      <c r="I680" s="2">
        <f>orders[[#This Row],[Quantity]]*orders[[#This Row],[Cost Price]]</f>
        <v>230544</v>
      </c>
      <c r="J680" t="str">
        <f>TEXT(orders[[#This Row],[Date]],"mmm")</f>
        <v>Sep</v>
      </c>
      <c r="K680" s="2">
        <v>28818</v>
      </c>
      <c r="L680">
        <v>10</v>
      </c>
      <c r="M680" s="2">
        <f>COUNT(orders[[#This Row],[count_id]])</f>
        <v>1</v>
      </c>
      <c r="N680" s="2"/>
      <c r="Q680" s="7" t="str">
        <f>TEXT(orders[[#This Row],[Date]],"mmm")</f>
        <v>Sep</v>
      </c>
      <c r="R680" s="10">
        <v>20138</v>
      </c>
    </row>
    <row r="681" spans="1:18" x14ac:dyDescent="0.25">
      <c r="A681" t="s">
        <v>5828</v>
      </c>
      <c r="B681" s="4">
        <v>45873</v>
      </c>
      <c r="C681" t="s">
        <v>223</v>
      </c>
      <c r="D681" t="s">
        <v>3657</v>
      </c>
      <c r="E681">
        <v>9</v>
      </c>
      <c r="F681" s="5">
        <v>23162</v>
      </c>
      <c r="G681" s="2">
        <v>1524.11</v>
      </c>
      <c r="H681" s="2">
        <f>(orders[[#This Row],[Profit]]/orders[[#This Row],[Sales]])*100</f>
        <v>6.5802175977894821</v>
      </c>
      <c r="I681" s="2">
        <f>orders[[#This Row],[Quantity]]*orders[[#This Row],[Cost Price]]</f>
        <v>130383</v>
      </c>
      <c r="J681" t="str">
        <f>TEXT(orders[[#This Row],[Date]],"mmm")</f>
        <v>Aug</v>
      </c>
      <c r="K681" s="2">
        <v>14487</v>
      </c>
      <c r="L681">
        <v>7</v>
      </c>
      <c r="M681" s="2">
        <f>COUNT(orders[[#This Row],[count_id]])</f>
        <v>1</v>
      </c>
      <c r="N681" s="2"/>
      <c r="Q681" s="6" t="str">
        <f>TEXT(orders[[#This Row],[Date]],"mmm")</f>
        <v>Aug</v>
      </c>
      <c r="R681" s="11">
        <v>23162</v>
      </c>
    </row>
    <row r="682" spans="1:18" x14ac:dyDescent="0.25">
      <c r="A682" t="s">
        <v>5864</v>
      </c>
      <c r="B682" s="4">
        <v>45580</v>
      </c>
      <c r="C682" t="s">
        <v>223</v>
      </c>
      <c r="D682" t="s">
        <v>2750</v>
      </c>
      <c r="E682">
        <v>1</v>
      </c>
      <c r="F682" s="5">
        <v>28536</v>
      </c>
      <c r="G682" s="2">
        <v>5244.02</v>
      </c>
      <c r="H682" s="2">
        <f>(orders[[#This Row],[Profit]]/orders[[#This Row],[Sales]])*100</f>
        <v>18.37685730305579</v>
      </c>
      <c r="I682" s="2">
        <f>orders[[#This Row],[Quantity]]*orders[[#This Row],[Cost Price]]</f>
        <v>14612</v>
      </c>
      <c r="J682" t="str">
        <f>TEXT(orders[[#This Row],[Date]],"mmm")</f>
        <v>Oct</v>
      </c>
      <c r="K682" s="2">
        <v>14612</v>
      </c>
      <c r="L682">
        <v>3</v>
      </c>
      <c r="M682" s="2">
        <f>COUNT(orders[[#This Row],[count_id]])</f>
        <v>1</v>
      </c>
      <c r="N682" s="2"/>
      <c r="Q682" s="7" t="str">
        <f>TEXT(orders[[#This Row],[Date]],"mmm")</f>
        <v>Oct</v>
      </c>
      <c r="R682" s="10">
        <v>28536</v>
      </c>
    </row>
    <row r="683" spans="1:18" x14ac:dyDescent="0.25">
      <c r="A683" t="s">
        <v>5954</v>
      </c>
      <c r="B683" s="4">
        <v>45683</v>
      </c>
      <c r="C683" t="s">
        <v>223</v>
      </c>
      <c r="D683" t="s">
        <v>3648</v>
      </c>
      <c r="E683">
        <v>3</v>
      </c>
      <c r="F683" s="5">
        <v>42965</v>
      </c>
      <c r="G683" s="2">
        <v>11748.66</v>
      </c>
      <c r="H683" s="2">
        <f>(orders[[#This Row],[Profit]]/orders[[#This Row],[Sales]])*100</f>
        <v>27.344722448504594</v>
      </c>
      <c r="I683" s="2">
        <f>orders[[#This Row],[Quantity]]*orders[[#This Row],[Cost Price]]</f>
        <v>29493</v>
      </c>
      <c r="J683" t="str">
        <f>TEXT(orders[[#This Row],[Date]],"mmm")</f>
        <v>Jan</v>
      </c>
      <c r="K683" s="2">
        <v>9831</v>
      </c>
      <c r="L683">
        <v>7</v>
      </c>
      <c r="M683" s="2">
        <f>COUNT(orders[[#This Row],[count_id]])</f>
        <v>1</v>
      </c>
      <c r="N683" s="2"/>
      <c r="Q683" s="6" t="str">
        <f>TEXT(orders[[#This Row],[Date]],"mmm")</f>
        <v>Jan</v>
      </c>
      <c r="R683" s="11">
        <v>42965</v>
      </c>
    </row>
    <row r="684" spans="1:18" x14ac:dyDescent="0.25">
      <c r="A684" t="s">
        <v>3714</v>
      </c>
      <c r="B684" s="4">
        <v>45375</v>
      </c>
      <c r="C684" t="s">
        <v>225</v>
      </c>
      <c r="D684" t="s">
        <v>2638</v>
      </c>
      <c r="E684">
        <v>4</v>
      </c>
      <c r="F684" s="5">
        <v>37924</v>
      </c>
      <c r="G684" s="2">
        <v>11315.57</v>
      </c>
      <c r="H684" s="2">
        <f>(orders[[#This Row],[Profit]]/orders[[#This Row],[Sales]])*100</f>
        <v>29.837490771015712</v>
      </c>
      <c r="I684" s="2">
        <f>orders[[#This Row],[Quantity]]*orders[[#This Row],[Cost Price]]</f>
        <v>121692</v>
      </c>
      <c r="J684" t="str">
        <f>TEXT(orders[[#This Row],[Date]],"mmm")</f>
        <v>Mar</v>
      </c>
      <c r="K684" s="2">
        <v>30423</v>
      </c>
      <c r="L684">
        <v>4</v>
      </c>
      <c r="M684" s="2">
        <f>COUNT(orders[[#This Row],[count_id]])</f>
        <v>1</v>
      </c>
      <c r="N684" s="2"/>
      <c r="Q684" s="7" t="str">
        <f>TEXT(orders[[#This Row],[Date]],"mmm")</f>
        <v>Mar</v>
      </c>
      <c r="R684" s="10">
        <v>37924</v>
      </c>
    </row>
    <row r="685" spans="1:18" x14ac:dyDescent="0.25">
      <c r="A685" t="s">
        <v>5083</v>
      </c>
      <c r="B685" s="4">
        <v>45897</v>
      </c>
      <c r="C685" t="s">
        <v>225</v>
      </c>
      <c r="D685" t="s">
        <v>2893</v>
      </c>
      <c r="E685">
        <v>1</v>
      </c>
      <c r="F685" s="5">
        <v>14329</v>
      </c>
      <c r="G685" s="2">
        <v>3513.88</v>
      </c>
      <c r="H685" s="2">
        <f>(orders[[#This Row],[Profit]]/orders[[#This Row],[Sales]])*100</f>
        <v>24.522855747086329</v>
      </c>
      <c r="I685" s="2">
        <f>orders[[#This Row],[Quantity]]*orders[[#This Row],[Cost Price]]</f>
        <v>1440</v>
      </c>
      <c r="J685" t="str">
        <f>TEXT(orders[[#This Row],[Date]],"mmm")</f>
        <v>Aug</v>
      </c>
      <c r="K685" s="2">
        <v>1440</v>
      </c>
      <c r="L685">
        <v>3</v>
      </c>
      <c r="M685" s="2">
        <f>COUNT(orders[[#This Row],[count_id]])</f>
        <v>1</v>
      </c>
      <c r="N685" s="2"/>
      <c r="Q685" s="6" t="str">
        <f>TEXT(orders[[#This Row],[Date]],"mmm")</f>
        <v>Aug</v>
      </c>
      <c r="R685" s="11">
        <v>14329</v>
      </c>
    </row>
    <row r="686" spans="1:18" x14ac:dyDescent="0.25">
      <c r="A686" t="s">
        <v>5093</v>
      </c>
      <c r="B686" s="4">
        <v>45593</v>
      </c>
      <c r="C686" t="s">
        <v>225</v>
      </c>
      <c r="D686" t="s">
        <v>3156</v>
      </c>
      <c r="E686">
        <v>8</v>
      </c>
      <c r="F686" s="5">
        <v>39173</v>
      </c>
      <c r="G686" s="2">
        <v>10763.69</v>
      </c>
      <c r="H686" s="2">
        <f>(orders[[#This Row],[Profit]]/orders[[#This Row],[Sales]])*100</f>
        <v>27.477318561253927</v>
      </c>
      <c r="I686" s="2">
        <f>orders[[#This Row],[Quantity]]*orders[[#This Row],[Cost Price]]</f>
        <v>98632</v>
      </c>
      <c r="J686" t="str">
        <f>TEXT(orders[[#This Row],[Date]],"mmm")</f>
        <v>Oct</v>
      </c>
      <c r="K686" s="2">
        <v>12329</v>
      </c>
      <c r="L686">
        <v>12</v>
      </c>
      <c r="M686" s="2">
        <f>COUNT(orders[[#This Row],[count_id]])</f>
        <v>1</v>
      </c>
      <c r="N686" s="2"/>
      <c r="Q686" s="7" t="str">
        <f>TEXT(orders[[#This Row],[Date]],"mmm")</f>
        <v>Oct</v>
      </c>
      <c r="R686" s="10">
        <v>39173</v>
      </c>
    </row>
    <row r="687" spans="1:18" x14ac:dyDescent="0.25">
      <c r="A687" t="s">
        <v>5203</v>
      </c>
      <c r="B687" s="4">
        <v>45836</v>
      </c>
      <c r="C687" t="s">
        <v>225</v>
      </c>
      <c r="D687" t="s">
        <v>3244</v>
      </c>
      <c r="E687">
        <v>5</v>
      </c>
      <c r="F687" s="5">
        <v>5725</v>
      </c>
      <c r="G687" s="2">
        <v>815.02</v>
      </c>
      <c r="H687" s="2">
        <f>(orders[[#This Row],[Profit]]/orders[[#This Row],[Sales]])*100</f>
        <v>14.236157205240174</v>
      </c>
      <c r="I687" s="2">
        <f>orders[[#This Row],[Quantity]]*orders[[#This Row],[Cost Price]]</f>
        <v>138580</v>
      </c>
      <c r="J687" t="str">
        <f>TEXT(orders[[#This Row],[Date]],"mmm")</f>
        <v>Jun</v>
      </c>
      <c r="K687" s="2">
        <v>27716</v>
      </c>
      <c r="L687">
        <v>2</v>
      </c>
      <c r="M687" s="2">
        <f>COUNT(orders[[#This Row],[count_id]])</f>
        <v>1</v>
      </c>
      <c r="N687" s="2"/>
      <c r="Q687" s="6" t="str">
        <f>TEXT(orders[[#This Row],[Date]],"mmm")</f>
        <v>Jun</v>
      </c>
      <c r="R687" s="11">
        <v>5725</v>
      </c>
    </row>
    <row r="688" spans="1:18" x14ac:dyDescent="0.25">
      <c r="A688" t="s">
        <v>5216</v>
      </c>
      <c r="B688" s="4">
        <v>45445</v>
      </c>
      <c r="C688" t="s">
        <v>225</v>
      </c>
      <c r="D688" t="s">
        <v>2659</v>
      </c>
      <c r="E688">
        <v>8</v>
      </c>
      <c r="F688" s="5">
        <v>32101</v>
      </c>
      <c r="G688" s="2">
        <v>8837.9599999999991</v>
      </c>
      <c r="H688" s="2">
        <f>(orders[[#This Row],[Profit]]/orders[[#This Row],[Sales]])*100</f>
        <v>27.531727983551914</v>
      </c>
      <c r="I688" s="2">
        <f>orders[[#This Row],[Quantity]]*orders[[#This Row],[Cost Price]]</f>
        <v>195024</v>
      </c>
      <c r="J688" t="str">
        <f>TEXT(orders[[#This Row],[Date]],"mmm")</f>
        <v>Jun</v>
      </c>
      <c r="K688" s="2">
        <v>24378</v>
      </c>
      <c r="L688">
        <v>7</v>
      </c>
      <c r="M688" s="2">
        <f>COUNT(orders[[#This Row],[count_id]])</f>
        <v>1</v>
      </c>
      <c r="N688" s="2"/>
      <c r="Q688" s="7" t="str">
        <f>TEXT(orders[[#This Row],[Date]],"mmm")</f>
        <v>Jun</v>
      </c>
      <c r="R688" s="10">
        <v>32101</v>
      </c>
    </row>
    <row r="689" spans="1:18" x14ac:dyDescent="0.25">
      <c r="A689" t="s">
        <v>5226</v>
      </c>
      <c r="B689" s="4">
        <v>45457</v>
      </c>
      <c r="C689" t="s">
        <v>225</v>
      </c>
      <c r="D689" t="s">
        <v>3157</v>
      </c>
      <c r="E689">
        <v>1</v>
      </c>
      <c r="F689" s="5">
        <v>25944</v>
      </c>
      <c r="G689" s="2">
        <v>1683.58</v>
      </c>
      <c r="H689" s="2">
        <f>(orders[[#This Row],[Profit]]/orders[[#This Row],[Sales]])*100</f>
        <v>6.4892846130126429</v>
      </c>
      <c r="I689" s="2">
        <f>orders[[#This Row],[Quantity]]*orders[[#This Row],[Cost Price]]</f>
        <v>35026</v>
      </c>
      <c r="J689" t="str">
        <f>TEXT(orders[[#This Row],[Date]],"mmm")</f>
        <v>Jun</v>
      </c>
      <c r="K689" s="2">
        <v>35026</v>
      </c>
      <c r="L689">
        <v>7</v>
      </c>
      <c r="M689" s="2">
        <f>COUNT(orders[[#This Row],[count_id]])</f>
        <v>1</v>
      </c>
      <c r="N689" s="2"/>
      <c r="Q689" s="6" t="str">
        <f>TEXT(orders[[#This Row],[Date]],"mmm")</f>
        <v>Jun</v>
      </c>
      <c r="R689" s="11">
        <v>25944</v>
      </c>
    </row>
    <row r="690" spans="1:18" x14ac:dyDescent="0.25">
      <c r="A690" t="s">
        <v>5251</v>
      </c>
      <c r="B690" s="4">
        <v>45372</v>
      </c>
      <c r="C690" t="s">
        <v>225</v>
      </c>
      <c r="D690" t="s">
        <v>3242</v>
      </c>
      <c r="E690">
        <v>2</v>
      </c>
      <c r="F690" s="5">
        <v>24038</v>
      </c>
      <c r="G690" s="2">
        <v>6221.98</v>
      </c>
      <c r="H690" s="2">
        <f>(orders[[#This Row],[Profit]]/orders[[#This Row],[Sales]])*100</f>
        <v>25.883933771528412</v>
      </c>
      <c r="I690" s="2">
        <f>orders[[#This Row],[Quantity]]*orders[[#This Row],[Cost Price]]</f>
        <v>21780</v>
      </c>
      <c r="J690" t="str">
        <f>TEXT(orders[[#This Row],[Date]],"mmm")</f>
        <v>Mar</v>
      </c>
      <c r="K690" s="2">
        <v>10890</v>
      </c>
      <c r="L690">
        <v>5</v>
      </c>
      <c r="M690" s="2">
        <f>COUNT(orders[[#This Row],[count_id]])</f>
        <v>1</v>
      </c>
      <c r="N690" s="2"/>
      <c r="Q690" s="7" t="str">
        <f>TEXT(orders[[#This Row],[Date]],"mmm")</f>
        <v>Mar</v>
      </c>
      <c r="R690" s="10">
        <v>24038</v>
      </c>
    </row>
    <row r="691" spans="1:18" x14ac:dyDescent="0.25">
      <c r="A691" t="s">
        <v>5284</v>
      </c>
      <c r="B691" s="4">
        <v>45664</v>
      </c>
      <c r="C691" t="s">
        <v>225</v>
      </c>
      <c r="D691" t="s">
        <v>3619</v>
      </c>
      <c r="E691">
        <v>5</v>
      </c>
      <c r="F691" s="5">
        <v>18619</v>
      </c>
      <c r="G691" s="2">
        <v>1462.58</v>
      </c>
      <c r="H691" s="2">
        <f>(orders[[#This Row],[Profit]]/orders[[#This Row],[Sales]])*100</f>
        <v>7.8553090928621296</v>
      </c>
      <c r="I691" s="2">
        <f>orders[[#This Row],[Quantity]]*orders[[#This Row],[Cost Price]]</f>
        <v>162145</v>
      </c>
      <c r="J691" t="str">
        <f>TEXT(orders[[#This Row],[Date]],"mmm")</f>
        <v>Jan</v>
      </c>
      <c r="K691" s="2">
        <v>32429</v>
      </c>
      <c r="L691">
        <v>6</v>
      </c>
      <c r="M691" s="2">
        <f>COUNT(orders[[#This Row],[count_id]])</f>
        <v>1</v>
      </c>
      <c r="N691" s="2"/>
      <c r="Q691" s="6" t="str">
        <f>TEXT(orders[[#This Row],[Date]],"mmm")</f>
        <v>Jan</v>
      </c>
      <c r="R691" s="11">
        <v>18619</v>
      </c>
    </row>
    <row r="692" spans="1:18" x14ac:dyDescent="0.25">
      <c r="A692" t="s">
        <v>5328</v>
      </c>
      <c r="B692" s="4">
        <v>45317</v>
      </c>
      <c r="C692" t="s">
        <v>225</v>
      </c>
      <c r="D692" t="s">
        <v>2926</v>
      </c>
      <c r="E692">
        <v>6</v>
      </c>
      <c r="F692" s="5">
        <v>36488</v>
      </c>
      <c r="G692" s="2">
        <v>7854.71</v>
      </c>
      <c r="H692" s="2">
        <f>(orders[[#This Row],[Profit]]/orders[[#This Row],[Sales]])*100</f>
        <v>21.526830738873056</v>
      </c>
      <c r="I692" s="2">
        <f>orders[[#This Row],[Quantity]]*orders[[#This Row],[Cost Price]]</f>
        <v>228126</v>
      </c>
      <c r="J692" t="str">
        <f>TEXT(orders[[#This Row],[Date]],"mmm")</f>
        <v>Jan</v>
      </c>
      <c r="K692" s="2">
        <v>38021</v>
      </c>
      <c r="L692">
        <v>8</v>
      </c>
      <c r="M692" s="2">
        <f>COUNT(orders[[#This Row],[count_id]])</f>
        <v>1</v>
      </c>
      <c r="N692" s="2"/>
      <c r="Q692" s="7" t="str">
        <f>TEXT(orders[[#This Row],[Date]],"mmm")</f>
        <v>Jan</v>
      </c>
      <c r="R692" s="10">
        <v>36488</v>
      </c>
    </row>
    <row r="693" spans="1:18" x14ac:dyDescent="0.25">
      <c r="A693" t="s">
        <v>5792</v>
      </c>
      <c r="B693" s="4">
        <v>45399</v>
      </c>
      <c r="C693" t="s">
        <v>225</v>
      </c>
      <c r="D693" t="s">
        <v>2497</v>
      </c>
      <c r="E693">
        <v>1</v>
      </c>
      <c r="F693" s="5">
        <v>35492</v>
      </c>
      <c r="G693" s="2">
        <v>3311.55</v>
      </c>
      <c r="H693" s="2">
        <f>(orders[[#This Row],[Profit]]/orders[[#This Row],[Sales]])*100</f>
        <v>9.3304124873210874</v>
      </c>
      <c r="I693" s="2">
        <f>orders[[#This Row],[Quantity]]*orders[[#This Row],[Cost Price]]</f>
        <v>19463</v>
      </c>
      <c r="J693" t="str">
        <f>TEXT(orders[[#This Row],[Date]],"mmm")</f>
        <v>Apr</v>
      </c>
      <c r="K693" s="2">
        <v>19463</v>
      </c>
      <c r="L693">
        <v>8</v>
      </c>
      <c r="M693" s="2">
        <f>COUNT(orders[[#This Row],[count_id]])</f>
        <v>1</v>
      </c>
      <c r="N693" s="2"/>
      <c r="Q693" s="6" t="str">
        <f>TEXT(orders[[#This Row],[Date]],"mmm")</f>
        <v>Apr</v>
      </c>
      <c r="R693" s="11">
        <v>35492</v>
      </c>
    </row>
    <row r="694" spans="1:18" x14ac:dyDescent="0.25">
      <c r="A694" t="s">
        <v>3712</v>
      </c>
      <c r="B694" s="4">
        <v>45803</v>
      </c>
      <c r="C694" t="s">
        <v>227</v>
      </c>
      <c r="D694" t="s">
        <v>2811</v>
      </c>
      <c r="E694">
        <v>8</v>
      </c>
      <c r="F694" s="5">
        <v>9482</v>
      </c>
      <c r="G694" s="2">
        <v>595.30999999999995</v>
      </c>
      <c r="H694" s="2">
        <f>(orders[[#This Row],[Profit]]/orders[[#This Row],[Sales]])*100</f>
        <v>6.2783168107994083</v>
      </c>
      <c r="I694" s="2">
        <f>orders[[#This Row],[Quantity]]*orders[[#This Row],[Cost Price]]</f>
        <v>103312</v>
      </c>
      <c r="J694" t="str">
        <f>TEXT(orders[[#This Row],[Date]],"mmm")</f>
        <v>May</v>
      </c>
      <c r="K694" s="2">
        <v>12914</v>
      </c>
      <c r="L694">
        <v>6</v>
      </c>
      <c r="M694" s="2">
        <f>COUNT(orders[[#This Row],[count_id]])</f>
        <v>1</v>
      </c>
      <c r="N694" s="2"/>
      <c r="Q694" s="7" t="str">
        <f>TEXT(orders[[#This Row],[Date]],"mmm")</f>
        <v>May</v>
      </c>
      <c r="R694" s="10">
        <v>9482</v>
      </c>
    </row>
    <row r="695" spans="1:18" x14ac:dyDescent="0.25">
      <c r="A695" t="s">
        <v>5146</v>
      </c>
      <c r="B695" s="4">
        <v>45494</v>
      </c>
      <c r="C695" t="s">
        <v>227</v>
      </c>
      <c r="D695" t="s">
        <v>3469</v>
      </c>
      <c r="E695">
        <v>5</v>
      </c>
      <c r="F695" s="5">
        <v>10982</v>
      </c>
      <c r="G695" s="2">
        <v>2967.16</v>
      </c>
      <c r="H695" s="2">
        <f>(orders[[#This Row],[Profit]]/orders[[#This Row],[Sales]])*100</f>
        <v>27.018393735203055</v>
      </c>
      <c r="I695" s="2">
        <f>orders[[#This Row],[Quantity]]*orders[[#This Row],[Cost Price]]</f>
        <v>138975</v>
      </c>
      <c r="J695" t="str">
        <f>TEXT(orders[[#This Row],[Date]],"mmm")</f>
        <v>Jul</v>
      </c>
      <c r="K695" s="2">
        <v>27795</v>
      </c>
      <c r="L695">
        <v>9</v>
      </c>
      <c r="M695" s="2">
        <f>COUNT(orders[[#This Row],[count_id]])</f>
        <v>1</v>
      </c>
      <c r="N695" s="2"/>
      <c r="Q695" s="6" t="str">
        <f>TEXT(orders[[#This Row],[Date]],"mmm")</f>
        <v>Jul</v>
      </c>
      <c r="R695" s="11">
        <v>10982</v>
      </c>
    </row>
    <row r="696" spans="1:18" x14ac:dyDescent="0.25">
      <c r="A696" t="s">
        <v>5231</v>
      </c>
      <c r="B696" s="4">
        <v>45426</v>
      </c>
      <c r="C696" t="s">
        <v>227</v>
      </c>
      <c r="D696" t="s">
        <v>2856</v>
      </c>
      <c r="E696">
        <v>5</v>
      </c>
      <c r="F696" s="5">
        <v>28368</v>
      </c>
      <c r="G696" s="2">
        <v>4526.24</v>
      </c>
      <c r="H696" s="2">
        <f>(orders[[#This Row],[Profit]]/orders[[#This Row],[Sales]])*100</f>
        <v>15.955442752397067</v>
      </c>
      <c r="I696" s="2">
        <f>orders[[#This Row],[Quantity]]*orders[[#This Row],[Cost Price]]</f>
        <v>144925</v>
      </c>
      <c r="J696" t="str">
        <f>TEXT(orders[[#This Row],[Date]],"mmm")</f>
        <v>May</v>
      </c>
      <c r="K696" s="2">
        <v>28985</v>
      </c>
      <c r="L696">
        <v>9</v>
      </c>
      <c r="M696" s="2">
        <f>COUNT(orders[[#This Row],[count_id]])</f>
        <v>1</v>
      </c>
      <c r="N696" s="2"/>
      <c r="Q696" s="7" t="str">
        <f>TEXT(orders[[#This Row],[Date]],"mmm")</f>
        <v>May</v>
      </c>
      <c r="R696" s="10">
        <v>28368</v>
      </c>
    </row>
    <row r="697" spans="1:18" x14ac:dyDescent="0.25">
      <c r="A697" t="s">
        <v>5393</v>
      </c>
      <c r="B697" s="4">
        <v>45455</v>
      </c>
      <c r="C697" t="s">
        <v>227</v>
      </c>
      <c r="D697" t="s">
        <v>2663</v>
      </c>
      <c r="E697">
        <v>7</v>
      </c>
      <c r="F697" s="5">
        <v>39165</v>
      </c>
      <c r="G697" s="2">
        <v>7780.1</v>
      </c>
      <c r="H697" s="2">
        <f>(orders[[#This Row],[Profit]]/orders[[#This Row],[Sales]])*100</f>
        <v>19.864930422571174</v>
      </c>
      <c r="I697" s="2">
        <f>orders[[#This Row],[Quantity]]*orders[[#This Row],[Cost Price]]</f>
        <v>33565</v>
      </c>
      <c r="J697" t="str">
        <f>TEXT(orders[[#This Row],[Date]],"mmm")</f>
        <v>Jun</v>
      </c>
      <c r="K697" s="2">
        <v>4795</v>
      </c>
      <c r="L697">
        <v>10</v>
      </c>
      <c r="M697" s="2">
        <f>COUNT(orders[[#This Row],[count_id]])</f>
        <v>1</v>
      </c>
      <c r="N697" s="2"/>
      <c r="Q697" s="6" t="str">
        <f>TEXT(orders[[#This Row],[Date]],"mmm")</f>
        <v>Jun</v>
      </c>
      <c r="R697" s="11">
        <v>39165</v>
      </c>
    </row>
    <row r="698" spans="1:18" x14ac:dyDescent="0.25">
      <c r="A698" t="s">
        <v>5605</v>
      </c>
      <c r="B698" s="4">
        <v>45565</v>
      </c>
      <c r="C698" t="s">
        <v>227</v>
      </c>
      <c r="D698" t="s">
        <v>3430</v>
      </c>
      <c r="E698">
        <v>1</v>
      </c>
      <c r="F698" s="5">
        <v>36312</v>
      </c>
      <c r="G698" s="2">
        <v>6497.57</v>
      </c>
      <c r="H698" s="2">
        <f>(orders[[#This Row],[Profit]]/orders[[#This Row],[Sales]])*100</f>
        <v>17.893726591760299</v>
      </c>
      <c r="I698" s="2">
        <f>orders[[#This Row],[Quantity]]*orders[[#This Row],[Cost Price]]</f>
        <v>28299</v>
      </c>
      <c r="J698" t="str">
        <f>TEXT(orders[[#This Row],[Date]],"mmm")</f>
        <v>Sep</v>
      </c>
      <c r="K698" s="2">
        <v>28299</v>
      </c>
      <c r="L698">
        <v>4</v>
      </c>
      <c r="M698" s="2">
        <f>COUNT(orders[[#This Row],[count_id]])</f>
        <v>1</v>
      </c>
      <c r="N698" s="2"/>
      <c r="Q698" s="7" t="str">
        <f>TEXT(orders[[#This Row],[Date]],"mmm")</f>
        <v>Sep</v>
      </c>
      <c r="R698" s="10">
        <v>36312</v>
      </c>
    </row>
    <row r="699" spans="1:18" x14ac:dyDescent="0.25">
      <c r="A699" t="s">
        <v>5634</v>
      </c>
      <c r="B699" s="4">
        <v>45596</v>
      </c>
      <c r="C699" t="s">
        <v>227</v>
      </c>
      <c r="D699" t="s">
        <v>2611</v>
      </c>
      <c r="E699">
        <v>5</v>
      </c>
      <c r="F699" s="5">
        <v>9048</v>
      </c>
      <c r="G699" s="2">
        <v>2455.04</v>
      </c>
      <c r="H699" s="2">
        <f>(orders[[#This Row],[Profit]]/orders[[#This Row],[Sales]])*100</f>
        <v>27.133510167992924</v>
      </c>
      <c r="I699" s="2">
        <f>orders[[#This Row],[Quantity]]*orders[[#This Row],[Cost Price]]</f>
        <v>38995</v>
      </c>
      <c r="J699" t="str">
        <f>TEXT(orders[[#This Row],[Date]],"mmm")</f>
        <v>Oct</v>
      </c>
      <c r="K699" s="2">
        <v>7799</v>
      </c>
      <c r="L699">
        <v>4</v>
      </c>
      <c r="M699" s="2">
        <f>COUNT(orders[[#This Row],[count_id]])</f>
        <v>1</v>
      </c>
      <c r="N699" s="2"/>
      <c r="Q699" s="6" t="str">
        <f>TEXT(orders[[#This Row],[Date]],"mmm")</f>
        <v>Oct</v>
      </c>
      <c r="R699" s="11">
        <v>9048</v>
      </c>
    </row>
    <row r="700" spans="1:18" x14ac:dyDescent="0.25">
      <c r="A700" t="s">
        <v>5715</v>
      </c>
      <c r="B700" s="4">
        <v>45936</v>
      </c>
      <c r="C700" t="s">
        <v>227</v>
      </c>
      <c r="D700" t="s">
        <v>3554</v>
      </c>
      <c r="E700">
        <v>4</v>
      </c>
      <c r="F700" s="5">
        <v>37030</v>
      </c>
      <c r="G700" s="2">
        <v>2828.25</v>
      </c>
      <c r="H700" s="2">
        <f>(orders[[#This Row],[Profit]]/orders[[#This Row],[Sales]])*100</f>
        <v>7.6377261679719144</v>
      </c>
      <c r="I700" s="2">
        <f>orders[[#This Row],[Quantity]]*orders[[#This Row],[Cost Price]]</f>
        <v>113936</v>
      </c>
      <c r="J700" t="str">
        <f>TEXT(orders[[#This Row],[Date]],"mmm")</f>
        <v>Oct</v>
      </c>
      <c r="K700" s="2">
        <v>28484</v>
      </c>
      <c r="L700">
        <v>4</v>
      </c>
      <c r="M700" s="2">
        <f>COUNT(orders[[#This Row],[count_id]])</f>
        <v>1</v>
      </c>
      <c r="N700" s="2"/>
      <c r="Q700" s="7" t="str">
        <f>TEXT(orders[[#This Row],[Date]],"mmm")</f>
        <v>Oct</v>
      </c>
      <c r="R700" s="10">
        <v>37030</v>
      </c>
    </row>
    <row r="701" spans="1:18" x14ac:dyDescent="0.25">
      <c r="A701" t="s">
        <v>6004</v>
      </c>
      <c r="B701" s="4">
        <v>45599</v>
      </c>
      <c r="C701" t="s">
        <v>227</v>
      </c>
      <c r="D701" t="s">
        <v>3121</v>
      </c>
      <c r="E701">
        <v>9</v>
      </c>
      <c r="F701" s="5">
        <v>23611</v>
      </c>
      <c r="G701" s="2">
        <v>3072.67</v>
      </c>
      <c r="H701" s="2">
        <f>(orders[[#This Row],[Profit]]/orders[[#This Row],[Sales]])*100</f>
        <v>13.013722417517259</v>
      </c>
      <c r="I701" s="2">
        <f>orders[[#This Row],[Quantity]]*orders[[#This Row],[Cost Price]]</f>
        <v>419364</v>
      </c>
      <c r="J701" t="str">
        <f>TEXT(orders[[#This Row],[Date]],"mmm")</f>
        <v>Nov</v>
      </c>
      <c r="K701" s="2">
        <v>46596</v>
      </c>
      <c r="L701">
        <v>9</v>
      </c>
      <c r="M701" s="2">
        <f>COUNT(orders[[#This Row],[count_id]])</f>
        <v>1</v>
      </c>
      <c r="N701" s="2"/>
      <c r="Q701" s="6" t="str">
        <f>TEXT(orders[[#This Row],[Date]],"mmm")</f>
        <v>Nov</v>
      </c>
      <c r="R701" s="11">
        <v>23611</v>
      </c>
    </row>
    <row r="702" spans="1:18" x14ac:dyDescent="0.25">
      <c r="A702" t="s">
        <v>3765</v>
      </c>
      <c r="B702" s="4">
        <v>45939</v>
      </c>
      <c r="C702" t="s">
        <v>229</v>
      </c>
      <c r="D702" t="s">
        <v>2597</v>
      </c>
      <c r="E702">
        <v>7</v>
      </c>
      <c r="F702" s="5">
        <v>31358</v>
      </c>
      <c r="G702" s="2">
        <v>6471.34</v>
      </c>
      <c r="H702" s="2">
        <f>(orders[[#This Row],[Profit]]/orders[[#This Row],[Sales]])*100</f>
        <v>20.636966643280822</v>
      </c>
      <c r="I702" s="2">
        <f>orders[[#This Row],[Quantity]]*orders[[#This Row],[Cost Price]]</f>
        <v>188293</v>
      </c>
      <c r="J702" t="str">
        <f>TEXT(orders[[#This Row],[Date]],"mmm")</f>
        <v>Oct</v>
      </c>
      <c r="K702" s="2">
        <v>26899</v>
      </c>
      <c r="L702">
        <v>4</v>
      </c>
      <c r="M702" s="2">
        <f>COUNT(orders[[#This Row],[count_id]])</f>
        <v>1</v>
      </c>
      <c r="N702" s="2"/>
      <c r="Q702" s="7" t="str">
        <f>TEXT(orders[[#This Row],[Date]],"mmm")</f>
        <v>Oct</v>
      </c>
      <c r="R702" s="10">
        <v>31358</v>
      </c>
    </row>
    <row r="703" spans="1:18" x14ac:dyDescent="0.25">
      <c r="A703" t="s">
        <v>5132</v>
      </c>
      <c r="B703" s="4">
        <v>45314</v>
      </c>
      <c r="C703" t="s">
        <v>229</v>
      </c>
      <c r="D703" t="s">
        <v>3519</v>
      </c>
      <c r="E703">
        <v>1</v>
      </c>
      <c r="F703" s="5">
        <v>43657</v>
      </c>
      <c r="G703" s="2">
        <v>10570.3</v>
      </c>
      <c r="H703" s="2">
        <f>(orders[[#This Row],[Profit]]/orders[[#This Row],[Sales]])*100</f>
        <v>24.212153835581919</v>
      </c>
      <c r="I703" s="2">
        <f>orders[[#This Row],[Quantity]]*orders[[#This Row],[Cost Price]]</f>
        <v>38099</v>
      </c>
      <c r="J703" t="str">
        <f>TEXT(orders[[#This Row],[Date]],"mmm")</f>
        <v>Jan</v>
      </c>
      <c r="K703" s="2">
        <v>38099</v>
      </c>
      <c r="L703">
        <v>10</v>
      </c>
      <c r="M703" s="2">
        <f>COUNT(orders[[#This Row],[count_id]])</f>
        <v>1</v>
      </c>
      <c r="N703" s="2"/>
      <c r="Q703" s="6" t="str">
        <f>TEXT(orders[[#This Row],[Date]],"mmm")</f>
        <v>Jan</v>
      </c>
      <c r="R703" s="11">
        <v>43657</v>
      </c>
    </row>
    <row r="704" spans="1:18" x14ac:dyDescent="0.25">
      <c r="A704" t="s">
        <v>5205</v>
      </c>
      <c r="B704" s="4">
        <v>45721</v>
      </c>
      <c r="C704" t="s">
        <v>229</v>
      </c>
      <c r="D704" t="s">
        <v>3308</v>
      </c>
      <c r="E704">
        <v>9</v>
      </c>
      <c r="F704" s="5">
        <v>45289</v>
      </c>
      <c r="G704" s="2">
        <v>10499.03</v>
      </c>
      <c r="H704" s="2">
        <f>(orders[[#This Row],[Profit]]/orders[[#This Row],[Sales]])*100</f>
        <v>23.182295921747002</v>
      </c>
      <c r="I704" s="2">
        <f>orders[[#This Row],[Quantity]]*orders[[#This Row],[Cost Price]]</f>
        <v>139986</v>
      </c>
      <c r="J704" t="str">
        <f>TEXT(orders[[#This Row],[Date]],"mmm")</f>
        <v>Mar</v>
      </c>
      <c r="K704" s="2">
        <v>15554</v>
      </c>
      <c r="L704">
        <v>6</v>
      </c>
      <c r="M704" s="2">
        <f>COUNT(orders[[#This Row],[count_id]])</f>
        <v>1</v>
      </c>
      <c r="N704" s="2"/>
      <c r="Q704" s="7" t="str">
        <f>TEXT(orders[[#This Row],[Date]],"mmm")</f>
        <v>Mar</v>
      </c>
      <c r="R704" s="10">
        <v>45289</v>
      </c>
    </row>
    <row r="705" spans="1:18" x14ac:dyDescent="0.25">
      <c r="A705" t="s">
        <v>3711</v>
      </c>
      <c r="B705" s="4">
        <v>45834</v>
      </c>
      <c r="C705" t="s">
        <v>231</v>
      </c>
      <c r="D705" t="s">
        <v>2788</v>
      </c>
      <c r="E705">
        <v>5</v>
      </c>
      <c r="F705" s="5">
        <v>37490</v>
      </c>
      <c r="G705" s="2">
        <v>7523.94</v>
      </c>
      <c r="H705" s="2">
        <f>(orders[[#This Row],[Profit]]/orders[[#This Row],[Sales]])*100</f>
        <v>20.069191784475858</v>
      </c>
      <c r="I705" s="2">
        <f>orders[[#This Row],[Quantity]]*orders[[#This Row],[Cost Price]]</f>
        <v>230720</v>
      </c>
      <c r="J705" t="str">
        <f>TEXT(orders[[#This Row],[Date]],"mmm")</f>
        <v>Jun</v>
      </c>
      <c r="K705" s="2">
        <v>46144</v>
      </c>
      <c r="L705">
        <v>3</v>
      </c>
      <c r="M705" s="2">
        <f>COUNT(orders[[#This Row],[count_id]])</f>
        <v>1</v>
      </c>
      <c r="N705" s="2"/>
      <c r="Q705" s="6" t="str">
        <f>TEXT(orders[[#This Row],[Date]],"mmm")</f>
        <v>Jun</v>
      </c>
      <c r="R705" s="11">
        <v>37490</v>
      </c>
    </row>
    <row r="706" spans="1:18" x14ac:dyDescent="0.25">
      <c r="A706" t="s">
        <v>5073</v>
      </c>
      <c r="B706" s="4">
        <v>45741</v>
      </c>
      <c r="C706" t="s">
        <v>231</v>
      </c>
      <c r="D706" t="s">
        <v>3004</v>
      </c>
      <c r="E706">
        <v>5</v>
      </c>
      <c r="F706" s="5">
        <v>17383</v>
      </c>
      <c r="G706" s="2">
        <v>2844.12</v>
      </c>
      <c r="H706" s="2">
        <f>(orders[[#This Row],[Profit]]/orders[[#This Row],[Sales]])*100</f>
        <v>16.361502617499855</v>
      </c>
      <c r="I706" s="2">
        <f>orders[[#This Row],[Quantity]]*orders[[#This Row],[Cost Price]]</f>
        <v>203280</v>
      </c>
      <c r="J706" t="str">
        <f>TEXT(orders[[#This Row],[Date]],"mmm")</f>
        <v>Mar</v>
      </c>
      <c r="K706" s="2">
        <v>40656</v>
      </c>
      <c r="L706">
        <v>4</v>
      </c>
      <c r="M706" s="2">
        <f>COUNT(orders[[#This Row],[count_id]])</f>
        <v>1</v>
      </c>
      <c r="N706" s="2"/>
      <c r="Q706" s="7" t="str">
        <f>TEXT(orders[[#This Row],[Date]],"mmm")</f>
        <v>Mar</v>
      </c>
      <c r="R706" s="10">
        <v>17383</v>
      </c>
    </row>
    <row r="707" spans="1:18" x14ac:dyDescent="0.25">
      <c r="A707" t="s">
        <v>5082</v>
      </c>
      <c r="B707" s="4">
        <v>45462</v>
      </c>
      <c r="C707" t="s">
        <v>231</v>
      </c>
      <c r="D707" t="s">
        <v>2574</v>
      </c>
      <c r="E707">
        <v>2</v>
      </c>
      <c r="F707" s="5">
        <v>15140</v>
      </c>
      <c r="G707" s="2">
        <v>3555.97</v>
      </c>
      <c r="H707" s="2">
        <f>(orders[[#This Row],[Profit]]/orders[[#This Row],[Sales]])*100</f>
        <v>23.487252311756933</v>
      </c>
      <c r="I707" s="2">
        <f>orders[[#This Row],[Quantity]]*orders[[#This Row],[Cost Price]]</f>
        <v>91684</v>
      </c>
      <c r="J707" t="str">
        <f>TEXT(orders[[#This Row],[Date]],"mmm")</f>
        <v>Jun</v>
      </c>
      <c r="K707" s="2">
        <v>45842</v>
      </c>
      <c r="L707">
        <v>8</v>
      </c>
      <c r="M707" s="2">
        <f>COUNT(orders[[#This Row],[count_id]])</f>
        <v>1</v>
      </c>
      <c r="N707" s="2"/>
      <c r="Q707" s="6" t="str">
        <f>TEXT(orders[[#This Row],[Date]],"mmm")</f>
        <v>Jun</v>
      </c>
      <c r="R707" s="11">
        <v>15140</v>
      </c>
    </row>
    <row r="708" spans="1:18" x14ac:dyDescent="0.25">
      <c r="A708" t="s">
        <v>5095</v>
      </c>
      <c r="B708" s="4">
        <v>45310</v>
      </c>
      <c r="C708" t="s">
        <v>231</v>
      </c>
      <c r="D708" t="s">
        <v>2888</v>
      </c>
      <c r="E708">
        <v>5</v>
      </c>
      <c r="F708" s="5">
        <v>46584</v>
      </c>
      <c r="G708" s="2">
        <v>7140.94</v>
      </c>
      <c r="H708" s="2">
        <f>(orders[[#This Row],[Profit]]/orders[[#This Row],[Sales]])*100</f>
        <v>15.329168813326463</v>
      </c>
      <c r="I708" s="2">
        <f>orders[[#This Row],[Quantity]]*orders[[#This Row],[Cost Price]]</f>
        <v>185525</v>
      </c>
      <c r="J708" t="str">
        <f>TEXT(orders[[#This Row],[Date]],"mmm")</f>
        <v>Jan</v>
      </c>
      <c r="K708" s="2">
        <v>37105</v>
      </c>
      <c r="L708">
        <v>4</v>
      </c>
      <c r="M708" s="2">
        <f>COUNT(orders[[#This Row],[count_id]])</f>
        <v>1</v>
      </c>
      <c r="N708" s="2"/>
      <c r="Q708" s="7" t="str">
        <f>TEXT(orders[[#This Row],[Date]],"mmm")</f>
        <v>Jan</v>
      </c>
      <c r="R708" s="10">
        <v>46584</v>
      </c>
    </row>
    <row r="709" spans="1:18" x14ac:dyDescent="0.25">
      <c r="A709" t="s">
        <v>5113</v>
      </c>
      <c r="B709" s="4">
        <v>45627</v>
      </c>
      <c r="C709" t="s">
        <v>231</v>
      </c>
      <c r="D709" t="s">
        <v>2828</v>
      </c>
      <c r="E709">
        <v>3</v>
      </c>
      <c r="F709" s="5">
        <v>47238</v>
      </c>
      <c r="G709" s="2">
        <v>11759.54</v>
      </c>
      <c r="H709" s="2">
        <f>(orders[[#This Row],[Profit]]/orders[[#This Row],[Sales]])*100</f>
        <v>24.894237689995343</v>
      </c>
      <c r="I709" s="2">
        <f>orders[[#This Row],[Quantity]]*orders[[#This Row],[Cost Price]]</f>
        <v>97512</v>
      </c>
      <c r="J709" t="str">
        <f>TEXT(orders[[#This Row],[Date]],"mmm")</f>
        <v>Dec</v>
      </c>
      <c r="K709" s="2">
        <v>32504</v>
      </c>
      <c r="L709">
        <v>5</v>
      </c>
      <c r="M709" s="2">
        <f>COUNT(orders[[#This Row],[count_id]])</f>
        <v>1</v>
      </c>
      <c r="N709" s="2"/>
      <c r="Q709" s="6" t="str">
        <f>TEXT(orders[[#This Row],[Date]],"mmm")</f>
        <v>Dec</v>
      </c>
      <c r="R709" s="11">
        <v>47238</v>
      </c>
    </row>
    <row r="710" spans="1:18" x14ac:dyDescent="0.25">
      <c r="A710" t="s">
        <v>5120</v>
      </c>
      <c r="B710" s="4">
        <v>45905</v>
      </c>
      <c r="C710" t="s">
        <v>231</v>
      </c>
      <c r="D710" t="s">
        <v>3033</v>
      </c>
      <c r="E710">
        <v>1</v>
      </c>
      <c r="F710" s="5">
        <v>33670</v>
      </c>
      <c r="G710" s="2">
        <v>9223.68</v>
      </c>
      <c r="H710" s="2">
        <f>(orders[[#This Row],[Profit]]/orders[[#This Row],[Sales]])*100</f>
        <v>27.394356994356993</v>
      </c>
      <c r="I710" s="2">
        <f>orders[[#This Row],[Quantity]]*orders[[#This Row],[Cost Price]]</f>
        <v>26297</v>
      </c>
      <c r="J710" t="str">
        <f>TEXT(orders[[#This Row],[Date]],"mmm")</f>
        <v>Sep</v>
      </c>
      <c r="K710" s="2">
        <v>26297</v>
      </c>
      <c r="L710">
        <v>8</v>
      </c>
      <c r="M710" s="2">
        <f>COUNT(orders[[#This Row],[count_id]])</f>
        <v>1</v>
      </c>
      <c r="N710" s="2"/>
      <c r="Q710" s="7" t="str">
        <f>TEXT(orders[[#This Row],[Date]],"mmm")</f>
        <v>Sep</v>
      </c>
      <c r="R710" s="10">
        <v>33670</v>
      </c>
    </row>
    <row r="711" spans="1:18" x14ac:dyDescent="0.25">
      <c r="A711" t="s">
        <v>5211</v>
      </c>
      <c r="B711" s="4">
        <v>46022</v>
      </c>
      <c r="C711" t="s">
        <v>231</v>
      </c>
      <c r="D711" t="s">
        <v>2889</v>
      </c>
      <c r="E711">
        <v>1</v>
      </c>
      <c r="F711" s="5">
        <v>35834</v>
      </c>
      <c r="G711" s="2">
        <v>6592.78</v>
      </c>
      <c r="H711" s="2">
        <f>(orders[[#This Row],[Profit]]/orders[[#This Row],[Sales]])*100</f>
        <v>18.39811352346933</v>
      </c>
      <c r="I711" s="2">
        <f>orders[[#This Row],[Quantity]]*orders[[#This Row],[Cost Price]]</f>
        <v>46419</v>
      </c>
      <c r="J711" t="str">
        <f>TEXT(orders[[#This Row],[Date]],"mmm")</f>
        <v>Dec</v>
      </c>
      <c r="K711" s="2">
        <v>46419</v>
      </c>
      <c r="L711">
        <v>8</v>
      </c>
      <c r="M711" s="2">
        <f>COUNT(orders[[#This Row],[count_id]])</f>
        <v>1</v>
      </c>
      <c r="N711" s="2"/>
      <c r="Q711" s="6" t="str">
        <f>TEXT(orders[[#This Row],[Date]],"mmm")</f>
        <v>Dec</v>
      </c>
      <c r="R711" s="11">
        <v>35834</v>
      </c>
    </row>
    <row r="712" spans="1:18" x14ac:dyDescent="0.25">
      <c r="A712" t="s">
        <v>5228</v>
      </c>
      <c r="B712" s="4">
        <v>45796</v>
      </c>
      <c r="C712" t="s">
        <v>231</v>
      </c>
      <c r="D712" t="s">
        <v>3205</v>
      </c>
      <c r="E712">
        <v>3</v>
      </c>
      <c r="F712" s="5">
        <v>2058</v>
      </c>
      <c r="G712" s="2">
        <v>437.64</v>
      </c>
      <c r="H712" s="2">
        <f>(orders[[#This Row],[Profit]]/orders[[#This Row],[Sales]])*100</f>
        <v>21.26530612244898</v>
      </c>
      <c r="I712" s="2">
        <f>orders[[#This Row],[Quantity]]*orders[[#This Row],[Cost Price]]</f>
        <v>127272</v>
      </c>
      <c r="J712" t="str">
        <f>TEXT(orders[[#This Row],[Date]],"mmm")</f>
        <v>May</v>
      </c>
      <c r="K712" s="2">
        <v>42424</v>
      </c>
      <c r="L712">
        <v>8</v>
      </c>
      <c r="M712" s="2">
        <f>COUNT(orders[[#This Row],[count_id]])</f>
        <v>1</v>
      </c>
      <c r="N712" s="2"/>
      <c r="Q712" s="7" t="str">
        <f>TEXT(orders[[#This Row],[Date]],"mmm")</f>
        <v>May</v>
      </c>
      <c r="R712" s="10">
        <v>2058</v>
      </c>
    </row>
    <row r="713" spans="1:18" x14ac:dyDescent="0.25">
      <c r="A713" t="s">
        <v>5308</v>
      </c>
      <c r="B713" s="4">
        <v>45602</v>
      </c>
      <c r="C713" t="s">
        <v>231</v>
      </c>
      <c r="D713" t="s">
        <v>3304</v>
      </c>
      <c r="E713">
        <v>4</v>
      </c>
      <c r="F713" s="5">
        <v>30421</v>
      </c>
      <c r="G713" s="2">
        <v>2454.9299999999998</v>
      </c>
      <c r="H713" s="2">
        <f>(orders[[#This Row],[Profit]]/orders[[#This Row],[Sales]])*100</f>
        <v>8.0698530620295177</v>
      </c>
      <c r="I713" s="2">
        <f>orders[[#This Row],[Quantity]]*orders[[#This Row],[Cost Price]]</f>
        <v>83572</v>
      </c>
      <c r="J713" t="str">
        <f>TEXT(orders[[#This Row],[Date]],"mmm")</f>
        <v>Nov</v>
      </c>
      <c r="K713" s="2">
        <v>20893</v>
      </c>
      <c r="L713">
        <v>5</v>
      </c>
      <c r="M713" s="2">
        <f>COUNT(orders[[#This Row],[count_id]])</f>
        <v>1</v>
      </c>
      <c r="N713" s="2"/>
      <c r="Q713" s="6" t="str">
        <f>TEXT(orders[[#This Row],[Date]],"mmm")</f>
        <v>Nov</v>
      </c>
      <c r="R713" s="11">
        <v>30421</v>
      </c>
    </row>
    <row r="714" spans="1:18" x14ac:dyDescent="0.25">
      <c r="A714" t="s">
        <v>5538</v>
      </c>
      <c r="B714" s="4">
        <v>45299</v>
      </c>
      <c r="C714" t="s">
        <v>231</v>
      </c>
      <c r="D714" t="s">
        <v>3068</v>
      </c>
      <c r="E714">
        <v>1</v>
      </c>
      <c r="F714" s="5">
        <v>40100</v>
      </c>
      <c r="G714" s="2">
        <v>3159.2</v>
      </c>
      <c r="H714" s="2">
        <f>(orders[[#This Row],[Profit]]/orders[[#This Row],[Sales]])*100</f>
        <v>7.8783042394014959</v>
      </c>
      <c r="I714" s="2">
        <f>orders[[#This Row],[Quantity]]*orders[[#This Row],[Cost Price]]</f>
        <v>4374</v>
      </c>
      <c r="J714" t="str">
        <f>TEXT(orders[[#This Row],[Date]],"mmm")</f>
        <v>Jan</v>
      </c>
      <c r="K714" s="2">
        <v>4374</v>
      </c>
      <c r="L714">
        <v>5</v>
      </c>
      <c r="M714" s="2">
        <f>COUNT(orders[[#This Row],[count_id]])</f>
        <v>1</v>
      </c>
      <c r="N714" s="2"/>
      <c r="Q714" s="7" t="str">
        <f>TEXT(orders[[#This Row],[Date]],"mmm")</f>
        <v>Jan</v>
      </c>
      <c r="R714" s="10">
        <v>40100</v>
      </c>
    </row>
    <row r="715" spans="1:18" x14ac:dyDescent="0.25">
      <c r="A715" t="s">
        <v>5655</v>
      </c>
      <c r="B715" s="4">
        <v>45403</v>
      </c>
      <c r="C715" t="s">
        <v>231</v>
      </c>
      <c r="D715" t="s">
        <v>3232</v>
      </c>
      <c r="E715">
        <v>6</v>
      </c>
      <c r="F715" s="5">
        <v>47361</v>
      </c>
      <c r="G715" s="2">
        <v>5372.24</v>
      </c>
      <c r="H715" s="2">
        <f>(orders[[#This Row],[Profit]]/orders[[#This Row],[Sales]])*100</f>
        <v>11.343172652604464</v>
      </c>
      <c r="I715" s="2">
        <f>orders[[#This Row],[Quantity]]*orders[[#This Row],[Cost Price]]</f>
        <v>1680</v>
      </c>
      <c r="J715" t="str">
        <f>TEXT(orders[[#This Row],[Date]],"mmm")</f>
        <v>Apr</v>
      </c>
      <c r="K715" s="2">
        <v>280</v>
      </c>
      <c r="L715">
        <v>4</v>
      </c>
      <c r="M715" s="2">
        <f>COUNT(orders[[#This Row],[count_id]])</f>
        <v>1</v>
      </c>
      <c r="N715" s="2"/>
      <c r="Q715" s="6" t="str">
        <f>TEXT(orders[[#This Row],[Date]],"mmm")</f>
        <v>Apr</v>
      </c>
      <c r="R715" s="11">
        <v>47361</v>
      </c>
    </row>
    <row r="716" spans="1:18" x14ac:dyDescent="0.25">
      <c r="A716" t="s">
        <v>5682</v>
      </c>
      <c r="B716" s="4">
        <v>45545</v>
      </c>
      <c r="C716" t="s">
        <v>231</v>
      </c>
      <c r="D716" t="s">
        <v>2639</v>
      </c>
      <c r="E716">
        <v>6</v>
      </c>
      <c r="F716" s="5">
        <v>28819</v>
      </c>
      <c r="G716" s="2">
        <v>4483.68</v>
      </c>
      <c r="H716" s="2">
        <f>(orders[[#This Row],[Profit]]/orders[[#This Row],[Sales]])*100</f>
        <v>15.558069329261947</v>
      </c>
      <c r="I716" s="2">
        <f>orders[[#This Row],[Quantity]]*orders[[#This Row],[Cost Price]]</f>
        <v>70500</v>
      </c>
      <c r="J716" t="str">
        <f>TEXT(orders[[#This Row],[Date]],"mmm")</f>
        <v>Sep</v>
      </c>
      <c r="K716" s="2">
        <v>11750</v>
      </c>
      <c r="L716">
        <v>2</v>
      </c>
      <c r="M716" s="2">
        <f>COUNT(orders[[#This Row],[count_id]])</f>
        <v>1</v>
      </c>
      <c r="N716" s="2"/>
      <c r="Q716" s="7" t="str">
        <f>TEXT(orders[[#This Row],[Date]],"mmm")</f>
        <v>Sep</v>
      </c>
      <c r="R716" s="10">
        <v>28819</v>
      </c>
    </row>
    <row r="717" spans="1:18" x14ac:dyDescent="0.25">
      <c r="A717" t="s">
        <v>5814</v>
      </c>
      <c r="B717" s="4">
        <v>45373</v>
      </c>
      <c r="C717" t="s">
        <v>231</v>
      </c>
      <c r="D717" t="s">
        <v>3090</v>
      </c>
      <c r="E717">
        <v>2</v>
      </c>
      <c r="F717" s="5">
        <v>28076</v>
      </c>
      <c r="G717" s="2">
        <v>3421.54</v>
      </c>
      <c r="H717" s="2">
        <f>(orders[[#This Row],[Profit]]/orders[[#This Row],[Sales]])*100</f>
        <v>12.18670750819205</v>
      </c>
      <c r="I717" s="2">
        <f>orders[[#This Row],[Quantity]]*orders[[#This Row],[Cost Price]]</f>
        <v>6444</v>
      </c>
      <c r="J717" t="str">
        <f>TEXT(orders[[#This Row],[Date]],"mmm")</f>
        <v>Mar</v>
      </c>
      <c r="K717" s="2">
        <v>3222</v>
      </c>
      <c r="L717">
        <v>2</v>
      </c>
      <c r="M717" s="2">
        <f>COUNT(orders[[#This Row],[count_id]])</f>
        <v>1</v>
      </c>
      <c r="N717" s="2"/>
      <c r="Q717" s="6" t="str">
        <f>TEXT(orders[[#This Row],[Date]],"mmm")</f>
        <v>Mar</v>
      </c>
      <c r="R717" s="11">
        <v>28076</v>
      </c>
    </row>
    <row r="718" spans="1:18" x14ac:dyDescent="0.25">
      <c r="A718" t="s">
        <v>5827</v>
      </c>
      <c r="B718" s="4">
        <v>45470</v>
      </c>
      <c r="C718" t="s">
        <v>231</v>
      </c>
      <c r="D718" t="s">
        <v>2593</v>
      </c>
      <c r="E718">
        <v>8</v>
      </c>
      <c r="F718" s="5">
        <v>45446</v>
      </c>
      <c r="G718" s="2">
        <v>6454.35</v>
      </c>
      <c r="H718" s="2">
        <f>(orders[[#This Row],[Profit]]/orders[[#This Row],[Sales]])*100</f>
        <v>14.202240021123972</v>
      </c>
      <c r="I718" s="2">
        <f>orders[[#This Row],[Quantity]]*orders[[#This Row],[Cost Price]]</f>
        <v>85224</v>
      </c>
      <c r="J718" t="str">
        <f>TEXT(orders[[#This Row],[Date]],"mmm")</f>
        <v>Jun</v>
      </c>
      <c r="K718" s="2">
        <v>10653</v>
      </c>
      <c r="L718">
        <v>10</v>
      </c>
      <c r="M718" s="2">
        <f>COUNT(orders[[#This Row],[count_id]])</f>
        <v>1</v>
      </c>
      <c r="N718" s="2"/>
      <c r="Q718" s="7" t="str">
        <f>TEXT(orders[[#This Row],[Date]],"mmm")</f>
        <v>Jun</v>
      </c>
      <c r="R718" s="10">
        <v>45446</v>
      </c>
    </row>
    <row r="719" spans="1:18" x14ac:dyDescent="0.25">
      <c r="A719" t="s">
        <v>6041</v>
      </c>
      <c r="B719" s="4">
        <v>45837</v>
      </c>
      <c r="C719" t="s">
        <v>231</v>
      </c>
      <c r="D719" t="s">
        <v>2852</v>
      </c>
      <c r="E719">
        <v>4</v>
      </c>
      <c r="F719" s="5">
        <v>26899</v>
      </c>
      <c r="G719" s="2">
        <v>5554.76</v>
      </c>
      <c r="H719" s="2">
        <f>(orders[[#This Row],[Profit]]/orders[[#This Row],[Sales]])*100</f>
        <v>20.650433101602292</v>
      </c>
      <c r="I719" s="2">
        <f>orders[[#This Row],[Quantity]]*orders[[#This Row],[Cost Price]]</f>
        <v>22252</v>
      </c>
      <c r="J719" t="str">
        <f>TEXT(orders[[#This Row],[Date]],"mmm")</f>
        <v>Jun</v>
      </c>
      <c r="K719" s="2">
        <v>5563</v>
      </c>
      <c r="L719">
        <v>7</v>
      </c>
      <c r="M719" s="2">
        <f>COUNT(orders[[#This Row],[count_id]])</f>
        <v>1</v>
      </c>
      <c r="N719" s="2"/>
      <c r="Q719" s="6" t="str">
        <f>TEXT(orders[[#This Row],[Date]],"mmm")</f>
        <v>Jun</v>
      </c>
      <c r="R719" s="11">
        <v>26899</v>
      </c>
    </row>
    <row r="720" spans="1:18" x14ac:dyDescent="0.25">
      <c r="A720" t="s">
        <v>3725</v>
      </c>
      <c r="B720" s="4">
        <v>45562</v>
      </c>
      <c r="C720" t="s">
        <v>233</v>
      </c>
      <c r="D720" t="s">
        <v>2469</v>
      </c>
      <c r="E720">
        <v>1</v>
      </c>
      <c r="F720" s="5">
        <v>9452</v>
      </c>
      <c r="G720" s="2">
        <v>1092.1099999999999</v>
      </c>
      <c r="H720" s="2">
        <f>(orders[[#This Row],[Profit]]/orders[[#This Row],[Sales]])*100</f>
        <v>11.554274227676681</v>
      </c>
      <c r="I720" s="2">
        <f>orders[[#This Row],[Quantity]]*orders[[#This Row],[Cost Price]]</f>
        <v>49054</v>
      </c>
      <c r="J720" t="str">
        <f>TEXT(orders[[#This Row],[Date]],"mmm")</f>
        <v>Sep</v>
      </c>
      <c r="K720" s="2">
        <v>49054</v>
      </c>
      <c r="L720">
        <v>7</v>
      </c>
      <c r="M720" s="2">
        <f>COUNT(orders[[#This Row],[count_id]])</f>
        <v>1</v>
      </c>
      <c r="N720" s="2"/>
      <c r="Q720" s="7" t="str">
        <f>TEXT(orders[[#This Row],[Date]],"mmm")</f>
        <v>Sep</v>
      </c>
      <c r="R720" s="10">
        <v>9452</v>
      </c>
    </row>
    <row r="721" spans="1:18" x14ac:dyDescent="0.25">
      <c r="A721" t="s">
        <v>5166</v>
      </c>
      <c r="B721" s="4">
        <v>45630</v>
      </c>
      <c r="C721" t="s">
        <v>233</v>
      </c>
      <c r="D721" t="s">
        <v>3200</v>
      </c>
      <c r="E721">
        <v>8</v>
      </c>
      <c r="F721" s="5">
        <v>41462</v>
      </c>
      <c r="G721" s="2">
        <v>2641.36</v>
      </c>
      <c r="H721" s="2">
        <f>(orders[[#This Row],[Profit]]/orders[[#This Row],[Sales]])*100</f>
        <v>6.3705561719164541</v>
      </c>
      <c r="I721" s="2">
        <f>orders[[#This Row],[Quantity]]*orders[[#This Row],[Cost Price]]</f>
        <v>38864</v>
      </c>
      <c r="J721" t="str">
        <f>TEXT(orders[[#This Row],[Date]],"mmm")</f>
        <v>Dec</v>
      </c>
      <c r="K721" s="2">
        <v>4858</v>
      </c>
      <c r="L721">
        <v>6</v>
      </c>
      <c r="M721" s="2">
        <f>COUNT(orders[[#This Row],[count_id]])</f>
        <v>1</v>
      </c>
      <c r="N721" s="2"/>
      <c r="Q721" s="6" t="str">
        <f>TEXT(orders[[#This Row],[Date]],"mmm")</f>
        <v>Dec</v>
      </c>
      <c r="R721" s="11">
        <v>41462</v>
      </c>
    </row>
    <row r="722" spans="1:18" x14ac:dyDescent="0.25">
      <c r="A722" t="s">
        <v>5576</v>
      </c>
      <c r="B722" s="4">
        <v>45999</v>
      </c>
      <c r="C722" t="s">
        <v>233</v>
      </c>
      <c r="D722" t="s">
        <v>2626</v>
      </c>
      <c r="E722">
        <v>4</v>
      </c>
      <c r="F722" s="5">
        <v>44651</v>
      </c>
      <c r="G722" s="2">
        <v>6974.79</v>
      </c>
      <c r="H722" s="2">
        <f>(orders[[#This Row],[Profit]]/orders[[#This Row],[Sales]])*100</f>
        <v>15.620680387897249</v>
      </c>
      <c r="I722" s="2">
        <f>orders[[#This Row],[Quantity]]*orders[[#This Row],[Cost Price]]</f>
        <v>125524</v>
      </c>
      <c r="J722" t="str">
        <f>TEXT(orders[[#This Row],[Date]],"mmm")</f>
        <v>Dec</v>
      </c>
      <c r="K722" s="2">
        <v>31381</v>
      </c>
      <c r="L722">
        <v>2</v>
      </c>
      <c r="M722" s="2">
        <f>COUNT(orders[[#This Row],[count_id]])</f>
        <v>1</v>
      </c>
      <c r="N722" s="2"/>
      <c r="Q722" s="7" t="str">
        <f>TEXT(orders[[#This Row],[Date]],"mmm")</f>
        <v>Dec</v>
      </c>
      <c r="R722" s="10">
        <v>44651</v>
      </c>
    </row>
    <row r="723" spans="1:18" x14ac:dyDescent="0.25">
      <c r="A723" t="s">
        <v>5598</v>
      </c>
      <c r="B723" s="4">
        <v>45505</v>
      </c>
      <c r="C723" t="s">
        <v>233</v>
      </c>
      <c r="D723" t="s">
        <v>3192</v>
      </c>
      <c r="E723">
        <v>5</v>
      </c>
      <c r="F723" s="5">
        <v>1604</v>
      </c>
      <c r="G723" s="2">
        <v>138.59</v>
      </c>
      <c r="H723" s="2">
        <f>(orders[[#This Row],[Profit]]/orders[[#This Row],[Sales]])*100</f>
        <v>8.640274314214464</v>
      </c>
      <c r="I723" s="2">
        <f>orders[[#This Row],[Quantity]]*orders[[#This Row],[Cost Price]]</f>
        <v>88245</v>
      </c>
      <c r="J723" t="str">
        <f>TEXT(orders[[#This Row],[Date]],"mmm")</f>
        <v>Aug</v>
      </c>
      <c r="K723" s="2">
        <v>17649</v>
      </c>
      <c r="L723">
        <v>2</v>
      </c>
      <c r="M723" s="2">
        <f>COUNT(orders[[#This Row],[count_id]])</f>
        <v>1</v>
      </c>
      <c r="N723" s="2"/>
      <c r="Q723" s="6" t="str">
        <f>TEXT(orders[[#This Row],[Date]],"mmm")</f>
        <v>Aug</v>
      </c>
      <c r="R723" s="11">
        <v>1604</v>
      </c>
    </row>
    <row r="724" spans="1:18" x14ac:dyDescent="0.25">
      <c r="A724" t="s">
        <v>5742</v>
      </c>
      <c r="B724" s="4">
        <v>45426</v>
      </c>
      <c r="C724" t="s">
        <v>233</v>
      </c>
      <c r="D724" t="s">
        <v>3576</v>
      </c>
      <c r="E724">
        <v>6</v>
      </c>
      <c r="F724" s="5">
        <v>28452</v>
      </c>
      <c r="G724" s="2">
        <v>1503.05</v>
      </c>
      <c r="H724" s="2">
        <f>(orders[[#This Row],[Profit]]/orders[[#This Row],[Sales]])*100</f>
        <v>5.2827569239420775</v>
      </c>
      <c r="I724" s="2">
        <f>orders[[#This Row],[Quantity]]*orders[[#This Row],[Cost Price]]</f>
        <v>52758</v>
      </c>
      <c r="J724" t="str">
        <f>TEXT(orders[[#This Row],[Date]],"mmm")</f>
        <v>May</v>
      </c>
      <c r="K724" s="2">
        <v>8793</v>
      </c>
      <c r="L724">
        <v>6</v>
      </c>
      <c r="M724" s="2">
        <f>COUNT(orders[[#This Row],[count_id]])</f>
        <v>1</v>
      </c>
      <c r="N724" s="2"/>
      <c r="Q724" s="7" t="str">
        <f>TEXT(orders[[#This Row],[Date]],"mmm")</f>
        <v>May</v>
      </c>
      <c r="R724" s="10">
        <v>28452</v>
      </c>
    </row>
    <row r="725" spans="1:18" x14ac:dyDescent="0.25">
      <c r="A725" t="s">
        <v>5771</v>
      </c>
      <c r="B725" s="4">
        <v>45587</v>
      </c>
      <c r="C725" t="s">
        <v>233</v>
      </c>
      <c r="D725" t="s">
        <v>2697</v>
      </c>
      <c r="E725">
        <v>9</v>
      </c>
      <c r="F725" s="5">
        <v>34679</v>
      </c>
      <c r="G725" s="2">
        <v>7460.83</v>
      </c>
      <c r="H725" s="2">
        <f>(orders[[#This Row],[Profit]]/orders[[#This Row],[Sales]])*100</f>
        <v>21.51397099108971</v>
      </c>
      <c r="I725" s="2">
        <f>orders[[#This Row],[Quantity]]*orders[[#This Row],[Cost Price]]</f>
        <v>315837</v>
      </c>
      <c r="J725" t="str">
        <f>TEXT(orders[[#This Row],[Date]],"mmm")</f>
        <v>Oct</v>
      </c>
      <c r="K725" s="2">
        <v>35093</v>
      </c>
      <c r="L725">
        <v>5</v>
      </c>
      <c r="M725" s="2">
        <f>COUNT(orders[[#This Row],[count_id]])</f>
        <v>1</v>
      </c>
      <c r="N725" s="2"/>
      <c r="Q725" s="6" t="str">
        <f>TEXT(orders[[#This Row],[Date]],"mmm")</f>
        <v>Oct</v>
      </c>
      <c r="R725" s="11">
        <v>34679</v>
      </c>
    </row>
    <row r="726" spans="1:18" x14ac:dyDescent="0.25">
      <c r="A726" t="s">
        <v>5808</v>
      </c>
      <c r="B726" s="4">
        <v>45526</v>
      </c>
      <c r="C726" t="s">
        <v>233</v>
      </c>
      <c r="D726" t="s">
        <v>3207</v>
      </c>
      <c r="E726">
        <v>7</v>
      </c>
      <c r="F726" s="5">
        <v>2549</v>
      </c>
      <c r="G726" s="2">
        <v>257.64</v>
      </c>
      <c r="H726" s="2">
        <f>(orders[[#This Row],[Profit]]/orders[[#This Row],[Sales]])*100</f>
        <v>10.107493134562572</v>
      </c>
      <c r="I726" s="2">
        <f>orders[[#This Row],[Quantity]]*orders[[#This Row],[Cost Price]]</f>
        <v>339710</v>
      </c>
      <c r="J726" t="str">
        <f>TEXT(orders[[#This Row],[Date]],"mmm")</f>
        <v>Aug</v>
      </c>
      <c r="K726" s="2">
        <v>48530</v>
      </c>
      <c r="L726">
        <v>12</v>
      </c>
      <c r="M726" s="2">
        <f>COUNT(orders[[#This Row],[count_id]])</f>
        <v>1</v>
      </c>
      <c r="N726" s="2"/>
      <c r="Q726" s="7" t="str">
        <f>TEXT(orders[[#This Row],[Date]],"mmm")</f>
        <v>Aug</v>
      </c>
      <c r="R726" s="10">
        <v>2549</v>
      </c>
    </row>
    <row r="727" spans="1:18" x14ac:dyDescent="0.25">
      <c r="A727" t="s">
        <v>5932</v>
      </c>
      <c r="B727" s="4">
        <v>45294</v>
      </c>
      <c r="C727" t="s">
        <v>233</v>
      </c>
      <c r="D727" t="s">
        <v>3634</v>
      </c>
      <c r="E727">
        <v>1</v>
      </c>
      <c r="F727" s="5">
        <v>10603</v>
      </c>
      <c r="G727" s="2">
        <v>2648.11</v>
      </c>
      <c r="H727" s="2">
        <f>(orders[[#This Row],[Profit]]/orders[[#This Row],[Sales]])*100</f>
        <v>24.975101386400077</v>
      </c>
      <c r="I727" s="2">
        <f>orders[[#This Row],[Quantity]]*orders[[#This Row],[Cost Price]]</f>
        <v>39553</v>
      </c>
      <c r="J727" t="str">
        <f>TEXT(orders[[#This Row],[Date]],"mmm")</f>
        <v>Jan</v>
      </c>
      <c r="K727" s="2">
        <v>39553</v>
      </c>
      <c r="L727">
        <v>12</v>
      </c>
      <c r="M727" s="2">
        <f>COUNT(orders[[#This Row],[count_id]])</f>
        <v>1</v>
      </c>
      <c r="N727" s="2"/>
      <c r="Q727" s="6" t="str">
        <f>TEXT(orders[[#This Row],[Date]],"mmm")</f>
        <v>Jan</v>
      </c>
      <c r="R727" s="11">
        <v>10603</v>
      </c>
    </row>
    <row r="728" spans="1:18" x14ac:dyDescent="0.25">
      <c r="A728" t="s">
        <v>3706</v>
      </c>
      <c r="B728" s="4">
        <v>45399</v>
      </c>
      <c r="C728" t="s">
        <v>235</v>
      </c>
      <c r="D728" t="s">
        <v>2868</v>
      </c>
      <c r="E728">
        <v>9</v>
      </c>
      <c r="F728" s="5">
        <v>31020</v>
      </c>
      <c r="G728" s="2">
        <v>6720.16</v>
      </c>
      <c r="H728" s="2">
        <f>(orders[[#This Row],[Profit]]/orders[[#This Row],[Sales]])*100</f>
        <v>21.663958736299161</v>
      </c>
      <c r="I728" s="2">
        <f>orders[[#This Row],[Quantity]]*orders[[#This Row],[Cost Price]]</f>
        <v>438876</v>
      </c>
      <c r="J728" t="str">
        <f>TEXT(orders[[#This Row],[Date]],"mmm")</f>
        <v>Apr</v>
      </c>
      <c r="K728" s="2">
        <v>48764</v>
      </c>
      <c r="L728">
        <v>11</v>
      </c>
      <c r="M728" s="2">
        <f>COUNT(orders[[#This Row],[count_id]])</f>
        <v>1</v>
      </c>
      <c r="N728" s="2"/>
      <c r="Q728" s="7" t="str">
        <f>TEXT(orders[[#This Row],[Date]],"mmm")</f>
        <v>Apr</v>
      </c>
      <c r="R728" s="10">
        <v>31020</v>
      </c>
    </row>
    <row r="729" spans="1:18" x14ac:dyDescent="0.25">
      <c r="A729" t="s">
        <v>5754</v>
      </c>
      <c r="B729" s="4">
        <v>45762</v>
      </c>
      <c r="C729" t="s">
        <v>235</v>
      </c>
      <c r="D729" t="s">
        <v>3229</v>
      </c>
      <c r="E729">
        <v>8</v>
      </c>
      <c r="F729" s="5">
        <v>1694</v>
      </c>
      <c r="G729" s="2">
        <v>296.32</v>
      </c>
      <c r="H729" s="2">
        <f>(orders[[#This Row],[Profit]]/orders[[#This Row],[Sales]])*100</f>
        <v>17.492325855962218</v>
      </c>
      <c r="I729" s="2">
        <f>orders[[#This Row],[Quantity]]*orders[[#This Row],[Cost Price]]</f>
        <v>236408</v>
      </c>
      <c r="J729" t="str">
        <f>TEXT(orders[[#This Row],[Date]],"mmm")</f>
        <v>Apr</v>
      </c>
      <c r="K729" s="2">
        <v>29551</v>
      </c>
      <c r="L729">
        <v>4</v>
      </c>
      <c r="M729" s="2">
        <f>COUNT(orders[[#This Row],[count_id]])</f>
        <v>1</v>
      </c>
      <c r="N729" s="2"/>
      <c r="Q729" s="6" t="str">
        <f>TEXT(orders[[#This Row],[Date]],"mmm")</f>
        <v>Apr</v>
      </c>
      <c r="R729" s="11">
        <v>1694</v>
      </c>
    </row>
    <row r="730" spans="1:18" x14ac:dyDescent="0.25">
      <c r="A730" t="s">
        <v>5842</v>
      </c>
      <c r="B730" s="4">
        <v>45918</v>
      </c>
      <c r="C730" t="s">
        <v>235</v>
      </c>
      <c r="D730" t="s">
        <v>2707</v>
      </c>
      <c r="E730">
        <v>4</v>
      </c>
      <c r="F730" s="5">
        <v>14702</v>
      </c>
      <c r="G730" s="2">
        <v>1871.85</v>
      </c>
      <c r="H730" s="2">
        <f>(orders[[#This Row],[Profit]]/orders[[#This Row],[Sales]])*100</f>
        <v>12.731941232485374</v>
      </c>
      <c r="I730" s="2">
        <f>orders[[#This Row],[Quantity]]*orders[[#This Row],[Cost Price]]</f>
        <v>134844</v>
      </c>
      <c r="J730" t="str">
        <f>TEXT(orders[[#This Row],[Date]],"mmm")</f>
        <v>Sep</v>
      </c>
      <c r="K730" s="2">
        <v>33711</v>
      </c>
      <c r="L730">
        <v>5</v>
      </c>
      <c r="M730" s="2">
        <f>COUNT(orders[[#This Row],[count_id]])</f>
        <v>1</v>
      </c>
      <c r="N730" s="2"/>
      <c r="Q730" s="7" t="str">
        <f>TEXT(orders[[#This Row],[Date]],"mmm")</f>
        <v>Sep</v>
      </c>
      <c r="R730" s="10">
        <v>14702</v>
      </c>
    </row>
    <row r="731" spans="1:18" x14ac:dyDescent="0.25">
      <c r="A731" t="s">
        <v>5878</v>
      </c>
      <c r="B731" s="4">
        <v>45817</v>
      </c>
      <c r="C731" t="s">
        <v>235</v>
      </c>
      <c r="D731" t="s">
        <v>3109</v>
      </c>
      <c r="E731">
        <v>3</v>
      </c>
      <c r="F731" s="5">
        <v>34005</v>
      </c>
      <c r="G731" s="2">
        <v>9861.57</v>
      </c>
      <c r="H731" s="2">
        <f>(orders[[#This Row],[Profit]]/orders[[#This Row],[Sales]])*100</f>
        <v>29.00035288928099</v>
      </c>
      <c r="I731" s="2">
        <f>orders[[#This Row],[Quantity]]*orders[[#This Row],[Cost Price]]</f>
        <v>22221</v>
      </c>
      <c r="J731" t="str">
        <f>TEXT(orders[[#This Row],[Date]],"mmm")</f>
        <v>Jun</v>
      </c>
      <c r="K731" s="2">
        <v>7407</v>
      </c>
      <c r="L731">
        <v>4</v>
      </c>
      <c r="M731" s="2">
        <f>COUNT(orders[[#This Row],[count_id]])</f>
        <v>1</v>
      </c>
      <c r="N731" s="2"/>
      <c r="Q731" s="6" t="str">
        <f>TEXT(orders[[#This Row],[Date]],"mmm")</f>
        <v>Jun</v>
      </c>
      <c r="R731" s="11">
        <v>34005</v>
      </c>
    </row>
    <row r="732" spans="1:18" x14ac:dyDescent="0.25">
      <c r="A732" t="s">
        <v>5989</v>
      </c>
      <c r="B732" s="4">
        <v>45683</v>
      </c>
      <c r="C732" t="s">
        <v>235</v>
      </c>
      <c r="D732" t="s">
        <v>3086</v>
      </c>
      <c r="E732">
        <v>6</v>
      </c>
      <c r="F732" s="5">
        <v>20692</v>
      </c>
      <c r="G732" s="2">
        <v>1674.93</v>
      </c>
      <c r="H732" s="2">
        <f>(orders[[#This Row],[Profit]]/orders[[#This Row],[Sales]])*100</f>
        <v>8.0945776145370196</v>
      </c>
      <c r="I732" s="2">
        <f>orders[[#This Row],[Quantity]]*orders[[#This Row],[Cost Price]]</f>
        <v>255810</v>
      </c>
      <c r="J732" t="str">
        <f>TEXT(orders[[#This Row],[Date]],"mmm")</f>
        <v>Jan</v>
      </c>
      <c r="K732" s="2">
        <v>42635</v>
      </c>
      <c r="L732">
        <v>7</v>
      </c>
      <c r="M732" s="2">
        <f>COUNT(orders[[#This Row],[count_id]])</f>
        <v>1</v>
      </c>
      <c r="N732" s="2"/>
      <c r="Q732" s="7" t="str">
        <f>TEXT(orders[[#This Row],[Date]],"mmm")</f>
        <v>Jan</v>
      </c>
      <c r="R732" s="10">
        <v>20692</v>
      </c>
    </row>
    <row r="733" spans="1:18" x14ac:dyDescent="0.25">
      <c r="A733" t="s">
        <v>6022</v>
      </c>
      <c r="B733" s="4">
        <v>45839</v>
      </c>
      <c r="C733" t="s">
        <v>235</v>
      </c>
      <c r="D733" t="s">
        <v>2809</v>
      </c>
      <c r="E733">
        <v>7</v>
      </c>
      <c r="F733" s="5">
        <v>8076</v>
      </c>
      <c r="G733" s="2">
        <v>693.65</v>
      </c>
      <c r="H733" s="2">
        <f>(orders[[#This Row],[Profit]]/orders[[#This Row],[Sales]])*100</f>
        <v>8.589029222387321</v>
      </c>
      <c r="I733" s="2">
        <f>orders[[#This Row],[Quantity]]*orders[[#This Row],[Cost Price]]</f>
        <v>261940</v>
      </c>
      <c r="J733" t="str">
        <f>TEXT(orders[[#This Row],[Date]],"mmm")</f>
        <v>Jul</v>
      </c>
      <c r="K733" s="2">
        <v>37420</v>
      </c>
      <c r="L733">
        <v>5</v>
      </c>
      <c r="M733" s="2">
        <f>COUNT(orders[[#This Row],[count_id]])</f>
        <v>1</v>
      </c>
      <c r="N733" s="2"/>
      <c r="Q733" s="6" t="str">
        <f>TEXT(orders[[#This Row],[Date]],"mmm")</f>
        <v>Jul</v>
      </c>
      <c r="R733" s="11">
        <v>8076</v>
      </c>
    </row>
    <row r="734" spans="1:18" x14ac:dyDescent="0.25">
      <c r="A734" t="s">
        <v>3816</v>
      </c>
      <c r="B734" s="4">
        <v>45731</v>
      </c>
      <c r="C734" t="s">
        <v>237</v>
      </c>
      <c r="D734" t="s">
        <v>2554</v>
      </c>
      <c r="E734">
        <v>9</v>
      </c>
      <c r="F734" s="5">
        <v>11043</v>
      </c>
      <c r="G734" s="2">
        <v>1004.01</v>
      </c>
      <c r="H734" s="2">
        <f>(orders[[#This Row],[Profit]]/orders[[#This Row],[Sales]])*100</f>
        <v>9.0918228742189626</v>
      </c>
      <c r="I734" s="2">
        <f>orders[[#This Row],[Quantity]]*orders[[#This Row],[Cost Price]]</f>
        <v>114975</v>
      </c>
      <c r="J734" t="str">
        <f>TEXT(orders[[#This Row],[Date]],"mmm")</f>
        <v>Mar</v>
      </c>
      <c r="K734" s="2">
        <v>12775</v>
      </c>
      <c r="L734">
        <v>6</v>
      </c>
      <c r="M734" s="2">
        <f>COUNT(orders[[#This Row],[count_id]])</f>
        <v>1</v>
      </c>
      <c r="N734" s="2"/>
      <c r="Q734" s="7" t="str">
        <f>TEXT(orders[[#This Row],[Date]],"mmm")</f>
        <v>Mar</v>
      </c>
      <c r="R734" s="10">
        <v>11043</v>
      </c>
    </row>
    <row r="735" spans="1:18" x14ac:dyDescent="0.25">
      <c r="A735" t="s">
        <v>5302</v>
      </c>
      <c r="B735" s="4">
        <v>45495</v>
      </c>
      <c r="C735" t="s">
        <v>237</v>
      </c>
      <c r="D735" t="s">
        <v>3402</v>
      </c>
      <c r="E735">
        <v>8</v>
      </c>
      <c r="F735" s="5">
        <v>49059</v>
      </c>
      <c r="G735" s="2">
        <v>3725.36</v>
      </c>
      <c r="H735" s="2">
        <f>(orders[[#This Row],[Profit]]/orders[[#This Row],[Sales]])*100</f>
        <v>7.5936321571984751</v>
      </c>
      <c r="I735" s="2">
        <f>orders[[#This Row],[Quantity]]*orders[[#This Row],[Cost Price]]</f>
        <v>142432</v>
      </c>
      <c r="J735" t="str">
        <f>TEXT(orders[[#This Row],[Date]],"mmm")</f>
        <v>Jul</v>
      </c>
      <c r="K735" s="2">
        <v>17804</v>
      </c>
      <c r="L735">
        <v>10</v>
      </c>
      <c r="M735" s="2">
        <f>COUNT(orders[[#This Row],[count_id]])</f>
        <v>1</v>
      </c>
      <c r="N735" s="2"/>
      <c r="Q735" s="6" t="str">
        <f>TEXT(orders[[#This Row],[Date]],"mmm")</f>
        <v>Jul</v>
      </c>
      <c r="R735" s="11">
        <v>49059</v>
      </c>
    </row>
    <row r="736" spans="1:18" x14ac:dyDescent="0.25">
      <c r="A736" t="s">
        <v>5314</v>
      </c>
      <c r="B736" s="4">
        <v>45676</v>
      </c>
      <c r="C736" t="s">
        <v>237</v>
      </c>
      <c r="D736" t="s">
        <v>2655</v>
      </c>
      <c r="E736">
        <v>3</v>
      </c>
      <c r="F736" s="5">
        <v>1399</v>
      </c>
      <c r="G736" s="2">
        <v>416.08</v>
      </c>
      <c r="H736" s="2">
        <f>(orders[[#This Row],[Profit]]/orders[[#This Row],[Sales]])*100</f>
        <v>29.741243745532518</v>
      </c>
      <c r="I736" s="2">
        <f>orders[[#This Row],[Quantity]]*orders[[#This Row],[Cost Price]]</f>
        <v>91749</v>
      </c>
      <c r="J736" t="str">
        <f>TEXT(orders[[#This Row],[Date]],"mmm")</f>
        <v>Jan</v>
      </c>
      <c r="K736" s="2">
        <v>30583</v>
      </c>
      <c r="L736">
        <v>11</v>
      </c>
      <c r="M736" s="2">
        <f>COUNT(orders[[#This Row],[count_id]])</f>
        <v>1</v>
      </c>
      <c r="N736" s="2"/>
      <c r="Q736" s="7" t="str">
        <f>TEXT(orders[[#This Row],[Date]],"mmm")</f>
        <v>Jan</v>
      </c>
      <c r="R736" s="10">
        <v>1399</v>
      </c>
    </row>
    <row r="737" spans="1:18" x14ac:dyDescent="0.25">
      <c r="A737" t="s">
        <v>5535</v>
      </c>
      <c r="B737" s="4">
        <v>45757</v>
      </c>
      <c r="C737" t="s">
        <v>237</v>
      </c>
      <c r="D737" t="s">
        <v>3643</v>
      </c>
      <c r="E737">
        <v>9</v>
      </c>
      <c r="F737" s="5">
        <v>10161</v>
      </c>
      <c r="G737" s="2">
        <v>2215.4499999999998</v>
      </c>
      <c r="H737" s="2">
        <f>(orders[[#This Row],[Profit]]/orders[[#This Row],[Sales]])*100</f>
        <v>21.80346422596201</v>
      </c>
      <c r="I737" s="2">
        <f>orders[[#This Row],[Quantity]]*orders[[#This Row],[Cost Price]]</f>
        <v>6732</v>
      </c>
      <c r="J737" t="str">
        <f>TEXT(orders[[#This Row],[Date]],"mmm")</f>
        <v>Apr</v>
      </c>
      <c r="K737" s="2">
        <v>748</v>
      </c>
      <c r="L737">
        <v>3</v>
      </c>
      <c r="M737" s="2">
        <f>COUNT(orders[[#This Row],[count_id]])</f>
        <v>1</v>
      </c>
      <c r="N737" s="2"/>
      <c r="Q737" s="6" t="str">
        <f>TEXT(orders[[#This Row],[Date]],"mmm")</f>
        <v>Apr</v>
      </c>
      <c r="R737" s="11">
        <v>10161</v>
      </c>
    </row>
    <row r="738" spans="1:18" x14ac:dyDescent="0.25">
      <c r="A738" t="s">
        <v>5573</v>
      </c>
      <c r="B738" s="4">
        <v>45526</v>
      </c>
      <c r="C738" t="s">
        <v>237</v>
      </c>
      <c r="D738" t="s">
        <v>3542</v>
      </c>
      <c r="E738">
        <v>9</v>
      </c>
      <c r="F738" s="5">
        <v>18045</v>
      </c>
      <c r="G738" s="2">
        <v>5060.03</v>
      </c>
      <c r="H738" s="2">
        <f>(orders[[#This Row],[Profit]]/orders[[#This Row],[Sales]])*100</f>
        <v>28.041174840676085</v>
      </c>
      <c r="I738" s="2">
        <f>orders[[#This Row],[Quantity]]*orders[[#This Row],[Cost Price]]</f>
        <v>368217</v>
      </c>
      <c r="J738" t="str">
        <f>TEXT(orders[[#This Row],[Date]],"mmm")</f>
        <v>Aug</v>
      </c>
      <c r="K738" s="2">
        <v>40913</v>
      </c>
      <c r="L738">
        <v>6</v>
      </c>
      <c r="M738" s="2">
        <f>COUNT(orders[[#This Row],[count_id]])</f>
        <v>1</v>
      </c>
      <c r="N738" s="2"/>
      <c r="Q738" s="7" t="str">
        <f>TEXT(orders[[#This Row],[Date]],"mmm")</f>
        <v>Aug</v>
      </c>
      <c r="R738" s="10">
        <v>18045</v>
      </c>
    </row>
    <row r="739" spans="1:18" x14ac:dyDescent="0.25">
      <c r="A739" t="s">
        <v>5787</v>
      </c>
      <c r="B739" s="4">
        <v>45577</v>
      </c>
      <c r="C739" t="s">
        <v>237</v>
      </c>
      <c r="D739" t="s">
        <v>3531</v>
      </c>
      <c r="E739">
        <v>3</v>
      </c>
      <c r="F739" s="5">
        <v>28402</v>
      </c>
      <c r="G739" s="2">
        <v>8466.48</v>
      </c>
      <c r="H739" s="2">
        <f>(orders[[#This Row],[Profit]]/orders[[#This Row],[Sales]])*100</f>
        <v>29.809450038729668</v>
      </c>
      <c r="I739" s="2">
        <f>orders[[#This Row],[Quantity]]*orders[[#This Row],[Cost Price]]</f>
        <v>42303</v>
      </c>
      <c r="J739" t="str">
        <f>TEXT(orders[[#This Row],[Date]],"mmm")</f>
        <v>Oct</v>
      </c>
      <c r="K739" s="2">
        <v>14101</v>
      </c>
      <c r="L739">
        <v>3</v>
      </c>
      <c r="M739" s="2">
        <f>COUNT(orders[[#This Row],[count_id]])</f>
        <v>1</v>
      </c>
      <c r="N739" s="2"/>
      <c r="Q739" s="6" t="str">
        <f>TEXT(orders[[#This Row],[Date]],"mmm")</f>
        <v>Oct</v>
      </c>
      <c r="R739" s="11">
        <v>28402</v>
      </c>
    </row>
    <row r="740" spans="1:18" x14ac:dyDescent="0.25">
      <c r="A740" t="s">
        <v>5793</v>
      </c>
      <c r="B740" s="4">
        <v>45969</v>
      </c>
      <c r="C740" t="s">
        <v>237</v>
      </c>
      <c r="D740" t="s">
        <v>3213</v>
      </c>
      <c r="E740">
        <v>8</v>
      </c>
      <c r="F740" s="5">
        <v>31315</v>
      </c>
      <c r="G740" s="2">
        <v>1576.86</v>
      </c>
      <c r="H740" s="2">
        <f>(orders[[#This Row],[Profit]]/orders[[#This Row],[Sales]])*100</f>
        <v>5.0354782053329075</v>
      </c>
      <c r="I740" s="2">
        <f>orders[[#This Row],[Quantity]]*orders[[#This Row],[Cost Price]]</f>
        <v>30728</v>
      </c>
      <c r="J740" t="str">
        <f>TEXT(orders[[#This Row],[Date]],"mmm")</f>
        <v>Nov</v>
      </c>
      <c r="K740" s="2">
        <v>3841</v>
      </c>
      <c r="L740">
        <v>6</v>
      </c>
      <c r="M740" s="2">
        <f>COUNT(orders[[#This Row],[count_id]])</f>
        <v>1</v>
      </c>
      <c r="N740" s="2"/>
      <c r="Q740" s="7" t="str">
        <f>TEXT(orders[[#This Row],[Date]],"mmm")</f>
        <v>Nov</v>
      </c>
      <c r="R740" s="10">
        <v>31315</v>
      </c>
    </row>
    <row r="741" spans="1:18" x14ac:dyDescent="0.25">
      <c r="A741" t="s">
        <v>3821</v>
      </c>
      <c r="B741" s="4">
        <v>45828</v>
      </c>
      <c r="C741" t="s">
        <v>239</v>
      </c>
      <c r="D741" t="s">
        <v>3490</v>
      </c>
      <c r="E741">
        <v>8</v>
      </c>
      <c r="F741" s="5">
        <v>26501</v>
      </c>
      <c r="G741" s="2">
        <v>6220.34</v>
      </c>
      <c r="H741" s="2">
        <f>(orders[[#This Row],[Profit]]/orders[[#This Row],[Sales]])*100</f>
        <v>23.472095392626695</v>
      </c>
      <c r="I741" s="2">
        <f>orders[[#This Row],[Quantity]]*orders[[#This Row],[Cost Price]]</f>
        <v>132768</v>
      </c>
      <c r="J741" t="str">
        <f>TEXT(orders[[#This Row],[Date]],"mmm")</f>
        <v>Jun</v>
      </c>
      <c r="K741" s="2">
        <v>16596</v>
      </c>
      <c r="L741">
        <v>6</v>
      </c>
      <c r="M741" s="2">
        <f>COUNT(orders[[#This Row],[count_id]])</f>
        <v>1</v>
      </c>
      <c r="N741" s="2"/>
      <c r="Q741" s="6" t="str">
        <f>TEXT(orders[[#This Row],[Date]],"mmm")</f>
        <v>Jun</v>
      </c>
      <c r="R741" s="11">
        <v>26501</v>
      </c>
    </row>
    <row r="742" spans="1:18" x14ac:dyDescent="0.25">
      <c r="A742" t="s">
        <v>5585</v>
      </c>
      <c r="B742" s="4">
        <v>45472</v>
      </c>
      <c r="C742" t="s">
        <v>239</v>
      </c>
      <c r="D742" t="s">
        <v>2640</v>
      </c>
      <c r="E742">
        <v>5</v>
      </c>
      <c r="F742" s="5">
        <v>12821</v>
      </c>
      <c r="G742" s="2">
        <v>1351.25</v>
      </c>
      <c r="H742" s="2">
        <f>(orders[[#This Row],[Profit]]/orders[[#This Row],[Sales]])*100</f>
        <v>10.539349504718821</v>
      </c>
      <c r="I742" s="2">
        <f>orders[[#This Row],[Quantity]]*orders[[#This Row],[Cost Price]]</f>
        <v>209020</v>
      </c>
      <c r="J742" t="str">
        <f>TEXT(orders[[#This Row],[Date]],"mmm")</f>
        <v>Jun</v>
      </c>
      <c r="K742" s="2">
        <v>41804</v>
      </c>
      <c r="L742">
        <v>8</v>
      </c>
      <c r="M742" s="2">
        <f>COUNT(orders[[#This Row],[count_id]])</f>
        <v>1</v>
      </c>
      <c r="N742" s="2"/>
      <c r="Q742" s="7" t="str">
        <f>TEXT(orders[[#This Row],[Date]],"mmm")</f>
        <v>Jun</v>
      </c>
      <c r="R742" s="10">
        <v>12821</v>
      </c>
    </row>
    <row r="743" spans="1:18" x14ac:dyDescent="0.25">
      <c r="A743" t="s">
        <v>5606</v>
      </c>
      <c r="B743" s="4">
        <v>45650</v>
      </c>
      <c r="C743" t="s">
        <v>239</v>
      </c>
      <c r="D743" t="s">
        <v>3505</v>
      </c>
      <c r="E743">
        <v>8</v>
      </c>
      <c r="F743" s="5">
        <v>36750</v>
      </c>
      <c r="G743" s="2">
        <v>9498.41</v>
      </c>
      <c r="H743" s="2">
        <f>(orders[[#This Row],[Profit]]/orders[[#This Row],[Sales]])*100</f>
        <v>25.846013605442174</v>
      </c>
      <c r="I743" s="2">
        <f>orders[[#This Row],[Quantity]]*orders[[#This Row],[Cost Price]]</f>
        <v>110272</v>
      </c>
      <c r="J743" t="str">
        <f>TEXT(orders[[#This Row],[Date]],"mmm")</f>
        <v>Dec</v>
      </c>
      <c r="K743" s="2">
        <v>13784</v>
      </c>
      <c r="L743">
        <v>4</v>
      </c>
      <c r="M743" s="2">
        <f>COUNT(orders[[#This Row],[count_id]])</f>
        <v>1</v>
      </c>
      <c r="N743" s="2"/>
      <c r="Q743" s="6" t="str">
        <f>TEXT(orders[[#This Row],[Date]],"mmm")</f>
        <v>Dec</v>
      </c>
      <c r="R743" s="11">
        <v>36750</v>
      </c>
    </row>
    <row r="744" spans="1:18" x14ac:dyDescent="0.25">
      <c r="A744" t="s">
        <v>5913</v>
      </c>
      <c r="B744" s="4">
        <v>45913</v>
      </c>
      <c r="C744" t="s">
        <v>239</v>
      </c>
      <c r="D744" t="s">
        <v>3149</v>
      </c>
      <c r="E744">
        <v>2</v>
      </c>
      <c r="F744" s="5">
        <v>16948</v>
      </c>
      <c r="G744" s="2">
        <v>2811.72</v>
      </c>
      <c r="H744" s="2">
        <f>(orders[[#This Row],[Profit]]/orders[[#This Row],[Sales]])*100</f>
        <v>16.590276138777433</v>
      </c>
      <c r="I744" s="2">
        <f>orders[[#This Row],[Quantity]]*orders[[#This Row],[Cost Price]]</f>
        <v>54010</v>
      </c>
      <c r="J744" t="str">
        <f>TEXT(orders[[#This Row],[Date]],"mmm")</f>
        <v>Sep</v>
      </c>
      <c r="K744" s="2">
        <v>27005</v>
      </c>
      <c r="L744">
        <v>7</v>
      </c>
      <c r="M744" s="2">
        <f>COUNT(orders[[#This Row],[count_id]])</f>
        <v>1</v>
      </c>
      <c r="N744" s="2"/>
      <c r="Q744" s="7" t="str">
        <f>TEXT(orders[[#This Row],[Date]],"mmm")</f>
        <v>Sep</v>
      </c>
      <c r="R744" s="10">
        <v>16948</v>
      </c>
    </row>
    <row r="745" spans="1:18" x14ac:dyDescent="0.25">
      <c r="A745" t="s">
        <v>5917</v>
      </c>
      <c r="B745" s="4">
        <v>45814</v>
      </c>
      <c r="C745" t="s">
        <v>239</v>
      </c>
      <c r="D745" t="s">
        <v>3137</v>
      </c>
      <c r="E745">
        <v>3</v>
      </c>
      <c r="F745" s="5">
        <v>27460</v>
      </c>
      <c r="G745" s="2">
        <v>7846.64</v>
      </c>
      <c r="H745" s="2">
        <f>(orders[[#This Row],[Profit]]/orders[[#This Row],[Sales]])*100</f>
        <v>28.574799708667154</v>
      </c>
      <c r="I745" s="2">
        <f>orders[[#This Row],[Quantity]]*orders[[#This Row],[Cost Price]]</f>
        <v>121836</v>
      </c>
      <c r="J745" t="str">
        <f>TEXT(orders[[#This Row],[Date]],"mmm")</f>
        <v>Jun</v>
      </c>
      <c r="K745" s="2">
        <v>40612</v>
      </c>
      <c r="L745">
        <v>7</v>
      </c>
      <c r="M745" s="2">
        <f>COUNT(orders[[#This Row],[count_id]])</f>
        <v>1</v>
      </c>
      <c r="N745" s="2"/>
      <c r="Q745" s="6" t="str">
        <f>TEXT(orders[[#This Row],[Date]],"mmm")</f>
        <v>Jun</v>
      </c>
      <c r="R745" s="11">
        <v>27460</v>
      </c>
    </row>
    <row r="746" spans="1:18" x14ac:dyDescent="0.25">
      <c r="A746" t="s">
        <v>5947</v>
      </c>
      <c r="B746" s="4">
        <v>45984</v>
      </c>
      <c r="C746" t="s">
        <v>239</v>
      </c>
      <c r="D746" t="s">
        <v>3646</v>
      </c>
      <c r="E746">
        <v>3</v>
      </c>
      <c r="F746" s="5">
        <v>21666</v>
      </c>
      <c r="G746" s="2">
        <v>1219</v>
      </c>
      <c r="H746" s="2">
        <f>(orders[[#This Row],[Profit]]/orders[[#This Row],[Sales]])*100</f>
        <v>5.6263269639065818</v>
      </c>
      <c r="I746" s="2">
        <f>orders[[#This Row],[Quantity]]*orders[[#This Row],[Cost Price]]</f>
        <v>5346</v>
      </c>
      <c r="J746" t="str">
        <f>TEXT(orders[[#This Row],[Date]],"mmm")</f>
        <v>Nov</v>
      </c>
      <c r="K746" s="2">
        <v>1782</v>
      </c>
      <c r="L746">
        <v>7</v>
      </c>
      <c r="M746" s="2">
        <f>COUNT(orders[[#This Row],[count_id]])</f>
        <v>1</v>
      </c>
      <c r="N746" s="2"/>
      <c r="Q746" s="7" t="str">
        <f>TEXT(orders[[#This Row],[Date]],"mmm")</f>
        <v>Nov</v>
      </c>
      <c r="R746" s="10">
        <v>21666</v>
      </c>
    </row>
    <row r="747" spans="1:18" x14ac:dyDescent="0.25">
      <c r="A747" t="s">
        <v>6034</v>
      </c>
      <c r="B747" s="4">
        <v>45755</v>
      </c>
      <c r="C747" t="s">
        <v>239</v>
      </c>
      <c r="D747" t="s">
        <v>3075</v>
      </c>
      <c r="E747">
        <v>7</v>
      </c>
      <c r="F747" s="5">
        <v>26100</v>
      </c>
      <c r="G747" s="2">
        <v>6751.51</v>
      </c>
      <c r="H747" s="2">
        <f>(orders[[#This Row],[Profit]]/orders[[#This Row],[Sales]])*100</f>
        <v>25.86785440613027</v>
      </c>
      <c r="I747" s="2">
        <f>orders[[#This Row],[Quantity]]*orders[[#This Row],[Cost Price]]</f>
        <v>266140</v>
      </c>
      <c r="J747" t="str">
        <f>TEXT(orders[[#This Row],[Date]],"mmm")</f>
        <v>Apr</v>
      </c>
      <c r="K747" s="2">
        <v>38020</v>
      </c>
      <c r="L747">
        <v>7</v>
      </c>
      <c r="M747" s="2">
        <f>COUNT(orders[[#This Row],[count_id]])</f>
        <v>1</v>
      </c>
      <c r="N747" s="2"/>
      <c r="Q747" s="6" t="str">
        <f>TEXT(orders[[#This Row],[Date]],"mmm")</f>
        <v>Apr</v>
      </c>
      <c r="R747" s="11">
        <v>26100</v>
      </c>
    </row>
    <row r="748" spans="1:18" x14ac:dyDescent="0.25">
      <c r="A748" t="s">
        <v>3767</v>
      </c>
      <c r="B748" s="4">
        <v>45697</v>
      </c>
      <c r="C748" t="s">
        <v>241</v>
      </c>
      <c r="D748" t="s">
        <v>3162</v>
      </c>
      <c r="E748">
        <v>4</v>
      </c>
      <c r="F748" s="5">
        <v>7407</v>
      </c>
      <c r="G748" s="2">
        <v>880.39</v>
      </c>
      <c r="H748" s="2">
        <f>(orders[[#This Row],[Profit]]/orders[[#This Row],[Sales]])*100</f>
        <v>11.885918725529903</v>
      </c>
      <c r="I748" s="2">
        <f>orders[[#This Row],[Quantity]]*orders[[#This Row],[Cost Price]]</f>
        <v>58020</v>
      </c>
      <c r="J748" t="str">
        <f>TEXT(orders[[#This Row],[Date]],"mmm")</f>
        <v>Feb</v>
      </c>
      <c r="K748" s="2">
        <v>14505</v>
      </c>
      <c r="L748">
        <v>10</v>
      </c>
      <c r="M748" s="2">
        <f>COUNT(orders[[#This Row],[count_id]])</f>
        <v>1</v>
      </c>
      <c r="N748" s="2"/>
      <c r="Q748" s="7" t="str">
        <f>TEXT(orders[[#This Row],[Date]],"mmm")</f>
        <v>Feb</v>
      </c>
      <c r="R748" s="10">
        <v>7407</v>
      </c>
    </row>
    <row r="749" spans="1:18" x14ac:dyDescent="0.25">
      <c r="A749" t="s">
        <v>5255</v>
      </c>
      <c r="B749" s="4">
        <v>46008</v>
      </c>
      <c r="C749" t="s">
        <v>241</v>
      </c>
      <c r="D749" t="s">
        <v>3013</v>
      </c>
      <c r="E749">
        <v>9</v>
      </c>
      <c r="F749" s="5">
        <v>41804</v>
      </c>
      <c r="G749" s="2">
        <v>5744.44</v>
      </c>
      <c r="H749" s="2">
        <f>(orders[[#This Row],[Profit]]/orders[[#This Row],[Sales]])*100</f>
        <v>13.741364462730838</v>
      </c>
      <c r="I749" s="2">
        <f>orders[[#This Row],[Quantity]]*orders[[#This Row],[Cost Price]]</f>
        <v>313272</v>
      </c>
      <c r="J749" t="str">
        <f>TEXT(orders[[#This Row],[Date]],"mmm")</f>
        <v>Dec</v>
      </c>
      <c r="K749" s="2">
        <v>34808</v>
      </c>
      <c r="L749">
        <v>5</v>
      </c>
      <c r="M749" s="2">
        <f>COUNT(orders[[#This Row],[count_id]])</f>
        <v>1</v>
      </c>
      <c r="N749" s="2"/>
      <c r="Q749" s="6" t="str">
        <f>TEXT(orders[[#This Row],[Date]],"mmm")</f>
        <v>Dec</v>
      </c>
      <c r="R749" s="11">
        <v>41804</v>
      </c>
    </row>
    <row r="750" spans="1:18" x14ac:dyDescent="0.25">
      <c r="A750" t="s">
        <v>5487</v>
      </c>
      <c r="B750" s="4">
        <v>46012</v>
      </c>
      <c r="C750" t="s">
        <v>241</v>
      </c>
      <c r="D750" t="s">
        <v>2869</v>
      </c>
      <c r="E750">
        <v>9</v>
      </c>
      <c r="F750" s="5">
        <v>22257</v>
      </c>
      <c r="G750" s="2">
        <v>1318.88</v>
      </c>
      <c r="H750" s="2">
        <f>(orders[[#This Row],[Profit]]/orders[[#This Row],[Sales]])*100</f>
        <v>5.9256863009390308</v>
      </c>
      <c r="I750" s="2">
        <f>orders[[#This Row],[Quantity]]*orders[[#This Row],[Cost Price]]</f>
        <v>85365</v>
      </c>
      <c r="J750" t="str">
        <f>TEXT(orders[[#This Row],[Date]],"mmm")</f>
        <v>Dec</v>
      </c>
      <c r="K750" s="2">
        <v>9485</v>
      </c>
      <c r="L750">
        <v>6</v>
      </c>
      <c r="M750" s="2">
        <f>COUNT(orders[[#This Row],[count_id]])</f>
        <v>1</v>
      </c>
      <c r="N750" s="2"/>
      <c r="Q750" s="7" t="str">
        <f>TEXT(orders[[#This Row],[Date]],"mmm")</f>
        <v>Dec</v>
      </c>
      <c r="R750" s="10">
        <v>22257</v>
      </c>
    </row>
    <row r="751" spans="1:18" x14ac:dyDescent="0.25">
      <c r="A751" t="s">
        <v>5488</v>
      </c>
      <c r="B751" s="4">
        <v>45975</v>
      </c>
      <c r="C751" t="s">
        <v>241</v>
      </c>
      <c r="D751" t="s">
        <v>2661</v>
      </c>
      <c r="E751">
        <v>4</v>
      </c>
      <c r="F751" s="5">
        <v>43875</v>
      </c>
      <c r="G751" s="2">
        <v>5412.93</v>
      </c>
      <c r="H751" s="2">
        <f>(orders[[#This Row],[Profit]]/orders[[#This Row],[Sales]])*100</f>
        <v>12.337162393162394</v>
      </c>
      <c r="I751" s="2">
        <f>orders[[#This Row],[Quantity]]*orders[[#This Row],[Cost Price]]</f>
        <v>28144</v>
      </c>
      <c r="J751" t="str">
        <f>TEXT(orders[[#This Row],[Date]],"mmm")</f>
        <v>Nov</v>
      </c>
      <c r="K751" s="2">
        <v>7036</v>
      </c>
      <c r="L751">
        <v>17</v>
      </c>
      <c r="M751" s="2">
        <f>COUNT(orders[[#This Row],[count_id]])</f>
        <v>1</v>
      </c>
      <c r="N751" s="2"/>
      <c r="Q751" s="6" t="str">
        <f>TEXT(orders[[#This Row],[Date]],"mmm")</f>
        <v>Nov</v>
      </c>
      <c r="R751" s="11">
        <v>43875</v>
      </c>
    </row>
    <row r="752" spans="1:18" x14ac:dyDescent="0.25">
      <c r="A752" t="s">
        <v>5556</v>
      </c>
      <c r="B752" s="4">
        <v>45541</v>
      </c>
      <c r="C752" t="s">
        <v>241</v>
      </c>
      <c r="D752" t="s">
        <v>2586</v>
      </c>
      <c r="E752">
        <v>9</v>
      </c>
      <c r="F752" s="5">
        <v>23273</v>
      </c>
      <c r="G752" s="2">
        <v>2005.74</v>
      </c>
      <c r="H752" s="2">
        <f>(orders[[#This Row],[Profit]]/orders[[#This Row],[Sales]])*100</f>
        <v>8.6183130666437506</v>
      </c>
      <c r="I752" s="2">
        <f>orders[[#This Row],[Quantity]]*orders[[#This Row],[Cost Price]]</f>
        <v>354924</v>
      </c>
      <c r="J752" t="str">
        <f>TEXT(orders[[#This Row],[Date]],"mmm")</f>
        <v>Sep</v>
      </c>
      <c r="K752" s="2">
        <v>39436</v>
      </c>
      <c r="L752">
        <v>7</v>
      </c>
      <c r="M752" s="2">
        <f>COUNT(orders[[#This Row],[count_id]])</f>
        <v>1</v>
      </c>
      <c r="N752" s="2"/>
      <c r="Q752" s="7" t="str">
        <f>TEXT(orders[[#This Row],[Date]],"mmm")</f>
        <v>Sep</v>
      </c>
      <c r="R752" s="10">
        <v>23273</v>
      </c>
    </row>
    <row r="753" spans="1:18" x14ac:dyDescent="0.25">
      <c r="A753" t="s">
        <v>5738</v>
      </c>
      <c r="B753" s="4">
        <v>45596</v>
      </c>
      <c r="C753" t="s">
        <v>241</v>
      </c>
      <c r="D753" t="s">
        <v>2758</v>
      </c>
      <c r="E753">
        <v>2</v>
      </c>
      <c r="F753" s="5">
        <v>27713</v>
      </c>
      <c r="G753" s="2">
        <v>7127.76</v>
      </c>
      <c r="H753" s="2">
        <f>(orders[[#This Row],[Profit]]/orders[[#This Row],[Sales]])*100</f>
        <v>25.719914841410169</v>
      </c>
      <c r="I753" s="2">
        <f>orders[[#This Row],[Quantity]]*orders[[#This Row],[Cost Price]]</f>
        <v>80820</v>
      </c>
      <c r="J753" t="str">
        <f>TEXT(orders[[#This Row],[Date]],"mmm")</f>
        <v>Oct</v>
      </c>
      <c r="K753" s="2">
        <v>40410</v>
      </c>
      <c r="L753">
        <v>11</v>
      </c>
      <c r="M753" s="2">
        <f>COUNT(orders[[#This Row],[count_id]])</f>
        <v>1</v>
      </c>
      <c r="N753" s="2"/>
      <c r="Q753" s="6" t="str">
        <f>TEXT(orders[[#This Row],[Date]],"mmm")</f>
        <v>Oct</v>
      </c>
      <c r="R753" s="11">
        <v>27713</v>
      </c>
    </row>
    <row r="754" spans="1:18" x14ac:dyDescent="0.25">
      <c r="A754" t="s">
        <v>5743</v>
      </c>
      <c r="B754" s="4">
        <v>45687</v>
      </c>
      <c r="C754" t="s">
        <v>241</v>
      </c>
      <c r="D754" t="s">
        <v>3645</v>
      </c>
      <c r="E754">
        <v>9</v>
      </c>
      <c r="F754" s="5">
        <v>21042</v>
      </c>
      <c r="G754" s="2">
        <v>1079.8699999999999</v>
      </c>
      <c r="H754" s="2">
        <f>(orders[[#This Row],[Profit]]/orders[[#This Row],[Sales]])*100</f>
        <v>5.1319741469442066</v>
      </c>
      <c r="I754" s="2">
        <f>orders[[#This Row],[Quantity]]*orders[[#This Row],[Cost Price]]</f>
        <v>441612</v>
      </c>
      <c r="J754" t="str">
        <f>TEXT(orders[[#This Row],[Date]],"mmm")</f>
        <v>Jan</v>
      </c>
      <c r="K754" s="2">
        <v>49068</v>
      </c>
      <c r="L754">
        <v>10</v>
      </c>
      <c r="M754" s="2">
        <f>COUNT(orders[[#This Row],[count_id]])</f>
        <v>1</v>
      </c>
      <c r="N754" s="2"/>
      <c r="Q754" s="7" t="str">
        <f>TEXT(orders[[#This Row],[Date]],"mmm")</f>
        <v>Jan</v>
      </c>
      <c r="R754" s="10">
        <v>21042</v>
      </c>
    </row>
    <row r="755" spans="1:18" x14ac:dyDescent="0.25">
      <c r="A755" t="s">
        <v>5831</v>
      </c>
      <c r="B755" s="4">
        <v>45451</v>
      </c>
      <c r="C755" t="s">
        <v>241</v>
      </c>
      <c r="D755" t="s">
        <v>3165</v>
      </c>
      <c r="E755">
        <v>2</v>
      </c>
      <c r="F755" s="5">
        <v>30253</v>
      </c>
      <c r="G755" s="2">
        <v>2701.43</v>
      </c>
      <c r="H755" s="2">
        <f>(orders[[#This Row],[Profit]]/orders[[#This Row],[Sales]])*100</f>
        <v>8.9294615410041978</v>
      </c>
      <c r="I755" s="2">
        <f>orders[[#This Row],[Quantity]]*orders[[#This Row],[Cost Price]]</f>
        <v>67782</v>
      </c>
      <c r="J755" t="str">
        <f>TEXT(orders[[#This Row],[Date]],"mmm")</f>
        <v>Jun</v>
      </c>
      <c r="K755" s="2">
        <v>33891</v>
      </c>
      <c r="L755">
        <v>11</v>
      </c>
      <c r="M755" s="2">
        <f>COUNT(orders[[#This Row],[count_id]])</f>
        <v>1</v>
      </c>
      <c r="N755" s="2"/>
      <c r="Q755" s="6" t="str">
        <f>TEXT(orders[[#This Row],[Date]],"mmm")</f>
        <v>Jun</v>
      </c>
      <c r="R755" s="11">
        <v>30253</v>
      </c>
    </row>
    <row r="756" spans="1:18" x14ac:dyDescent="0.25">
      <c r="A756" t="s">
        <v>5929</v>
      </c>
      <c r="B756" s="4">
        <v>45835</v>
      </c>
      <c r="C756" t="s">
        <v>241</v>
      </c>
      <c r="D756" t="s">
        <v>3038</v>
      </c>
      <c r="E756">
        <v>3</v>
      </c>
      <c r="F756" s="5">
        <v>15556</v>
      </c>
      <c r="G756" s="2">
        <v>3970.15</v>
      </c>
      <c r="H756" s="2">
        <f>(orders[[#This Row],[Profit]]/orders[[#This Row],[Sales]])*100</f>
        <v>25.521663666752382</v>
      </c>
      <c r="I756" s="2">
        <f>orders[[#This Row],[Quantity]]*orders[[#This Row],[Cost Price]]</f>
        <v>70041</v>
      </c>
      <c r="J756" t="str">
        <f>TEXT(orders[[#This Row],[Date]],"mmm")</f>
        <v>Jun</v>
      </c>
      <c r="K756" s="2">
        <v>23347</v>
      </c>
      <c r="L756">
        <v>9</v>
      </c>
      <c r="M756" s="2">
        <f>COUNT(orders[[#This Row],[count_id]])</f>
        <v>1</v>
      </c>
      <c r="N756" s="2"/>
      <c r="Q756" s="7" t="str">
        <f>TEXT(orders[[#This Row],[Date]],"mmm")</f>
        <v>Jun</v>
      </c>
      <c r="R756" s="10">
        <v>15556</v>
      </c>
    </row>
    <row r="757" spans="1:18" x14ac:dyDescent="0.25">
      <c r="A757" t="s">
        <v>3811</v>
      </c>
      <c r="B757" s="4">
        <v>45547</v>
      </c>
      <c r="C757" t="s">
        <v>243</v>
      </c>
      <c r="D757" t="s">
        <v>2940</v>
      </c>
      <c r="E757">
        <v>6</v>
      </c>
      <c r="F757" s="5">
        <v>37602</v>
      </c>
      <c r="G757" s="2">
        <v>11188.8</v>
      </c>
      <c r="H757" s="2">
        <f>(orders[[#This Row],[Profit]]/orders[[#This Row],[Sales]])*100</f>
        <v>29.755864049784584</v>
      </c>
      <c r="I757" s="2">
        <f>orders[[#This Row],[Quantity]]*orders[[#This Row],[Cost Price]]</f>
        <v>58932</v>
      </c>
      <c r="J757" t="str">
        <f>TEXT(orders[[#This Row],[Date]],"mmm")</f>
        <v>Sep</v>
      </c>
      <c r="K757" s="2">
        <v>9822</v>
      </c>
      <c r="L757">
        <v>15</v>
      </c>
      <c r="M757" s="2">
        <f>COUNT(orders[[#This Row],[count_id]])</f>
        <v>1</v>
      </c>
      <c r="N757" s="2"/>
      <c r="Q757" s="6" t="str">
        <f>TEXT(orders[[#This Row],[Date]],"mmm")</f>
        <v>Sep</v>
      </c>
      <c r="R757" s="11">
        <v>37602</v>
      </c>
    </row>
    <row r="758" spans="1:18" x14ac:dyDescent="0.25">
      <c r="A758" t="s">
        <v>5296</v>
      </c>
      <c r="B758" s="4">
        <v>45867</v>
      </c>
      <c r="C758" t="s">
        <v>243</v>
      </c>
      <c r="D758" t="s">
        <v>2980</v>
      </c>
      <c r="E758">
        <v>2</v>
      </c>
      <c r="F758" s="5">
        <v>4600</v>
      </c>
      <c r="G758" s="2">
        <v>930.98</v>
      </c>
      <c r="H758" s="2">
        <f>(orders[[#This Row],[Profit]]/orders[[#This Row],[Sales]])*100</f>
        <v>20.238695652173913</v>
      </c>
      <c r="I758" s="2">
        <f>orders[[#This Row],[Quantity]]*orders[[#This Row],[Cost Price]]</f>
        <v>29662</v>
      </c>
      <c r="J758" t="str">
        <f>TEXT(orders[[#This Row],[Date]],"mmm")</f>
        <v>Jul</v>
      </c>
      <c r="K758" s="2">
        <v>14831</v>
      </c>
      <c r="L758">
        <v>8</v>
      </c>
      <c r="M758" s="2">
        <f>COUNT(orders[[#This Row],[count_id]])</f>
        <v>1</v>
      </c>
      <c r="N758" s="2"/>
      <c r="Q758" s="7" t="str">
        <f>TEXT(orders[[#This Row],[Date]],"mmm")</f>
        <v>Jul</v>
      </c>
      <c r="R758" s="10">
        <v>4600</v>
      </c>
    </row>
    <row r="759" spans="1:18" x14ac:dyDescent="0.25">
      <c r="A759" t="s">
        <v>5309</v>
      </c>
      <c r="B759" s="4">
        <v>45804</v>
      </c>
      <c r="C759" t="s">
        <v>243</v>
      </c>
      <c r="D759" t="s">
        <v>2701</v>
      </c>
      <c r="E759">
        <v>3</v>
      </c>
      <c r="F759" s="5">
        <v>19434</v>
      </c>
      <c r="G759" s="2">
        <v>3130.2</v>
      </c>
      <c r="H759" s="2">
        <f>(orders[[#This Row],[Profit]]/orders[[#This Row],[Sales]])*100</f>
        <v>16.106823093547391</v>
      </c>
      <c r="I759" s="2">
        <f>orders[[#This Row],[Quantity]]*orders[[#This Row],[Cost Price]]</f>
        <v>97317</v>
      </c>
      <c r="J759" t="str">
        <f>TEXT(orders[[#This Row],[Date]],"mmm")</f>
        <v>May</v>
      </c>
      <c r="K759" s="2">
        <v>32439</v>
      </c>
      <c r="L759">
        <v>6</v>
      </c>
      <c r="M759" s="2">
        <f>COUNT(orders[[#This Row],[count_id]])</f>
        <v>1</v>
      </c>
      <c r="N759" s="2"/>
      <c r="Q759" s="6" t="str">
        <f>TEXT(orders[[#This Row],[Date]],"mmm")</f>
        <v>May</v>
      </c>
      <c r="R759" s="11">
        <v>19434</v>
      </c>
    </row>
    <row r="760" spans="1:18" x14ac:dyDescent="0.25">
      <c r="A760" t="s">
        <v>5424</v>
      </c>
      <c r="B760" s="4">
        <v>45675</v>
      </c>
      <c r="C760" t="s">
        <v>243</v>
      </c>
      <c r="D760" t="s">
        <v>3239</v>
      </c>
      <c r="E760">
        <v>8</v>
      </c>
      <c r="F760" s="5">
        <v>35830</v>
      </c>
      <c r="G760" s="2">
        <v>7907.67</v>
      </c>
      <c r="H760" s="2">
        <f>(orders[[#This Row],[Profit]]/orders[[#This Row],[Sales]])*100</f>
        <v>22.069969299469719</v>
      </c>
      <c r="I760" s="2">
        <f>orders[[#This Row],[Quantity]]*orders[[#This Row],[Cost Price]]</f>
        <v>138960</v>
      </c>
      <c r="J760" t="str">
        <f>TEXT(orders[[#This Row],[Date]],"mmm")</f>
        <v>Jan</v>
      </c>
      <c r="K760" s="2">
        <v>17370</v>
      </c>
      <c r="L760">
        <v>8</v>
      </c>
      <c r="M760" s="2">
        <f>COUNT(orders[[#This Row],[count_id]])</f>
        <v>1</v>
      </c>
      <c r="N760" s="2"/>
      <c r="Q760" s="7" t="str">
        <f>TEXT(orders[[#This Row],[Date]],"mmm")</f>
        <v>Jan</v>
      </c>
      <c r="R760" s="10">
        <v>35830</v>
      </c>
    </row>
    <row r="761" spans="1:18" x14ac:dyDescent="0.25">
      <c r="A761" t="s">
        <v>5764</v>
      </c>
      <c r="B761" s="4">
        <v>45604</v>
      </c>
      <c r="C761" t="s">
        <v>243</v>
      </c>
      <c r="D761" t="s">
        <v>3553</v>
      </c>
      <c r="E761">
        <v>8</v>
      </c>
      <c r="F761" s="5">
        <v>46171</v>
      </c>
      <c r="G761" s="2">
        <v>11737.45</v>
      </c>
      <c r="H761" s="2">
        <f>(orders[[#This Row],[Profit]]/orders[[#This Row],[Sales]])*100</f>
        <v>25.421693270667738</v>
      </c>
      <c r="I761" s="2">
        <f>orders[[#This Row],[Quantity]]*orders[[#This Row],[Cost Price]]</f>
        <v>193816</v>
      </c>
      <c r="J761" t="str">
        <f>TEXT(orders[[#This Row],[Date]],"mmm")</f>
        <v>Nov</v>
      </c>
      <c r="K761" s="2">
        <v>24227</v>
      </c>
      <c r="L761">
        <v>7</v>
      </c>
      <c r="M761" s="2">
        <f>COUNT(orders[[#This Row],[count_id]])</f>
        <v>1</v>
      </c>
      <c r="N761" s="2"/>
      <c r="Q761" s="6" t="str">
        <f>TEXT(orders[[#This Row],[Date]],"mmm")</f>
        <v>Nov</v>
      </c>
      <c r="R761" s="11">
        <v>46171</v>
      </c>
    </row>
    <row r="762" spans="1:18" x14ac:dyDescent="0.25">
      <c r="A762" t="s">
        <v>5940</v>
      </c>
      <c r="B762" s="4">
        <v>45684</v>
      </c>
      <c r="C762" t="s">
        <v>243</v>
      </c>
      <c r="D762" t="s">
        <v>2483</v>
      </c>
      <c r="E762">
        <v>5</v>
      </c>
      <c r="F762" s="5">
        <v>43647</v>
      </c>
      <c r="G762" s="2">
        <v>8292.7999999999993</v>
      </c>
      <c r="H762" s="2">
        <f>(orders[[#This Row],[Profit]]/orders[[#This Row],[Sales]])*100</f>
        <v>18.999702155932823</v>
      </c>
      <c r="I762" s="2">
        <f>orders[[#This Row],[Quantity]]*orders[[#This Row],[Cost Price]]</f>
        <v>42430</v>
      </c>
      <c r="J762" t="str">
        <f>TEXT(orders[[#This Row],[Date]],"mmm")</f>
        <v>Jan</v>
      </c>
      <c r="K762" s="2">
        <v>8486</v>
      </c>
      <c r="L762">
        <v>7</v>
      </c>
      <c r="M762" s="2">
        <f>COUNT(orders[[#This Row],[count_id]])</f>
        <v>1</v>
      </c>
      <c r="N762" s="2"/>
      <c r="Q762" s="7" t="str">
        <f>TEXT(orders[[#This Row],[Date]],"mmm")</f>
        <v>Jan</v>
      </c>
      <c r="R762" s="10">
        <v>43647</v>
      </c>
    </row>
    <row r="763" spans="1:18" x14ac:dyDescent="0.25">
      <c r="A763" t="s">
        <v>3737</v>
      </c>
      <c r="B763" s="4">
        <v>45763</v>
      </c>
      <c r="C763" t="s">
        <v>245</v>
      </c>
      <c r="D763" t="s">
        <v>2576</v>
      </c>
      <c r="E763">
        <v>1</v>
      </c>
      <c r="F763" s="5">
        <v>30926</v>
      </c>
      <c r="G763" s="2">
        <v>8763.9599999999991</v>
      </c>
      <c r="H763" s="2">
        <f>(orders[[#This Row],[Profit]]/orders[[#This Row],[Sales]])*100</f>
        <v>28.338485416801397</v>
      </c>
      <c r="I763" s="2">
        <f>orders[[#This Row],[Quantity]]*orders[[#This Row],[Cost Price]]</f>
        <v>22023</v>
      </c>
      <c r="J763" t="str">
        <f>TEXT(orders[[#This Row],[Date]],"mmm")</f>
        <v>Apr</v>
      </c>
      <c r="K763" s="2">
        <v>22023</v>
      </c>
      <c r="L763">
        <v>7</v>
      </c>
      <c r="M763" s="2">
        <f>COUNT(orders[[#This Row],[count_id]])</f>
        <v>1</v>
      </c>
      <c r="N763" s="2"/>
      <c r="Q763" s="6" t="str">
        <f>TEXT(orders[[#This Row],[Date]],"mmm")</f>
        <v>Apr</v>
      </c>
      <c r="R763" s="11">
        <v>30926</v>
      </c>
    </row>
    <row r="764" spans="1:18" x14ac:dyDescent="0.25">
      <c r="A764" t="s">
        <v>5410</v>
      </c>
      <c r="B764" s="4">
        <v>45341</v>
      </c>
      <c r="C764" t="s">
        <v>245</v>
      </c>
      <c r="D764" t="s">
        <v>2988</v>
      </c>
      <c r="E764">
        <v>2</v>
      </c>
      <c r="F764" s="5">
        <v>6259</v>
      </c>
      <c r="G764" s="2">
        <v>417.93</v>
      </c>
      <c r="H764" s="2">
        <f>(orders[[#This Row],[Profit]]/orders[[#This Row],[Sales]])*100</f>
        <v>6.6772647387761621</v>
      </c>
      <c r="I764" s="2">
        <f>orders[[#This Row],[Quantity]]*orders[[#This Row],[Cost Price]]</f>
        <v>23948</v>
      </c>
      <c r="J764" t="str">
        <f>TEXT(orders[[#This Row],[Date]],"mmm")</f>
        <v>Feb</v>
      </c>
      <c r="K764" s="2">
        <v>11974</v>
      </c>
      <c r="L764">
        <v>8</v>
      </c>
      <c r="M764" s="2">
        <f>COUNT(orders[[#This Row],[count_id]])</f>
        <v>1</v>
      </c>
      <c r="N764" s="2"/>
      <c r="Q764" s="7" t="str">
        <f>TEXT(orders[[#This Row],[Date]],"mmm")</f>
        <v>Feb</v>
      </c>
      <c r="R764" s="10">
        <v>6259</v>
      </c>
    </row>
    <row r="765" spans="1:18" x14ac:dyDescent="0.25">
      <c r="A765" t="s">
        <v>5440</v>
      </c>
      <c r="B765" s="4">
        <v>45309</v>
      </c>
      <c r="C765" t="s">
        <v>245</v>
      </c>
      <c r="D765" t="s">
        <v>2487</v>
      </c>
      <c r="E765">
        <v>9</v>
      </c>
      <c r="F765" s="5">
        <v>37869</v>
      </c>
      <c r="G765" s="2">
        <v>3575.32</v>
      </c>
      <c r="H765" s="2">
        <f>(orders[[#This Row],[Profit]]/orders[[#This Row],[Sales]])*100</f>
        <v>9.4412844278961678</v>
      </c>
      <c r="I765" s="2">
        <f>orders[[#This Row],[Quantity]]*orders[[#This Row],[Cost Price]]</f>
        <v>51246</v>
      </c>
      <c r="J765" t="str">
        <f>TEXT(orders[[#This Row],[Date]],"mmm")</f>
        <v>Jan</v>
      </c>
      <c r="K765" s="2">
        <v>5694</v>
      </c>
      <c r="L765">
        <v>10</v>
      </c>
      <c r="M765" s="2">
        <f>COUNT(orders[[#This Row],[count_id]])</f>
        <v>1</v>
      </c>
      <c r="N765" s="2"/>
      <c r="Q765" s="6" t="str">
        <f>TEXT(orders[[#This Row],[Date]],"mmm")</f>
        <v>Jan</v>
      </c>
      <c r="R765" s="11">
        <v>37869</v>
      </c>
    </row>
    <row r="766" spans="1:18" x14ac:dyDescent="0.25">
      <c r="A766" t="s">
        <v>5445</v>
      </c>
      <c r="B766" s="4">
        <v>45591</v>
      </c>
      <c r="C766" t="s">
        <v>245</v>
      </c>
      <c r="D766" t="s">
        <v>2682</v>
      </c>
      <c r="E766">
        <v>5</v>
      </c>
      <c r="F766" s="5">
        <v>35563</v>
      </c>
      <c r="G766" s="2">
        <v>5695.56</v>
      </c>
      <c r="H766" s="2">
        <f>(orders[[#This Row],[Profit]]/orders[[#This Row],[Sales]])*100</f>
        <v>16.015409273683325</v>
      </c>
      <c r="I766" s="2">
        <f>orders[[#This Row],[Quantity]]*orders[[#This Row],[Cost Price]]</f>
        <v>33420</v>
      </c>
      <c r="J766" t="str">
        <f>TEXT(orders[[#This Row],[Date]],"mmm")</f>
        <v>Oct</v>
      </c>
      <c r="K766" s="2">
        <v>6684</v>
      </c>
      <c r="L766">
        <v>9</v>
      </c>
      <c r="M766" s="2">
        <f>COUNT(orders[[#This Row],[count_id]])</f>
        <v>1</v>
      </c>
      <c r="N766" s="2"/>
      <c r="Q766" s="7" t="str">
        <f>TEXT(orders[[#This Row],[Date]],"mmm")</f>
        <v>Oct</v>
      </c>
      <c r="R766" s="10">
        <v>35563</v>
      </c>
    </row>
    <row r="767" spans="1:18" x14ac:dyDescent="0.25">
      <c r="A767" t="s">
        <v>5486</v>
      </c>
      <c r="B767" s="4">
        <v>45299</v>
      </c>
      <c r="C767" t="s">
        <v>245</v>
      </c>
      <c r="D767" t="s">
        <v>2628</v>
      </c>
      <c r="E767">
        <v>6</v>
      </c>
      <c r="F767" s="5">
        <v>42357</v>
      </c>
      <c r="G767" s="2">
        <v>12022.44</v>
      </c>
      <c r="H767" s="2">
        <f>(orders[[#This Row],[Profit]]/orders[[#This Row],[Sales]])*100</f>
        <v>28.383596571995184</v>
      </c>
      <c r="I767" s="2">
        <f>orders[[#This Row],[Quantity]]*orders[[#This Row],[Cost Price]]</f>
        <v>155778</v>
      </c>
      <c r="J767" t="str">
        <f>TEXT(orders[[#This Row],[Date]],"mmm")</f>
        <v>Jan</v>
      </c>
      <c r="K767" s="2">
        <v>25963</v>
      </c>
      <c r="L767">
        <v>5</v>
      </c>
      <c r="M767" s="2">
        <f>COUNT(orders[[#This Row],[count_id]])</f>
        <v>1</v>
      </c>
      <c r="N767" s="2"/>
      <c r="Q767" s="6" t="str">
        <f>TEXT(orders[[#This Row],[Date]],"mmm")</f>
        <v>Jan</v>
      </c>
      <c r="R767" s="11">
        <v>42357</v>
      </c>
    </row>
    <row r="768" spans="1:18" x14ac:dyDescent="0.25">
      <c r="A768" t="s">
        <v>5524</v>
      </c>
      <c r="B768" s="4">
        <v>45554</v>
      </c>
      <c r="C768" t="s">
        <v>245</v>
      </c>
      <c r="D768" t="s">
        <v>3478</v>
      </c>
      <c r="E768">
        <v>4</v>
      </c>
      <c r="F768" s="5">
        <v>15810</v>
      </c>
      <c r="G768" s="2">
        <v>4345.54</v>
      </c>
      <c r="H768" s="2">
        <f>(orders[[#This Row],[Profit]]/orders[[#This Row],[Sales]])*100</f>
        <v>27.486021505376346</v>
      </c>
      <c r="I768" s="2">
        <f>orders[[#This Row],[Quantity]]*orders[[#This Row],[Cost Price]]</f>
        <v>73536</v>
      </c>
      <c r="J768" t="str">
        <f>TEXT(orders[[#This Row],[Date]],"mmm")</f>
        <v>Sep</v>
      </c>
      <c r="K768" s="2">
        <v>18384</v>
      </c>
      <c r="L768">
        <v>6</v>
      </c>
      <c r="M768" s="2">
        <f>COUNT(orders[[#This Row],[count_id]])</f>
        <v>1</v>
      </c>
      <c r="N768" s="2"/>
      <c r="Q768" s="7" t="str">
        <f>TEXT(orders[[#This Row],[Date]],"mmm")</f>
        <v>Sep</v>
      </c>
      <c r="R768" s="10">
        <v>15810</v>
      </c>
    </row>
    <row r="769" spans="1:18" x14ac:dyDescent="0.25">
      <c r="A769" t="s">
        <v>5722</v>
      </c>
      <c r="B769" s="4">
        <v>45743</v>
      </c>
      <c r="C769" t="s">
        <v>245</v>
      </c>
      <c r="D769" t="s">
        <v>3057</v>
      </c>
      <c r="E769">
        <v>5</v>
      </c>
      <c r="F769" s="5">
        <v>6686</v>
      </c>
      <c r="G769" s="2">
        <v>996.28</v>
      </c>
      <c r="H769" s="2">
        <f>(orders[[#This Row],[Profit]]/orders[[#This Row],[Sales]])*100</f>
        <v>14.900987137301824</v>
      </c>
      <c r="I769" s="2">
        <f>orders[[#This Row],[Quantity]]*orders[[#This Row],[Cost Price]]</f>
        <v>25430</v>
      </c>
      <c r="J769" t="str">
        <f>TEXT(orders[[#This Row],[Date]],"mmm")</f>
        <v>Mar</v>
      </c>
      <c r="K769" s="2">
        <v>5086</v>
      </c>
      <c r="L769">
        <v>8</v>
      </c>
      <c r="M769" s="2">
        <f>COUNT(orders[[#This Row],[count_id]])</f>
        <v>1</v>
      </c>
      <c r="N769" s="2"/>
      <c r="Q769" s="6" t="str">
        <f>TEXT(orders[[#This Row],[Date]],"mmm")</f>
        <v>Mar</v>
      </c>
      <c r="R769" s="11">
        <v>6686</v>
      </c>
    </row>
    <row r="770" spans="1:18" x14ac:dyDescent="0.25">
      <c r="A770" t="s">
        <v>5903</v>
      </c>
      <c r="B770" s="4">
        <v>45443</v>
      </c>
      <c r="C770" t="s">
        <v>245</v>
      </c>
      <c r="D770" t="s">
        <v>3014</v>
      </c>
      <c r="E770">
        <v>7</v>
      </c>
      <c r="F770" s="5">
        <v>7714</v>
      </c>
      <c r="G770" s="2">
        <v>952.83</v>
      </c>
      <c r="H770" s="2">
        <f>(orders[[#This Row],[Profit]]/orders[[#This Row],[Sales]])*100</f>
        <v>12.351957479906664</v>
      </c>
      <c r="I770" s="2">
        <f>orders[[#This Row],[Quantity]]*orders[[#This Row],[Cost Price]]</f>
        <v>180341</v>
      </c>
      <c r="J770" t="str">
        <f>TEXT(orders[[#This Row],[Date]],"mmm")</f>
        <v>May</v>
      </c>
      <c r="K770" s="2">
        <v>25763</v>
      </c>
      <c r="L770">
        <v>9</v>
      </c>
      <c r="M770" s="2">
        <f>COUNT(orders[[#This Row],[count_id]])</f>
        <v>1</v>
      </c>
      <c r="N770" s="2"/>
      <c r="Q770" s="7" t="str">
        <f>TEXT(orders[[#This Row],[Date]],"mmm")</f>
        <v>May</v>
      </c>
      <c r="R770" s="10">
        <v>7714</v>
      </c>
    </row>
    <row r="771" spans="1:18" x14ac:dyDescent="0.25">
      <c r="A771" t="s">
        <v>3808</v>
      </c>
      <c r="B771" s="4">
        <v>45904</v>
      </c>
      <c r="C771" t="s">
        <v>247</v>
      </c>
      <c r="D771" t="s">
        <v>3270</v>
      </c>
      <c r="E771">
        <v>4</v>
      </c>
      <c r="F771" s="5">
        <v>14408</v>
      </c>
      <c r="G771" s="2">
        <v>1667.89</v>
      </c>
      <c r="H771" s="2">
        <f>(orders[[#This Row],[Profit]]/orders[[#This Row],[Sales]])*100</f>
        <v>11.576138256524155</v>
      </c>
      <c r="I771" s="2">
        <f>orders[[#This Row],[Quantity]]*orders[[#This Row],[Cost Price]]</f>
        <v>33184</v>
      </c>
      <c r="J771" t="str">
        <f>TEXT(orders[[#This Row],[Date]],"mmm")</f>
        <v>Sep</v>
      </c>
      <c r="K771" s="2">
        <v>8296</v>
      </c>
      <c r="L771">
        <v>9</v>
      </c>
      <c r="M771" s="2">
        <f>COUNT(orders[[#This Row],[count_id]])</f>
        <v>1</v>
      </c>
      <c r="N771" s="2"/>
      <c r="Q771" s="6" t="str">
        <f>TEXT(orders[[#This Row],[Date]],"mmm")</f>
        <v>Sep</v>
      </c>
      <c r="R771" s="11">
        <v>14408</v>
      </c>
    </row>
    <row r="772" spans="1:18" x14ac:dyDescent="0.25">
      <c r="A772" t="s">
        <v>5275</v>
      </c>
      <c r="B772" s="4">
        <v>45882</v>
      </c>
      <c r="C772" t="s">
        <v>247</v>
      </c>
      <c r="D772" t="s">
        <v>3232</v>
      </c>
      <c r="E772">
        <v>1</v>
      </c>
      <c r="F772" s="5">
        <v>23767</v>
      </c>
      <c r="G772" s="2">
        <v>1503.83</v>
      </c>
      <c r="H772" s="2">
        <f>(orders[[#This Row],[Profit]]/orders[[#This Row],[Sales]])*100</f>
        <v>6.3273867126688268</v>
      </c>
      <c r="I772" s="2">
        <f>orders[[#This Row],[Quantity]]*orders[[#This Row],[Cost Price]]</f>
        <v>870</v>
      </c>
      <c r="J772" t="str">
        <f>TEXT(orders[[#This Row],[Date]],"mmm")</f>
        <v>Aug</v>
      </c>
      <c r="K772" s="2">
        <v>870</v>
      </c>
      <c r="L772">
        <v>2</v>
      </c>
      <c r="M772" s="2">
        <f>COUNT(orders[[#This Row],[count_id]])</f>
        <v>1</v>
      </c>
      <c r="N772" s="2"/>
      <c r="Q772" s="7" t="str">
        <f>TEXT(orders[[#This Row],[Date]],"mmm")</f>
        <v>Aug</v>
      </c>
      <c r="R772" s="10">
        <v>23767</v>
      </c>
    </row>
    <row r="773" spans="1:18" x14ac:dyDescent="0.25">
      <c r="A773" t="s">
        <v>5295</v>
      </c>
      <c r="B773" s="4">
        <v>45465</v>
      </c>
      <c r="C773" t="s">
        <v>247</v>
      </c>
      <c r="D773" t="s">
        <v>2707</v>
      </c>
      <c r="E773">
        <v>5</v>
      </c>
      <c r="F773" s="5">
        <v>12373</v>
      </c>
      <c r="G773" s="2">
        <v>3060.32</v>
      </c>
      <c r="H773" s="2">
        <f>(orders[[#This Row],[Profit]]/orders[[#This Row],[Sales]])*100</f>
        <v>24.733855976723511</v>
      </c>
      <c r="I773" s="2">
        <f>orders[[#This Row],[Quantity]]*orders[[#This Row],[Cost Price]]</f>
        <v>33570</v>
      </c>
      <c r="J773" t="str">
        <f>TEXT(orders[[#This Row],[Date]],"mmm")</f>
        <v>Jun</v>
      </c>
      <c r="K773" s="2">
        <v>6714</v>
      </c>
      <c r="L773">
        <v>9</v>
      </c>
      <c r="M773" s="2">
        <f>COUNT(orders[[#This Row],[count_id]])</f>
        <v>1</v>
      </c>
      <c r="N773" s="2"/>
      <c r="Q773" s="6" t="str">
        <f>TEXT(orders[[#This Row],[Date]],"mmm")</f>
        <v>Jun</v>
      </c>
      <c r="R773" s="11">
        <v>12373</v>
      </c>
    </row>
    <row r="774" spans="1:18" x14ac:dyDescent="0.25">
      <c r="A774" t="s">
        <v>5475</v>
      </c>
      <c r="B774" s="4">
        <v>45481</v>
      </c>
      <c r="C774" t="s">
        <v>247</v>
      </c>
      <c r="D774" t="s">
        <v>2585</v>
      </c>
      <c r="E774">
        <v>2</v>
      </c>
      <c r="F774" s="5">
        <v>31833</v>
      </c>
      <c r="G774" s="2">
        <v>6632.62</v>
      </c>
      <c r="H774" s="2">
        <f>(orders[[#This Row],[Profit]]/orders[[#This Row],[Sales]])*100</f>
        <v>20.83567367197562</v>
      </c>
      <c r="I774" s="2">
        <f>orders[[#This Row],[Quantity]]*orders[[#This Row],[Cost Price]]</f>
        <v>44962</v>
      </c>
      <c r="J774" t="str">
        <f>TEXT(orders[[#This Row],[Date]],"mmm")</f>
        <v>Jul</v>
      </c>
      <c r="K774" s="2">
        <v>22481</v>
      </c>
      <c r="L774">
        <v>5</v>
      </c>
      <c r="M774" s="2">
        <f>COUNT(orders[[#This Row],[count_id]])</f>
        <v>1</v>
      </c>
      <c r="N774" s="2"/>
      <c r="Q774" s="7" t="str">
        <f>TEXT(orders[[#This Row],[Date]],"mmm")</f>
        <v>Jul</v>
      </c>
      <c r="R774" s="10">
        <v>31833</v>
      </c>
    </row>
    <row r="775" spans="1:18" x14ac:dyDescent="0.25">
      <c r="A775" t="s">
        <v>5677</v>
      </c>
      <c r="B775" s="4">
        <v>45633</v>
      </c>
      <c r="C775" t="s">
        <v>247</v>
      </c>
      <c r="D775" t="s">
        <v>3492</v>
      </c>
      <c r="E775">
        <v>9</v>
      </c>
      <c r="F775" s="5">
        <v>10809</v>
      </c>
      <c r="G775" s="2">
        <v>2098.11</v>
      </c>
      <c r="H775" s="2">
        <f>(orders[[#This Row],[Profit]]/orders[[#This Row],[Sales]])*100</f>
        <v>19.410768803774634</v>
      </c>
      <c r="I775" s="2">
        <f>orders[[#This Row],[Quantity]]*orders[[#This Row],[Cost Price]]</f>
        <v>429390</v>
      </c>
      <c r="J775" t="str">
        <f>TEXT(orders[[#This Row],[Date]],"mmm")</f>
        <v>Dec</v>
      </c>
      <c r="K775" s="2">
        <v>47710</v>
      </c>
      <c r="L775">
        <v>7</v>
      </c>
      <c r="M775" s="2">
        <f>COUNT(orders[[#This Row],[count_id]])</f>
        <v>1</v>
      </c>
      <c r="N775" s="2"/>
      <c r="Q775" s="6" t="str">
        <f>TEXT(orders[[#This Row],[Date]],"mmm")</f>
        <v>Dec</v>
      </c>
      <c r="R775" s="11">
        <v>10809</v>
      </c>
    </row>
    <row r="776" spans="1:18" x14ac:dyDescent="0.25">
      <c r="A776" t="s">
        <v>5759</v>
      </c>
      <c r="B776" s="4">
        <v>45343</v>
      </c>
      <c r="C776" t="s">
        <v>247</v>
      </c>
      <c r="D776" t="s">
        <v>3130</v>
      </c>
      <c r="E776">
        <v>9</v>
      </c>
      <c r="F776" s="5">
        <v>16920</v>
      </c>
      <c r="G776" s="2">
        <v>1609.83</v>
      </c>
      <c r="H776" s="2">
        <f>(orders[[#This Row],[Profit]]/orders[[#This Row],[Sales]])*100</f>
        <v>9.5143617021276583</v>
      </c>
      <c r="I776" s="2">
        <f>orders[[#This Row],[Quantity]]*orders[[#This Row],[Cost Price]]</f>
        <v>109431</v>
      </c>
      <c r="J776" t="str">
        <f>TEXT(orders[[#This Row],[Date]],"mmm")</f>
        <v>Feb</v>
      </c>
      <c r="K776" s="2">
        <v>12159</v>
      </c>
      <c r="L776">
        <v>10</v>
      </c>
      <c r="M776" s="2">
        <f>COUNT(orders[[#This Row],[count_id]])</f>
        <v>1</v>
      </c>
      <c r="N776" s="2"/>
      <c r="Q776" s="7" t="str">
        <f>TEXT(orders[[#This Row],[Date]],"mmm")</f>
        <v>Feb</v>
      </c>
      <c r="R776" s="10">
        <v>16920</v>
      </c>
    </row>
    <row r="777" spans="1:18" x14ac:dyDescent="0.25">
      <c r="A777" t="s">
        <v>5920</v>
      </c>
      <c r="B777" s="4">
        <v>45571</v>
      </c>
      <c r="C777" t="s">
        <v>247</v>
      </c>
      <c r="D777" t="s">
        <v>2845</v>
      </c>
      <c r="E777">
        <v>9</v>
      </c>
      <c r="F777" s="5">
        <v>32779</v>
      </c>
      <c r="G777" s="2">
        <v>3358.58</v>
      </c>
      <c r="H777" s="2">
        <f>(orders[[#This Row],[Profit]]/orders[[#This Row],[Sales]])*100</f>
        <v>10.246133195033405</v>
      </c>
      <c r="I777" s="2">
        <f>orders[[#This Row],[Quantity]]*orders[[#This Row],[Cost Price]]</f>
        <v>128826</v>
      </c>
      <c r="J777" t="str">
        <f>TEXT(orders[[#This Row],[Date]],"mmm")</f>
        <v>Oct</v>
      </c>
      <c r="K777" s="2">
        <v>14314</v>
      </c>
      <c r="L777">
        <v>6</v>
      </c>
      <c r="M777" s="2">
        <f>COUNT(orders[[#This Row],[count_id]])</f>
        <v>1</v>
      </c>
      <c r="N777" s="2"/>
      <c r="Q777" s="6" t="str">
        <f>TEXT(orders[[#This Row],[Date]],"mmm")</f>
        <v>Oct</v>
      </c>
      <c r="R777" s="11">
        <v>32779</v>
      </c>
    </row>
    <row r="778" spans="1:18" x14ac:dyDescent="0.25">
      <c r="A778" t="s">
        <v>5982</v>
      </c>
      <c r="B778" s="4">
        <v>45920</v>
      </c>
      <c r="C778" t="s">
        <v>247</v>
      </c>
      <c r="D778" t="s">
        <v>3444</v>
      </c>
      <c r="E778">
        <v>6</v>
      </c>
      <c r="F778" s="5">
        <v>30926</v>
      </c>
      <c r="G778" s="2">
        <v>1807.98</v>
      </c>
      <c r="H778" s="2">
        <f>(orders[[#This Row],[Profit]]/orders[[#This Row],[Sales]])*100</f>
        <v>5.8461488714997092</v>
      </c>
      <c r="I778" s="2">
        <f>orders[[#This Row],[Quantity]]*orders[[#This Row],[Cost Price]]</f>
        <v>73248</v>
      </c>
      <c r="J778" t="str">
        <f>TEXT(orders[[#This Row],[Date]],"mmm")</f>
        <v>Sep</v>
      </c>
      <c r="K778" s="2">
        <v>12208</v>
      </c>
      <c r="L778">
        <v>6</v>
      </c>
      <c r="M778" s="2">
        <f>COUNT(orders[[#This Row],[count_id]])</f>
        <v>1</v>
      </c>
      <c r="N778" s="2"/>
      <c r="Q778" s="7" t="str">
        <f>TEXT(orders[[#This Row],[Date]],"mmm")</f>
        <v>Sep</v>
      </c>
      <c r="R778" s="10">
        <v>30926</v>
      </c>
    </row>
    <row r="779" spans="1:18" x14ac:dyDescent="0.25">
      <c r="A779" t="s">
        <v>6019</v>
      </c>
      <c r="B779" s="4">
        <v>45792</v>
      </c>
      <c r="C779" t="s">
        <v>247</v>
      </c>
      <c r="D779" t="s">
        <v>3157</v>
      </c>
      <c r="E779">
        <v>9</v>
      </c>
      <c r="F779" s="5">
        <v>47702</v>
      </c>
      <c r="G779" s="2">
        <v>4174.3999999999996</v>
      </c>
      <c r="H779" s="2">
        <f>(orders[[#This Row],[Profit]]/orders[[#This Row],[Sales]])*100</f>
        <v>8.7509957653767128</v>
      </c>
      <c r="I779" s="2">
        <f>orders[[#This Row],[Quantity]]*orders[[#This Row],[Cost Price]]</f>
        <v>160416</v>
      </c>
      <c r="J779" t="str">
        <f>TEXT(orders[[#This Row],[Date]],"mmm")</f>
        <v>May</v>
      </c>
      <c r="K779" s="2">
        <v>17824</v>
      </c>
      <c r="L779">
        <v>2</v>
      </c>
      <c r="M779" s="2">
        <f>COUNT(orders[[#This Row],[count_id]])</f>
        <v>1</v>
      </c>
      <c r="N779" s="2"/>
      <c r="Q779" s="6" t="str">
        <f>TEXT(orders[[#This Row],[Date]],"mmm")</f>
        <v>May</v>
      </c>
      <c r="R779" s="11">
        <v>47702</v>
      </c>
    </row>
    <row r="780" spans="1:18" x14ac:dyDescent="0.25">
      <c r="A780" t="s">
        <v>6033</v>
      </c>
      <c r="B780" s="4">
        <v>45899</v>
      </c>
      <c r="C780" t="s">
        <v>247</v>
      </c>
      <c r="D780" t="s">
        <v>2884</v>
      </c>
      <c r="E780">
        <v>1</v>
      </c>
      <c r="F780" s="5">
        <v>42401</v>
      </c>
      <c r="G780" s="2">
        <v>5934.05</v>
      </c>
      <c r="H780" s="2">
        <f>(orders[[#This Row],[Profit]]/orders[[#This Row],[Sales]])*100</f>
        <v>13.995070870970025</v>
      </c>
      <c r="I780" s="2">
        <f>orders[[#This Row],[Quantity]]*orders[[#This Row],[Cost Price]]</f>
        <v>35894</v>
      </c>
      <c r="J780" t="str">
        <f>TEXT(orders[[#This Row],[Date]],"mmm")</f>
        <v>Aug</v>
      </c>
      <c r="K780" s="2">
        <v>35894</v>
      </c>
      <c r="L780">
        <v>7</v>
      </c>
      <c r="M780" s="2">
        <f>COUNT(orders[[#This Row],[count_id]])</f>
        <v>1</v>
      </c>
      <c r="N780" s="2"/>
      <c r="Q780" s="7" t="str">
        <f>TEXT(orders[[#This Row],[Date]],"mmm")</f>
        <v>Aug</v>
      </c>
      <c r="R780" s="10">
        <v>42401</v>
      </c>
    </row>
    <row r="781" spans="1:18" x14ac:dyDescent="0.25">
      <c r="A781" t="s">
        <v>6043</v>
      </c>
      <c r="B781" s="4">
        <v>45404</v>
      </c>
      <c r="C781" t="s">
        <v>247</v>
      </c>
      <c r="D781" t="s">
        <v>3228</v>
      </c>
      <c r="E781">
        <v>5</v>
      </c>
      <c r="F781" s="5">
        <v>46233</v>
      </c>
      <c r="G781" s="2">
        <v>8169.29</v>
      </c>
      <c r="H781" s="2">
        <f>(orders[[#This Row],[Profit]]/orders[[#This Row],[Sales]])*100</f>
        <v>17.669824584171479</v>
      </c>
      <c r="I781" s="2">
        <f>orders[[#This Row],[Quantity]]*orders[[#This Row],[Cost Price]]</f>
        <v>80855</v>
      </c>
      <c r="J781" t="str">
        <f>TEXT(orders[[#This Row],[Date]],"mmm")</f>
        <v>Apr</v>
      </c>
      <c r="K781" s="2">
        <v>16171</v>
      </c>
      <c r="L781">
        <v>9</v>
      </c>
      <c r="M781" s="2">
        <f>COUNT(orders[[#This Row],[count_id]])</f>
        <v>1</v>
      </c>
      <c r="N781" s="2"/>
      <c r="Q781" s="6" t="str">
        <f>TEXT(orders[[#This Row],[Date]],"mmm")</f>
        <v>Apr</v>
      </c>
      <c r="R781" s="11">
        <v>46233</v>
      </c>
    </row>
    <row r="782" spans="1:18" x14ac:dyDescent="0.25">
      <c r="A782" t="s">
        <v>3686</v>
      </c>
      <c r="B782" s="4">
        <v>45336</v>
      </c>
      <c r="C782" t="s">
        <v>249</v>
      </c>
      <c r="D782" t="s">
        <v>3044</v>
      </c>
      <c r="E782">
        <v>1</v>
      </c>
      <c r="F782" s="5">
        <v>29230</v>
      </c>
      <c r="G782" s="2">
        <v>3400.12</v>
      </c>
      <c r="H782" s="2">
        <f>(orders[[#This Row],[Profit]]/orders[[#This Row],[Sales]])*100</f>
        <v>11.632295586725967</v>
      </c>
      <c r="I782" s="2">
        <f>orders[[#This Row],[Quantity]]*orders[[#This Row],[Cost Price]]</f>
        <v>32912</v>
      </c>
      <c r="J782" t="str">
        <f>TEXT(orders[[#This Row],[Date]],"mmm")</f>
        <v>Feb</v>
      </c>
      <c r="K782" s="2">
        <v>32912</v>
      </c>
      <c r="L782">
        <v>10</v>
      </c>
      <c r="M782" s="2">
        <f>COUNT(orders[[#This Row],[count_id]])</f>
        <v>1</v>
      </c>
      <c r="N782" s="2"/>
      <c r="Q782" s="7" t="str">
        <f>TEXT(orders[[#This Row],[Date]],"mmm")</f>
        <v>Feb</v>
      </c>
      <c r="R782" s="10">
        <v>29230</v>
      </c>
    </row>
    <row r="783" spans="1:18" x14ac:dyDescent="0.25">
      <c r="A783" t="s">
        <v>5067</v>
      </c>
      <c r="B783" s="4">
        <v>45573</v>
      </c>
      <c r="C783" t="s">
        <v>249</v>
      </c>
      <c r="D783" t="s">
        <v>2576</v>
      </c>
      <c r="E783">
        <v>7</v>
      </c>
      <c r="F783" s="5">
        <v>17742</v>
      </c>
      <c r="G783" s="2">
        <v>2301.84</v>
      </c>
      <c r="H783" s="2">
        <f>(orders[[#This Row],[Profit]]/orders[[#This Row],[Sales]])*100</f>
        <v>12.973960094690565</v>
      </c>
      <c r="I783" s="2">
        <f>orders[[#This Row],[Quantity]]*orders[[#This Row],[Cost Price]]</f>
        <v>314454</v>
      </c>
      <c r="J783" t="str">
        <f>TEXT(orders[[#This Row],[Date]],"mmm")</f>
        <v>Oct</v>
      </c>
      <c r="K783" s="2">
        <v>44922</v>
      </c>
      <c r="L783">
        <v>11</v>
      </c>
      <c r="M783" s="2">
        <f>COUNT(orders[[#This Row],[count_id]])</f>
        <v>1</v>
      </c>
      <c r="N783" s="2"/>
      <c r="Q783" s="6" t="str">
        <f>TEXT(orders[[#This Row],[Date]],"mmm")</f>
        <v>Oct</v>
      </c>
      <c r="R783" s="11">
        <v>17742</v>
      </c>
    </row>
    <row r="784" spans="1:18" x14ac:dyDescent="0.25">
      <c r="A784" t="s">
        <v>5212</v>
      </c>
      <c r="B784" s="4">
        <v>45604</v>
      </c>
      <c r="C784" t="s">
        <v>249</v>
      </c>
      <c r="D784" t="s">
        <v>3549</v>
      </c>
      <c r="E784">
        <v>1</v>
      </c>
      <c r="F784" s="5">
        <v>38452</v>
      </c>
      <c r="G784" s="2">
        <v>4229.8500000000004</v>
      </c>
      <c r="H784" s="2">
        <f>(orders[[#This Row],[Profit]]/orders[[#This Row],[Sales]])*100</f>
        <v>11.000338083844795</v>
      </c>
      <c r="I784" s="2">
        <f>orders[[#This Row],[Quantity]]*orders[[#This Row],[Cost Price]]</f>
        <v>47314</v>
      </c>
      <c r="J784" t="str">
        <f>TEXT(orders[[#This Row],[Date]],"mmm")</f>
        <v>Nov</v>
      </c>
      <c r="K784" s="2">
        <v>47314</v>
      </c>
      <c r="L784">
        <v>5</v>
      </c>
      <c r="M784" s="2">
        <f>COUNT(orders[[#This Row],[count_id]])</f>
        <v>1</v>
      </c>
      <c r="N784" s="2"/>
      <c r="Q784" s="7" t="str">
        <f>TEXT(orders[[#This Row],[Date]],"mmm")</f>
        <v>Nov</v>
      </c>
      <c r="R784" s="10">
        <v>38452</v>
      </c>
    </row>
    <row r="785" spans="1:18" x14ac:dyDescent="0.25">
      <c r="A785" t="s">
        <v>5473</v>
      </c>
      <c r="B785" s="4">
        <v>45884</v>
      </c>
      <c r="C785" t="s">
        <v>249</v>
      </c>
      <c r="D785" t="s">
        <v>3573</v>
      </c>
      <c r="E785">
        <v>3</v>
      </c>
      <c r="F785" s="5">
        <v>36112</v>
      </c>
      <c r="G785" s="2">
        <v>3465.75</v>
      </c>
      <c r="H785" s="2">
        <f>(orders[[#This Row],[Profit]]/orders[[#This Row],[Sales]])*100</f>
        <v>9.5972252990695619</v>
      </c>
      <c r="I785" s="2">
        <f>orders[[#This Row],[Quantity]]*orders[[#This Row],[Cost Price]]</f>
        <v>84573</v>
      </c>
      <c r="J785" t="str">
        <f>TEXT(orders[[#This Row],[Date]],"mmm")</f>
        <v>Aug</v>
      </c>
      <c r="K785" s="2">
        <v>28191</v>
      </c>
      <c r="L785">
        <v>4</v>
      </c>
      <c r="M785" s="2">
        <f>COUNT(orders[[#This Row],[count_id]])</f>
        <v>1</v>
      </c>
      <c r="N785" s="2"/>
      <c r="Q785" s="6" t="str">
        <f>TEXT(orders[[#This Row],[Date]],"mmm")</f>
        <v>Aug</v>
      </c>
      <c r="R785" s="11">
        <v>36112</v>
      </c>
    </row>
    <row r="786" spans="1:18" x14ac:dyDescent="0.25">
      <c r="A786" t="s">
        <v>5583</v>
      </c>
      <c r="B786" s="4">
        <v>45856</v>
      </c>
      <c r="C786" t="s">
        <v>249</v>
      </c>
      <c r="D786" t="s">
        <v>3661</v>
      </c>
      <c r="E786">
        <v>9</v>
      </c>
      <c r="F786" s="5">
        <v>5964</v>
      </c>
      <c r="G786" s="2">
        <v>1727.8</v>
      </c>
      <c r="H786" s="2">
        <f>(orders[[#This Row],[Profit]]/orders[[#This Row],[Sales]])*100</f>
        <v>28.970489604292421</v>
      </c>
      <c r="I786" s="2">
        <f>orders[[#This Row],[Quantity]]*orders[[#This Row],[Cost Price]]</f>
        <v>321210</v>
      </c>
      <c r="J786" t="str">
        <f>TEXT(orders[[#This Row],[Date]],"mmm")</f>
        <v>Jul</v>
      </c>
      <c r="K786" s="2">
        <v>35690</v>
      </c>
      <c r="L786">
        <v>6</v>
      </c>
      <c r="M786" s="2">
        <f>COUNT(orders[[#This Row],[count_id]])</f>
        <v>1</v>
      </c>
      <c r="N786" s="2"/>
      <c r="Q786" s="7" t="str">
        <f>TEXT(orders[[#This Row],[Date]],"mmm")</f>
        <v>Jul</v>
      </c>
      <c r="R786" s="10">
        <v>5964</v>
      </c>
    </row>
    <row r="787" spans="1:18" x14ac:dyDescent="0.25">
      <c r="A787" t="s">
        <v>5586</v>
      </c>
      <c r="B787" s="4">
        <v>45426</v>
      </c>
      <c r="C787" t="s">
        <v>249</v>
      </c>
      <c r="D787" t="s">
        <v>3169</v>
      </c>
      <c r="E787">
        <v>7</v>
      </c>
      <c r="F787" s="5">
        <v>20627</v>
      </c>
      <c r="G787" s="2">
        <v>1647.84</v>
      </c>
      <c r="H787" s="2">
        <f>(orders[[#This Row],[Profit]]/orders[[#This Row],[Sales]])*100</f>
        <v>7.988752605807921</v>
      </c>
      <c r="I787" s="2">
        <f>orders[[#This Row],[Quantity]]*orders[[#This Row],[Cost Price]]</f>
        <v>321762</v>
      </c>
      <c r="J787" t="str">
        <f>TEXT(orders[[#This Row],[Date]],"mmm")</f>
        <v>May</v>
      </c>
      <c r="K787" s="2">
        <v>45966</v>
      </c>
      <c r="L787">
        <v>6</v>
      </c>
      <c r="M787" s="2">
        <f>COUNT(orders[[#This Row],[count_id]])</f>
        <v>1</v>
      </c>
      <c r="N787" s="2"/>
      <c r="Q787" s="6" t="str">
        <f>TEXT(orders[[#This Row],[Date]],"mmm")</f>
        <v>May</v>
      </c>
      <c r="R787" s="11">
        <v>20627</v>
      </c>
    </row>
    <row r="788" spans="1:18" x14ac:dyDescent="0.25">
      <c r="A788" t="s">
        <v>6058</v>
      </c>
      <c r="B788" s="4">
        <v>45996</v>
      </c>
      <c r="C788" t="s">
        <v>249</v>
      </c>
      <c r="D788" t="s">
        <v>2899</v>
      </c>
      <c r="E788">
        <v>1</v>
      </c>
      <c r="F788" s="5">
        <v>30219</v>
      </c>
      <c r="G788" s="2">
        <v>5875.21</v>
      </c>
      <c r="H788" s="2">
        <f>(orders[[#This Row],[Profit]]/orders[[#This Row],[Sales]])*100</f>
        <v>19.442105959826598</v>
      </c>
      <c r="I788" s="2">
        <f>orders[[#This Row],[Quantity]]*orders[[#This Row],[Cost Price]]</f>
        <v>39355</v>
      </c>
      <c r="J788" t="str">
        <f>TEXT(orders[[#This Row],[Date]],"mmm")</f>
        <v>Dec</v>
      </c>
      <c r="K788" s="2">
        <v>39355</v>
      </c>
      <c r="L788">
        <v>6</v>
      </c>
      <c r="M788" s="2">
        <f>COUNT(orders[[#This Row],[count_id]])</f>
        <v>1</v>
      </c>
      <c r="N788" s="2"/>
      <c r="Q788" s="7" t="str">
        <f>TEXT(orders[[#This Row],[Date]],"mmm")</f>
        <v>Dec</v>
      </c>
      <c r="R788" s="10">
        <v>30219</v>
      </c>
    </row>
    <row r="789" spans="1:18" x14ac:dyDescent="0.25">
      <c r="A789" t="s">
        <v>3791</v>
      </c>
      <c r="B789" s="4">
        <v>45781</v>
      </c>
      <c r="C789" t="s">
        <v>251</v>
      </c>
      <c r="D789" t="s">
        <v>2572</v>
      </c>
      <c r="E789">
        <v>1</v>
      </c>
      <c r="F789" s="5">
        <v>25277</v>
      </c>
      <c r="G789" s="2">
        <v>1705.03</v>
      </c>
      <c r="H789" s="2">
        <f>(orders[[#This Row],[Profit]]/orders[[#This Row],[Sales]])*100</f>
        <v>6.745381176563674</v>
      </c>
      <c r="I789" s="2">
        <f>orders[[#This Row],[Quantity]]*orders[[#This Row],[Cost Price]]</f>
        <v>15066</v>
      </c>
      <c r="J789" t="str">
        <f>TEXT(orders[[#This Row],[Date]],"mmm")</f>
        <v>May</v>
      </c>
      <c r="K789" s="2">
        <v>15066</v>
      </c>
      <c r="L789">
        <v>12</v>
      </c>
      <c r="M789" s="2">
        <f>COUNT(orders[[#This Row],[count_id]])</f>
        <v>1</v>
      </c>
      <c r="N789" s="2"/>
      <c r="Q789" s="6" t="str">
        <f>TEXT(orders[[#This Row],[Date]],"mmm")</f>
        <v>May</v>
      </c>
      <c r="R789" s="11">
        <v>25277</v>
      </c>
    </row>
    <row r="790" spans="1:18" x14ac:dyDescent="0.25">
      <c r="A790" t="s">
        <v>5290</v>
      </c>
      <c r="B790" s="4">
        <v>45382</v>
      </c>
      <c r="C790" t="s">
        <v>251</v>
      </c>
      <c r="D790" t="s">
        <v>3533</v>
      </c>
      <c r="E790">
        <v>1</v>
      </c>
      <c r="F790" s="5">
        <v>49487</v>
      </c>
      <c r="G790" s="2">
        <v>6386.42</v>
      </c>
      <c r="H790" s="2">
        <f>(orders[[#This Row],[Profit]]/orders[[#This Row],[Sales]])*100</f>
        <v>12.905247842867823</v>
      </c>
      <c r="I790" s="2">
        <f>orders[[#This Row],[Quantity]]*orders[[#This Row],[Cost Price]]</f>
        <v>6688</v>
      </c>
      <c r="J790" t="str">
        <f>TEXT(orders[[#This Row],[Date]],"mmm")</f>
        <v>Mar</v>
      </c>
      <c r="K790" s="2">
        <v>6688</v>
      </c>
      <c r="L790">
        <v>6</v>
      </c>
      <c r="M790" s="2">
        <f>COUNT(orders[[#This Row],[count_id]])</f>
        <v>1</v>
      </c>
      <c r="N790" s="2"/>
      <c r="Q790" s="7" t="str">
        <f>TEXT(orders[[#This Row],[Date]],"mmm")</f>
        <v>Mar</v>
      </c>
      <c r="R790" s="10">
        <v>49487</v>
      </c>
    </row>
    <row r="791" spans="1:18" x14ac:dyDescent="0.25">
      <c r="A791" t="s">
        <v>5298</v>
      </c>
      <c r="B791" s="4">
        <v>45632</v>
      </c>
      <c r="C791" t="s">
        <v>251</v>
      </c>
      <c r="D791" t="s">
        <v>2677</v>
      </c>
      <c r="E791">
        <v>2</v>
      </c>
      <c r="F791" s="5">
        <v>10187</v>
      </c>
      <c r="G791" s="2">
        <v>1254.44</v>
      </c>
      <c r="H791" s="2">
        <f>(orders[[#This Row],[Profit]]/orders[[#This Row],[Sales]])*100</f>
        <v>12.314125846667322</v>
      </c>
      <c r="I791" s="2">
        <f>orders[[#This Row],[Quantity]]*orders[[#This Row],[Cost Price]]</f>
        <v>11660</v>
      </c>
      <c r="J791" t="str">
        <f>TEXT(orders[[#This Row],[Date]],"mmm")</f>
        <v>Dec</v>
      </c>
      <c r="K791" s="2">
        <v>5830</v>
      </c>
      <c r="L791">
        <v>8</v>
      </c>
      <c r="M791" s="2">
        <f>COUNT(orders[[#This Row],[count_id]])</f>
        <v>1</v>
      </c>
      <c r="N791" s="2"/>
      <c r="Q791" s="6" t="str">
        <f>TEXT(orders[[#This Row],[Date]],"mmm")</f>
        <v>Dec</v>
      </c>
      <c r="R791" s="11">
        <v>10187</v>
      </c>
    </row>
    <row r="792" spans="1:18" x14ac:dyDescent="0.25">
      <c r="A792" t="s">
        <v>5406</v>
      </c>
      <c r="B792" s="4">
        <v>45803</v>
      </c>
      <c r="C792" t="s">
        <v>251</v>
      </c>
      <c r="D792" t="s">
        <v>3384</v>
      </c>
      <c r="E792">
        <v>5</v>
      </c>
      <c r="F792" s="5">
        <v>22751</v>
      </c>
      <c r="G792" s="2">
        <v>1157.72</v>
      </c>
      <c r="H792" s="2">
        <f>(orders[[#This Row],[Profit]]/orders[[#This Row],[Sales]])*100</f>
        <v>5.0886554437167604</v>
      </c>
      <c r="I792" s="2">
        <f>orders[[#This Row],[Quantity]]*orders[[#This Row],[Cost Price]]</f>
        <v>220570</v>
      </c>
      <c r="J792" t="str">
        <f>TEXT(orders[[#This Row],[Date]],"mmm")</f>
        <v>May</v>
      </c>
      <c r="K792" s="2">
        <v>44114</v>
      </c>
      <c r="L792">
        <v>6</v>
      </c>
      <c r="M792" s="2">
        <f>COUNT(orders[[#This Row],[count_id]])</f>
        <v>1</v>
      </c>
      <c r="N792" s="2"/>
      <c r="Q792" s="7" t="str">
        <f>TEXT(orders[[#This Row],[Date]],"mmm")</f>
        <v>May</v>
      </c>
      <c r="R792" s="10">
        <v>22751</v>
      </c>
    </row>
    <row r="793" spans="1:18" x14ac:dyDescent="0.25">
      <c r="A793" t="s">
        <v>5642</v>
      </c>
      <c r="B793" s="4">
        <v>45352</v>
      </c>
      <c r="C793" t="s">
        <v>251</v>
      </c>
      <c r="D793" t="s">
        <v>3298</v>
      </c>
      <c r="E793">
        <v>1</v>
      </c>
      <c r="F793" s="5">
        <v>41776</v>
      </c>
      <c r="G793" s="2">
        <v>7866.67</v>
      </c>
      <c r="H793" s="2">
        <f>(orders[[#This Row],[Profit]]/orders[[#This Row],[Sales]])*100</f>
        <v>18.830596514745309</v>
      </c>
      <c r="I793" s="2">
        <f>orders[[#This Row],[Quantity]]*orders[[#This Row],[Cost Price]]</f>
        <v>27855</v>
      </c>
      <c r="J793" t="str">
        <f>TEXT(orders[[#This Row],[Date]],"mmm")</f>
        <v>Mar</v>
      </c>
      <c r="K793" s="2">
        <v>27855</v>
      </c>
      <c r="L793">
        <v>1</v>
      </c>
      <c r="M793" s="2">
        <f>COUNT(orders[[#This Row],[count_id]])</f>
        <v>1</v>
      </c>
      <c r="N793" s="2"/>
      <c r="Q793" s="6" t="str">
        <f>TEXT(orders[[#This Row],[Date]],"mmm")</f>
        <v>Mar</v>
      </c>
      <c r="R793" s="11">
        <v>41776</v>
      </c>
    </row>
    <row r="794" spans="1:18" x14ac:dyDescent="0.25">
      <c r="A794" t="s">
        <v>5846</v>
      </c>
      <c r="B794" s="4">
        <v>45797</v>
      </c>
      <c r="C794" t="s">
        <v>251</v>
      </c>
      <c r="D794" t="s">
        <v>2928</v>
      </c>
      <c r="E794">
        <v>7</v>
      </c>
      <c r="F794" s="5">
        <v>36814</v>
      </c>
      <c r="G794" s="2">
        <v>5049.57</v>
      </c>
      <c r="H794" s="2">
        <f>(orders[[#This Row],[Profit]]/orders[[#This Row],[Sales]])*100</f>
        <v>13.716439398055085</v>
      </c>
      <c r="I794" s="2">
        <f>orders[[#This Row],[Quantity]]*orders[[#This Row],[Cost Price]]</f>
        <v>104209</v>
      </c>
      <c r="J794" t="str">
        <f>TEXT(orders[[#This Row],[Date]],"mmm")</f>
        <v>May</v>
      </c>
      <c r="K794" s="2">
        <v>14887</v>
      </c>
      <c r="L794">
        <v>4</v>
      </c>
      <c r="M794" s="2">
        <f>COUNT(orders[[#This Row],[count_id]])</f>
        <v>1</v>
      </c>
      <c r="N794" s="2"/>
      <c r="Q794" s="7" t="str">
        <f>TEXT(orders[[#This Row],[Date]],"mmm")</f>
        <v>May</v>
      </c>
      <c r="R794" s="10">
        <v>36814</v>
      </c>
    </row>
    <row r="795" spans="1:18" x14ac:dyDescent="0.25">
      <c r="A795" t="s">
        <v>3843</v>
      </c>
      <c r="B795" s="4">
        <v>45381</v>
      </c>
      <c r="C795" t="s">
        <v>253</v>
      </c>
      <c r="D795" t="s">
        <v>3267</v>
      </c>
      <c r="E795">
        <v>7</v>
      </c>
      <c r="F795" s="5">
        <v>22935</v>
      </c>
      <c r="G795" s="2">
        <v>2528.64</v>
      </c>
      <c r="H795" s="2">
        <f>(orders[[#This Row],[Profit]]/orders[[#This Row],[Sales]])*100</f>
        <v>11.025245258338783</v>
      </c>
      <c r="I795" s="2">
        <f>orders[[#This Row],[Quantity]]*orders[[#This Row],[Cost Price]]</f>
        <v>121394</v>
      </c>
      <c r="J795" t="str">
        <f>TEXT(orders[[#This Row],[Date]],"mmm")</f>
        <v>Mar</v>
      </c>
      <c r="K795" s="2">
        <v>17342</v>
      </c>
      <c r="L795">
        <v>9</v>
      </c>
      <c r="M795" s="2">
        <f>COUNT(orders[[#This Row],[count_id]])</f>
        <v>1</v>
      </c>
      <c r="N795" s="2"/>
      <c r="Q795" s="6" t="str">
        <f>TEXT(orders[[#This Row],[Date]],"mmm")</f>
        <v>Mar</v>
      </c>
      <c r="R795" s="11">
        <v>22935</v>
      </c>
    </row>
    <row r="796" spans="1:18" x14ac:dyDescent="0.25">
      <c r="A796" t="s">
        <v>6053</v>
      </c>
      <c r="B796" s="4">
        <v>45632</v>
      </c>
      <c r="C796" t="s">
        <v>253</v>
      </c>
      <c r="D796" t="s">
        <v>3197</v>
      </c>
      <c r="E796">
        <v>5</v>
      </c>
      <c r="F796" s="5">
        <v>18646</v>
      </c>
      <c r="G796" s="2">
        <v>1475.01</v>
      </c>
      <c r="H796" s="2">
        <f>(orders[[#This Row],[Profit]]/orders[[#This Row],[Sales]])*100</f>
        <v>7.9105974471736564</v>
      </c>
      <c r="I796" s="2">
        <f>orders[[#This Row],[Quantity]]*orders[[#This Row],[Cost Price]]</f>
        <v>70775</v>
      </c>
      <c r="J796" t="str">
        <f>TEXT(orders[[#This Row],[Date]],"mmm")</f>
        <v>Dec</v>
      </c>
      <c r="K796" s="2">
        <v>14155</v>
      </c>
      <c r="L796">
        <v>4</v>
      </c>
      <c r="M796" s="2">
        <f>COUNT(orders[[#This Row],[count_id]])</f>
        <v>1</v>
      </c>
      <c r="N796" s="2"/>
      <c r="Q796" s="7" t="str">
        <f>TEXT(orders[[#This Row],[Date]],"mmm")</f>
        <v>Dec</v>
      </c>
      <c r="R796" s="10">
        <v>18646</v>
      </c>
    </row>
    <row r="797" spans="1:18" x14ac:dyDescent="0.25">
      <c r="A797" t="s">
        <v>3746</v>
      </c>
      <c r="B797" s="4">
        <v>45450</v>
      </c>
      <c r="C797" t="s">
        <v>255</v>
      </c>
      <c r="D797" t="s">
        <v>2573</v>
      </c>
      <c r="E797">
        <v>3</v>
      </c>
      <c r="F797" s="5">
        <v>21431</v>
      </c>
      <c r="G797" s="2">
        <v>3352.89</v>
      </c>
      <c r="H797" s="2">
        <f>(orders[[#This Row],[Profit]]/orders[[#This Row],[Sales]])*100</f>
        <v>15.645046894685269</v>
      </c>
      <c r="I797" s="2">
        <f>orders[[#This Row],[Quantity]]*orders[[#This Row],[Cost Price]]</f>
        <v>120345</v>
      </c>
      <c r="J797" t="str">
        <f>TEXT(orders[[#This Row],[Date]],"mmm")</f>
        <v>Jun</v>
      </c>
      <c r="K797" s="2">
        <v>40115</v>
      </c>
      <c r="L797">
        <v>5</v>
      </c>
      <c r="M797" s="2">
        <f>COUNT(orders[[#This Row],[count_id]])</f>
        <v>1</v>
      </c>
      <c r="N797" s="2"/>
      <c r="Q797" s="6" t="str">
        <f>TEXT(orders[[#This Row],[Date]],"mmm")</f>
        <v>Jun</v>
      </c>
      <c r="R797" s="11">
        <v>21431</v>
      </c>
    </row>
    <row r="798" spans="1:18" x14ac:dyDescent="0.25">
      <c r="A798" t="s">
        <v>5246</v>
      </c>
      <c r="B798" s="4">
        <v>46004</v>
      </c>
      <c r="C798" t="s">
        <v>255</v>
      </c>
      <c r="D798" t="s">
        <v>3578</v>
      </c>
      <c r="E798">
        <v>6</v>
      </c>
      <c r="F798" s="5">
        <v>23399</v>
      </c>
      <c r="G798" s="2">
        <v>5358.77</v>
      </c>
      <c r="H798" s="2">
        <f>(orders[[#This Row],[Profit]]/orders[[#This Row],[Sales]])*100</f>
        <v>22.901705201076972</v>
      </c>
      <c r="I798" s="2">
        <f>orders[[#This Row],[Quantity]]*orders[[#This Row],[Cost Price]]</f>
        <v>183954</v>
      </c>
      <c r="J798" t="str">
        <f>TEXT(orders[[#This Row],[Date]],"mmm")</f>
        <v>Dec</v>
      </c>
      <c r="K798" s="2">
        <v>30659</v>
      </c>
      <c r="L798">
        <v>5</v>
      </c>
      <c r="M798" s="2">
        <f>COUNT(orders[[#This Row],[count_id]])</f>
        <v>1</v>
      </c>
      <c r="N798" s="2"/>
      <c r="Q798" s="7" t="str">
        <f>TEXT(orders[[#This Row],[Date]],"mmm")</f>
        <v>Dec</v>
      </c>
      <c r="R798" s="10">
        <v>23399</v>
      </c>
    </row>
    <row r="799" spans="1:18" x14ac:dyDescent="0.25">
      <c r="A799" t="s">
        <v>5289</v>
      </c>
      <c r="B799" s="4">
        <v>45592</v>
      </c>
      <c r="C799" t="s">
        <v>255</v>
      </c>
      <c r="D799" t="s">
        <v>2727</v>
      </c>
      <c r="E799">
        <v>4</v>
      </c>
      <c r="F799" s="5">
        <v>25776</v>
      </c>
      <c r="G799" s="2">
        <v>5639.35</v>
      </c>
      <c r="H799" s="2">
        <f>(orders[[#This Row],[Profit]]/orders[[#This Row],[Sales]])*100</f>
        <v>21.878297641216637</v>
      </c>
      <c r="I799" s="2">
        <f>orders[[#This Row],[Quantity]]*orders[[#This Row],[Cost Price]]</f>
        <v>175932</v>
      </c>
      <c r="J799" t="str">
        <f>TEXT(orders[[#This Row],[Date]],"mmm")</f>
        <v>Oct</v>
      </c>
      <c r="K799" s="2">
        <v>43983</v>
      </c>
      <c r="L799">
        <v>8</v>
      </c>
      <c r="M799" s="2">
        <f>COUNT(orders[[#This Row],[count_id]])</f>
        <v>1</v>
      </c>
      <c r="N799" s="2"/>
      <c r="Q799" s="6" t="str">
        <f>TEXT(orders[[#This Row],[Date]],"mmm")</f>
        <v>Oct</v>
      </c>
      <c r="R799" s="11">
        <v>25776</v>
      </c>
    </row>
    <row r="800" spans="1:18" x14ac:dyDescent="0.25">
      <c r="A800" t="s">
        <v>5360</v>
      </c>
      <c r="B800" s="4">
        <v>45579</v>
      </c>
      <c r="C800" t="s">
        <v>255</v>
      </c>
      <c r="D800" t="s">
        <v>3592</v>
      </c>
      <c r="E800">
        <v>4</v>
      </c>
      <c r="F800" s="5">
        <v>34828</v>
      </c>
      <c r="G800" s="2">
        <v>7353.05</v>
      </c>
      <c r="H800" s="2">
        <f>(orders[[#This Row],[Profit]]/orders[[#This Row],[Sales]])*100</f>
        <v>21.11246698059033</v>
      </c>
      <c r="I800" s="2">
        <f>orders[[#This Row],[Quantity]]*orders[[#This Row],[Cost Price]]</f>
        <v>60632</v>
      </c>
      <c r="J800" t="str">
        <f>TEXT(orders[[#This Row],[Date]],"mmm")</f>
        <v>Oct</v>
      </c>
      <c r="K800" s="2">
        <v>15158</v>
      </c>
      <c r="L800">
        <v>6</v>
      </c>
      <c r="M800" s="2">
        <f>COUNT(orders[[#This Row],[count_id]])</f>
        <v>1</v>
      </c>
      <c r="N800" s="2"/>
      <c r="Q800" s="7" t="str">
        <f>TEXT(orders[[#This Row],[Date]],"mmm")</f>
        <v>Oct</v>
      </c>
      <c r="R800" s="10">
        <v>34828</v>
      </c>
    </row>
    <row r="801" spans="1:18" x14ac:dyDescent="0.25">
      <c r="A801" t="s">
        <v>5760</v>
      </c>
      <c r="B801" s="4">
        <v>45584</v>
      </c>
      <c r="C801" t="s">
        <v>255</v>
      </c>
      <c r="D801" t="s">
        <v>3396</v>
      </c>
      <c r="E801">
        <v>8</v>
      </c>
      <c r="F801" s="5">
        <v>36799</v>
      </c>
      <c r="G801" s="2">
        <v>6686.88</v>
      </c>
      <c r="H801" s="2">
        <f>(orders[[#This Row],[Profit]]/orders[[#This Row],[Sales]])*100</f>
        <v>18.171363352265008</v>
      </c>
      <c r="I801" s="2">
        <f>orders[[#This Row],[Quantity]]*orders[[#This Row],[Cost Price]]</f>
        <v>189448</v>
      </c>
      <c r="J801" t="str">
        <f>TEXT(orders[[#This Row],[Date]],"mmm")</f>
        <v>Oct</v>
      </c>
      <c r="K801" s="2">
        <v>23681</v>
      </c>
      <c r="L801">
        <v>3</v>
      </c>
      <c r="M801" s="2">
        <f>COUNT(orders[[#This Row],[count_id]])</f>
        <v>1</v>
      </c>
      <c r="N801" s="2"/>
      <c r="Q801" s="6" t="str">
        <f>TEXT(orders[[#This Row],[Date]],"mmm")</f>
        <v>Oct</v>
      </c>
      <c r="R801" s="11">
        <v>36799</v>
      </c>
    </row>
    <row r="802" spans="1:18" x14ac:dyDescent="0.25">
      <c r="A802" t="s">
        <v>6040</v>
      </c>
      <c r="B802" s="4">
        <v>45381</v>
      </c>
      <c r="C802" t="s">
        <v>255</v>
      </c>
      <c r="D802" t="s">
        <v>2995</v>
      </c>
      <c r="E802">
        <v>3</v>
      </c>
      <c r="F802" s="5">
        <v>49521</v>
      </c>
      <c r="G802" s="2">
        <v>13765.75</v>
      </c>
      <c r="H802" s="2">
        <f>(orders[[#This Row],[Profit]]/orders[[#This Row],[Sales]])*100</f>
        <v>27.797802952282868</v>
      </c>
      <c r="I802" s="2">
        <f>orders[[#This Row],[Quantity]]*orders[[#This Row],[Cost Price]]</f>
        <v>18522</v>
      </c>
      <c r="J802" t="str">
        <f>TEXT(orders[[#This Row],[Date]],"mmm")</f>
        <v>Mar</v>
      </c>
      <c r="K802" s="2">
        <v>6174</v>
      </c>
      <c r="L802">
        <v>8</v>
      </c>
      <c r="M802" s="2">
        <f>COUNT(orders[[#This Row],[count_id]])</f>
        <v>1</v>
      </c>
      <c r="N802" s="2"/>
      <c r="Q802" s="7" t="str">
        <f>TEXT(orders[[#This Row],[Date]],"mmm")</f>
        <v>Mar</v>
      </c>
      <c r="R802" s="10">
        <v>49521</v>
      </c>
    </row>
    <row r="803" spans="1:18" x14ac:dyDescent="0.25">
      <c r="A803" t="s">
        <v>6042</v>
      </c>
      <c r="B803" s="4">
        <v>45433</v>
      </c>
      <c r="C803" t="s">
        <v>255</v>
      </c>
      <c r="D803" t="s">
        <v>2602</v>
      </c>
      <c r="E803">
        <v>9</v>
      </c>
      <c r="F803" s="5">
        <v>3737</v>
      </c>
      <c r="G803" s="2">
        <v>663.71</v>
      </c>
      <c r="H803" s="2">
        <f>(orders[[#This Row],[Profit]]/orders[[#This Row],[Sales]])*100</f>
        <v>17.760503077334761</v>
      </c>
      <c r="I803" s="2">
        <f>orders[[#This Row],[Quantity]]*orders[[#This Row],[Cost Price]]</f>
        <v>437130</v>
      </c>
      <c r="J803" t="str">
        <f>TEXT(orders[[#This Row],[Date]],"mmm")</f>
        <v>May</v>
      </c>
      <c r="K803" s="2">
        <v>48570</v>
      </c>
      <c r="L803">
        <v>9</v>
      </c>
      <c r="M803" s="2">
        <f>COUNT(orders[[#This Row],[count_id]])</f>
        <v>1</v>
      </c>
      <c r="N803" s="2"/>
      <c r="Q803" s="6" t="str">
        <f>TEXT(orders[[#This Row],[Date]],"mmm")</f>
        <v>May</v>
      </c>
      <c r="R803" s="11">
        <v>3737</v>
      </c>
    </row>
    <row r="804" spans="1:18" x14ac:dyDescent="0.25">
      <c r="A804" t="s">
        <v>3840</v>
      </c>
      <c r="B804" s="4">
        <v>45595</v>
      </c>
      <c r="C804" t="s">
        <v>257</v>
      </c>
      <c r="D804" t="s">
        <v>3460</v>
      </c>
      <c r="E804">
        <v>6</v>
      </c>
      <c r="F804" s="5">
        <v>45499</v>
      </c>
      <c r="G804" s="2">
        <v>3341.9</v>
      </c>
      <c r="H804" s="2">
        <f>(orders[[#This Row],[Profit]]/orders[[#This Row],[Sales]])*100</f>
        <v>7.3449965933317225</v>
      </c>
      <c r="I804" s="2">
        <f>orders[[#This Row],[Quantity]]*orders[[#This Row],[Cost Price]]</f>
        <v>153852</v>
      </c>
      <c r="J804" t="str">
        <f>TEXT(orders[[#This Row],[Date]],"mmm")</f>
        <v>Oct</v>
      </c>
      <c r="K804" s="2">
        <v>25642</v>
      </c>
      <c r="L804">
        <v>9</v>
      </c>
      <c r="M804" s="2">
        <f>COUNT(orders[[#This Row],[count_id]])</f>
        <v>1</v>
      </c>
      <c r="N804" s="2"/>
      <c r="Q804" s="7" t="str">
        <f>TEXT(orders[[#This Row],[Date]],"mmm")</f>
        <v>Oct</v>
      </c>
      <c r="R804" s="10">
        <v>45499</v>
      </c>
    </row>
    <row r="805" spans="1:18" x14ac:dyDescent="0.25">
      <c r="A805" t="s">
        <v>5817</v>
      </c>
      <c r="B805" s="4">
        <v>45614</v>
      </c>
      <c r="C805" t="s">
        <v>257</v>
      </c>
      <c r="D805" t="s">
        <v>3096</v>
      </c>
      <c r="E805">
        <v>3</v>
      </c>
      <c r="F805" s="5">
        <v>8346</v>
      </c>
      <c r="G805" s="2">
        <v>1174.24</v>
      </c>
      <c r="H805" s="2">
        <f>(orders[[#This Row],[Profit]]/orders[[#This Row],[Sales]])*100</f>
        <v>14.06949436855979</v>
      </c>
      <c r="I805" s="2">
        <f>orders[[#This Row],[Quantity]]*orders[[#This Row],[Cost Price]]</f>
        <v>83085</v>
      </c>
      <c r="J805" t="str">
        <f>TEXT(orders[[#This Row],[Date]],"mmm")</f>
        <v>Nov</v>
      </c>
      <c r="K805" s="2">
        <v>27695</v>
      </c>
      <c r="L805">
        <v>7</v>
      </c>
      <c r="M805" s="2">
        <f>COUNT(orders[[#This Row],[count_id]])</f>
        <v>1</v>
      </c>
      <c r="N805" s="2"/>
      <c r="Q805" s="6" t="str">
        <f>TEXT(orders[[#This Row],[Date]],"mmm")</f>
        <v>Nov</v>
      </c>
      <c r="R805" s="11">
        <v>8346</v>
      </c>
    </row>
    <row r="806" spans="1:18" x14ac:dyDescent="0.25">
      <c r="A806" t="s">
        <v>5850</v>
      </c>
      <c r="B806" s="4">
        <v>45782</v>
      </c>
      <c r="C806" t="s">
        <v>257</v>
      </c>
      <c r="D806" t="s">
        <v>3064</v>
      </c>
      <c r="E806">
        <v>6</v>
      </c>
      <c r="F806" s="5">
        <v>17423</v>
      </c>
      <c r="G806" s="2">
        <v>3377.89</v>
      </c>
      <c r="H806" s="2">
        <f>(orders[[#This Row],[Profit]]/orders[[#This Row],[Sales]])*100</f>
        <v>19.387533719795673</v>
      </c>
      <c r="I806" s="2">
        <f>orders[[#This Row],[Quantity]]*orders[[#This Row],[Cost Price]]</f>
        <v>124446</v>
      </c>
      <c r="J806" t="str">
        <f>TEXT(orders[[#This Row],[Date]],"mmm")</f>
        <v>May</v>
      </c>
      <c r="K806" s="2">
        <v>20741</v>
      </c>
      <c r="L806">
        <v>7</v>
      </c>
      <c r="M806" s="2">
        <f>COUNT(orders[[#This Row],[count_id]])</f>
        <v>1</v>
      </c>
      <c r="N806" s="2"/>
      <c r="Q806" s="7" t="str">
        <f>TEXT(orders[[#This Row],[Date]],"mmm")</f>
        <v>May</v>
      </c>
      <c r="R806" s="10">
        <v>17423</v>
      </c>
    </row>
    <row r="807" spans="1:18" x14ac:dyDescent="0.25">
      <c r="A807" t="s">
        <v>3736</v>
      </c>
      <c r="B807" s="4">
        <v>45817</v>
      </c>
      <c r="C807" t="s">
        <v>259</v>
      </c>
      <c r="D807" t="s">
        <v>3408</v>
      </c>
      <c r="E807">
        <v>1</v>
      </c>
      <c r="F807" s="5">
        <v>1051</v>
      </c>
      <c r="G807" s="2">
        <v>100.1</v>
      </c>
      <c r="H807" s="2">
        <f>(orders[[#This Row],[Profit]]/orders[[#This Row],[Sales]])*100</f>
        <v>9.5242626070409138</v>
      </c>
      <c r="I807" s="2">
        <f>orders[[#This Row],[Quantity]]*orders[[#This Row],[Cost Price]]</f>
        <v>13618</v>
      </c>
      <c r="J807" t="str">
        <f>TEXT(orders[[#This Row],[Date]],"mmm")</f>
        <v>Jun</v>
      </c>
      <c r="K807" s="2">
        <v>13618</v>
      </c>
      <c r="L807">
        <v>12</v>
      </c>
      <c r="M807" s="2">
        <f>COUNT(orders[[#This Row],[count_id]])</f>
        <v>1</v>
      </c>
      <c r="N807" s="2"/>
      <c r="Q807" s="6" t="str">
        <f>TEXT(orders[[#This Row],[Date]],"mmm")</f>
        <v>Jun</v>
      </c>
      <c r="R807" s="11">
        <v>1051</v>
      </c>
    </row>
    <row r="808" spans="1:18" x14ac:dyDescent="0.25">
      <c r="A808" t="s">
        <v>5106</v>
      </c>
      <c r="B808" s="4">
        <v>45627</v>
      </c>
      <c r="C808" t="s">
        <v>259</v>
      </c>
      <c r="D808" t="s">
        <v>2994</v>
      </c>
      <c r="E808">
        <v>7</v>
      </c>
      <c r="F808" s="5">
        <v>7551</v>
      </c>
      <c r="G808" s="2">
        <v>750.54</v>
      </c>
      <c r="H808" s="2">
        <f>(orders[[#This Row],[Profit]]/orders[[#This Row],[Sales]])*100</f>
        <v>9.9396106475963446</v>
      </c>
      <c r="I808" s="2">
        <f>orders[[#This Row],[Quantity]]*orders[[#This Row],[Cost Price]]</f>
        <v>331975</v>
      </c>
      <c r="J808" t="str">
        <f>TEXT(orders[[#This Row],[Date]],"mmm")</f>
        <v>Dec</v>
      </c>
      <c r="K808" s="2">
        <v>47425</v>
      </c>
      <c r="L808">
        <v>8</v>
      </c>
      <c r="M808" s="2">
        <f>COUNT(orders[[#This Row],[count_id]])</f>
        <v>1</v>
      </c>
      <c r="N808" s="2"/>
      <c r="Q808" s="7" t="str">
        <f>TEXT(orders[[#This Row],[Date]],"mmm")</f>
        <v>Dec</v>
      </c>
      <c r="R808" s="10">
        <v>7551</v>
      </c>
    </row>
    <row r="809" spans="1:18" x14ac:dyDescent="0.25">
      <c r="A809" t="s">
        <v>5511</v>
      </c>
      <c r="B809" s="4">
        <v>45340</v>
      </c>
      <c r="C809" t="s">
        <v>259</v>
      </c>
      <c r="D809" t="s">
        <v>2567</v>
      </c>
      <c r="E809">
        <v>8</v>
      </c>
      <c r="F809" s="5">
        <v>36725</v>
      </c>
      <c r="G809" s="2">
        <v>8719.4500000000007</v>
      </c>
      <c r="H809" s="2">
        <f>(orders[[#This Row],[Profit]]/orders[[#This Row],[Sales]])*100</f>
        <v>23.742545949625598</v>
      </c>
      <c r="I809" s="2">
        <f>orders[[#This Row],[Quantity]]*orders[[#This Row],[Cost Price]]</f>
        <v>195992</v>
      </c>
      <c r="J809" t="str">
        <f>TEXT(orders[[#This Row],[Date]],"mmm")</f>
        <v>Feb</v>
      </c>
      <c r="K809" s="2">
        <v>24499</v>
      </c>
      <c r="L809">
        <v>8</v>
      </c>
      <c r="M809" s="2">
        <f>COUNT(orders[[#This Row],[count_id]])</f>
        <v>1</v>
      </c>
      <c r="N809" s="2"/>
      <c r="Q809" s="6" t="str">
        <f>TEXT(orders[[#This Row],[Date]],"mmm")</f>
        <v>Feb</v>
      </c>
      <c r="R809" s="11">
        <v>36725</v>
      </c>
    </row>
    <row r="810" spans="1:18" x14ac:dyDescent="0.25">
      <c r="A810" t="s">
        <v>5723</v>
      </c>
      <c r="B810" s="4">
        <v>45359</v>
      </c>
      <c r="C810" t="s">
        <v>259</v>
      </c>
      <c r="D810" t="s">
        <v>2974</v>
      </c>
      <c r="E810">
        <v>4</v>
      </c>
      <c r="F810" s="5">
        <v>18087</v>
      </c>
      <c r="G810" s="2">
        <v>3808.5</v>
      </c>
      <c r="H810" s="2">
        <f>(orders[[#This Row],[Profit]]/orders[[#This Row],[Sales]])*100</f>
        <v>21.056559960192402</v>
      </c>
      <c r="I810" s="2">
        <f>orders[[#This Row],[Quantity]]*orders[[#This Row],[Cost Price]]</f>
        <v>135084</v>
      </c>
      <c r="J810" t="str">
        <f>TEXT(orders[[#This Row],[Date]],"mmm")</f>
        <v>Mar</v>
      </c>
      <c r="K810" s="2">
        <v>33771</v>
      </c>
      <c r="L810">
        <v>7</v>
      </c>
      <c r="M810" s="2">
        <f>COUNT(orders[[#This Row],[count_id]])</f>
        <v>1</v>
      </c>
      <c r="N810" s="2"/>
      <c r="Q810" s="7" t="str">
        <f>TEXT(orders[[#This Row],[Date]],"mmm")</f>
        <v>Mar</v>
      </c>
      <c r="R810" s="10">
        <v>18087</v>
      </c>
    </row>
    <row r="811" spans="1:18" x14ac:dyDescent="0.25">
      <c r="A811" t="s">
        <v>5740</v>
      </c>
      <c r="B811" s="4">
        <v>45492</v>
      </c>
      <c r="C811" t="s">
        <v>259</v>
      </c>
      <c r="D811" t="s">
        <v>3191</v>
      </c>
      <c r="E811">
        <v>5</v>
      </c>
      <c r="F811" s="5">
        <v>44290</v>
      </c>
      <c r="G811" s="2">
        <v>7425.26</v>
      </c>
      <c r="H811" s="2">
        <f>(orders[[#This Row],[Profit]]/orders[[#This Row],[Sales]])*100</f>
        <v>16.765093700609619</v>
      </c>
      <c r="I811" s="2">
        <f>orders[[#This Row],[Quantity]]*orders[[#This Row],[Cost Price]]</f>
        <v>9805</v>
      </c>
      <c r="J811" t="str">
        <f>TEXT(orders[[#This Row],[Date]],"mmm")</f>
        <v>Jul</v>
      </c>
      <c r="K811" s="2">
        <v>1961</v>
      </c>
      <c r="L811">
        <v>9</v>
      </c>
      <c r="M811" s="2">
        <f>COUNT(orders[[#This Row],[count_id]])</f>
        <v>1</v>
      </c>
      <c r="N811" s="2"/>
      <c r="Q811" s="6" t="str">
        <f>TEXT(orders[[#This Row],[Date]],"mmm")</f>
        <v>Jul</v>
      </c>
      <c r="R811" s="11">
        <v>44290</v>
      </c>
    </row>
    <row r="812" spans="1:18" x14ac:dyDescent="0.25">
      <c r="A812" t="s">
        <v>5837</v>
      </c>
      <c r="B812" s="4">
        <v>45953</v>
      </c>
      <c r="C812" t="s">
        <v>259</v>
      </c>
      <c r="D812" t="s">
        <v>3612</v>
      </c>
      <c r="E812">
        <v>6</v>
      </c>
      <c r="F812" s="5">
        <v>5188</v>
      </c>
      <c r="G812" s="2">
        <v>1505.53</v>
      </c>
      <c r="H812" s="2">
        <f>(orders[[#This Row],[Profit]]/orders[[#This Row],[Sales]])*100</f>
        <v>29.019468003084036</v>
      </c>
      <c r="I812" s="2">
        <f>orders[[#This Row],[Quantity]]*orders[[#This Row],[Cost Price]]</f>
        <v>83208</v>
      </c>
      <c r="J812" t="str">
        <f>TEXT(orders[[#This Row],[Date]],"mmm")</f>
        <v>Oct</v>
      </c>
      <c r="K812" s="2">
        <v>13868</v>
      </c>
      <c r="L812">
        <v>6</v>
      </c>
      <c r="M812" s="2">
        <f>COUNT(orders[[#This Row],[count_id]])</f>
        <v>1</v>
      </c>
      <c r="N812" s="2"/>
      <c r="Q812" s="7" t="str">
        <f>TEXT(orders[[#This Row],[Date]],"mmm")</f>
        <v>Oct</v>
      </c>
      <c r="R812" s="10">
        <v>5188</v>
      </c>
    </row>
    <row r="813" spans="1:18" x14ac:dyDescent="0.25">
      <c r="A813" t="s">
        <v>5933</v>
      </c>
      <c r="B813" s="4">
        <v>45988</v>
      </c>
      <c r="C813" t="s">
        <v>259</v>
      </c>
      <c r="D813" t="s">
        <v>3239</v>
      </c>
      <c r="E813">
        <v>9</v>
      </c>
      <c r="F813" s="5">
        <v>43258</v>
      </c>
      <c r="G813" s="2">
        <v>4936.17</v>
      </c>
      <c r="H813" s="2">
        <f>(orders[[#This Row],[Profit]]/orders[[#This Row],[Sales]])*100</f>
        <v>11.410999121549771</v>
      </c>
      <c r="I813" s="2">
        <f>orders[[#This Row],[Quantity]]*orders[[#This Row],[Cost Price]]</f>
        <v>361971</v>
      </c>
      <c r="J813" t="str">
        <f>TEXT(orders[[#This Row],[Date]],"mmm")</f>
        <v>Nov</v>
      </c>
      <c r="K813" s="2">
        <v>40219</v>
      </c>
      <c r="L813">
        <v>4</v>
      </c>
      <c r="M813" s="2">
        <f>COUNT(orders[[#This Row],[count_id]])</f>
        <v>1</v>
      </c>
      <c r="N813" s="2"/>
      <c r="Q813" s="6" t="str">
        <f>TEXT(orders[[#This Row],[Date]],"mmm")</f>
        <v>Nov</v>
      </c>
      <c r="R813" s="11">
        <v>43258</v>
      </c>
    </row>
    <row r="814" spans="1:18" x14ac:dyDescent="0.25">
      <c r="A814" t="s">
        <v>5974</v>
      </c>
      <c r="B814" s="4">
        <v>45887</v>
      </c>
      <c r="C814" t="s">
        <v>259</v>
      </c>
      <c r="D814" t="s">
        <v>2734</v>
      </c>
      <c r="E814">
        <v>3</v>
      </c>
      <c r="F814" s="5">
        <v>44901</v>
      </c>
      <c r="G814" s="2">
        <v>9394.2999999999993</v>
      </c>
      <c r="H814" s="2">
        <f>(orders[[#This Row],[Profit]]/orders[[#This Row],[Sales]])*100</f>
        <v>20.922251174806796</v>
      </c>
      <c r="I814" s="2">
        <f>orders[[#This Row],[Quantity]]*orders[[#This Row],[Cost Price]]</f>
        <v>13446</v>
      </c>
      <c r="J814" t="str">
        <f>TEXT(orders[[#This Row],[Date]],"mmm")</f>
        <v>Aug</v>
      </c>
      <c r="K814" s="2">
        <v>4482</v>
      </c>
      <c r="L814">
        <v>8</v>
      </c>
      <c r="M814" s="2">
        <f>COUNT(orders[[#This Row],[count_id]])</f>
        <v>1</v>
      </c>
      <c r="N814" s="2"/>
      <c r="Q814" s="7" t="str">
        <f>TEXT(orders[[#This Row],[Date]],"mmm")</f>
        <v>Aug</v>
      </c>
      <c r="R814" s="10">
        <v>44901</v>
      </c>
    </row>
    <row r="815" spans="1:18" x14ac:dyDescent="0.25">
      <c r="A815" t="s">
        <v>3749</v>
      </c>
      <c r="B815" s="4">
        <v>45342</v>
      </c>
      <c r="C815" t="s">
        <v>261</v>
      </c>
      <c r="D815" t="s">
        <v>2877</v>
      </c>
      <c r="E815">
        <v>2</v>
      </c>
      <c r="F815" s="5">
        <v>29474</v>
      </c>
      <c r="G815" s="2">
        <v>4544.24</v>
      </c>
      <c r="H815" s="2">
        <f>(orders[[#This Row],[Profit]]/orders[[#This Row],[Sales]])*100</f>
        <v>15.417791952229082</v>
      </c>
      <c r="I815" s="2">
        <f>orders[[#This Row],[Quantity]]*orders[[#This Row],[Cost Price]]</f>
        <v>10322</v>
      </c>
      <c r="J815" t="str">
        <f>TEXT(orders[[#This Row],[Date]],"mmm")</f>
        <v>Feb</v>
      </c>
      <c r="K815" s="2">
        <v>5161</v>
      </c>
      <c r="L815">
        <v>5</v>
      </c>
      <c r="M815" s="2">
        <f>COUNT(orders[[#This Row],[count_id]])</f>
        <v>1</v>
      </c>
      <c r="N815" s="2"/>
      <c r="Q815" s="6" t="str">
        <f>TEXT(orders[[#This Row],[Date]],"mmm")</f>
        <v>Feb</v>
      </c>
      <c r="R815" s="11">
        <v>29474</v>
      </c>
    </row>
    <row r="816" spans="1:18" x14ac:dyDescent="0.25">
      <c r="A816" t="s">
        <v>5439</v>
      </c>
      <c r="B816" s="4">
        <v>45366</v>
      </c>
      <c r="C816" t="s">
        <v>261</v>
      </c>
      <c r="D816" t="s">
        <v>3592</v>
      </c>
      <c r="E816">
        <v>1</v>
      </c>
      <c r="F816" s="5">
        <v>40148</v>
      </c>
      <c r="G816" s="2">
        <v>6384.09</v>
      </c>
      <c r="H816" s="2">
        <f>(orders[[#This Row],[Profit]]/orders[[#This Row],[Sales]])*100</f>
        <v>15.901389857527152</v>
      </c>
      <c r="I816" s="2">
        <f>orders[[#This Row],[Quantity]]*orders[[#This Row],[Cost Price]]</f>
        <v>40510</v>
      </c>
      <c r="J816" t="str">
        <f>TEXT(orders[[#This Row],[Date]],"mmm")</f>
        <v>Mar</v>
      </c>
      <c r="K816" s="2">
        <v>40510</v>
      </c>
      <c r="L816">
        <v>4</v>
      </c>
      <c r="M816" s="2">
        <f>COUNT(orders[[#This Row],[count_id]])</f>
        <v>1</v>
      </c>
      <c r="N816" s="2"/>
      <c r="Q816" s="7" t="str">
        <f>TEXT(orders[[#This Row],[Date]],"mmm")</f>
        <v>Mar</v>
      </c>
      <c r="R816" s="10">
        <v>40148</v>
      </c>
    </row>
    <row r="817" spans="1:18" x14ac:dyDescent="0.25">
      <c r="A817" t="s">
        <v>5443</v>
      </c>
      <c r="B817" s="4">
        <v>45425</v>
      </c>
      <c r="C817" t="s">
        <v>261</v>
      </c>
      <c r="D817" t="s">
        <v>2504</v>
      </c>
      <c r="E817">
        <v>5</v>
      </c>
      <c r="F817" s="5">
        <v>40954</v>
      </c>
      <c r="G817" s="2">
        <v>8619.4599999999991</v>
      </c>
      <c r="H817" s="2">
        <f>(orders[[#This Row],[Profit]]/orders[[#This Row],[Sales]])*100</f>
        <v>21.04668652634663</v>
      </c>
      <c r="I817" s="2">
        <f>orders[[#This Row],[Quantity]]*orders[[#This Row],[Cost Price]]</f>
        <v>77530</v>
      </c>
      <c r="J817" t="str">
        <f>TEXT(orders[[#This Row],[Date]],"mmm")</f>
        <v>May</v>
      </c>
      <c r="K817" s="2">
        <v>15506</v>
      </c>
      <c r="L817">
        <v>9</v>
      </c>
      <c r="M817" s="2">
        <f>COUNT(orders[[#This Row],[count_id]])</f>
        <v>1</v>
      </c>
      <c r="N817" s="2"/>
      <c r="Q817" s="6" t="str">
        <f>TEXT(orders[[#This Row],[Date]],"mmm")</f>
        <v>May</v>
      </c>
      <c r="R817" s="11">
        <v>40954</v>
      </c>
    </row>
    <row r="818" spans="1:18" x14ac:dyDescent="0.25">
      <c r="A818" t="s">
        <v>5501</v>
      </c>
      <c r="B818" s="4">
        <v>45659</v>
      </c>
      <c r="C818" t="s">
        <v>261</v>
      </c>
      <c r="D818" t="s">
        <v>2559</v>
      </c>
      <c r="E818">
        <v>1</v>
      </c>
      <c r="F818" s="5">
        <v>14245</v>
      </c>
      <c r="G818" s="2">
        <v>2295.1799999999998</v>
      </c>
      <c r="H818" s="2">
        <f>(orders[[#This Row],[Profit]]/orders[[#This Row],[Sales]])*100</f>
        <v>16.11217971217971</v>
      </c>
      <c r="I818" s="2">
        <f>orders[[#This Row],[Quantity]]*orders[[#This Row],[Cost Price]]</f>
        <v>13766</v>
      </c>
      <c r="J818" t="str">
        <f>TEXT(orders[[#This Row],[Date]],"mmm")</f>
        <v>Jan</v>
      </c>
      <c r="K818" s="2">
        <v>13766</v>
      </c>
      <c r="L818">
        <v>3</v>
      </c>
      <c r="M818" s="2">
        <f>COUNT(orders[[#This Row],[count_id]])</f>
        <v>1</v>
      </c>
      <c r="N818" s="2"/>
      <c r="Q818" s="7" t="str">
        <f>TEXT(orders[[#This Row],[Date]],"mmm")</f>
        <v>Jan</v>
      </c>
      <c r="R818" s="10">
        <v>14245</v>
      </c>
    </row>
    <row r="819" spans="1:18" x14ac:dyDescent="0.25">
      <c r="A819" t="s">
        <v>5653</v>
      </c>
      <c r="B819" s="4">
        <v>45705</v>
      </c>
      <c r="C819" t="s">
        <v>261</v>
      </c>
      <c r="D819" t="s">
        <v>2515</v>
      </c>
      <c r="E819">
        <v>1</v>
      </c>
      <c r="F819" s="5">
        <v>20852</v>
      </c>
      <c r="G819" s="2">
        <v>5806.27</v>
      </c>
      <c r="H819" s="2">
        <f>(orders[[#This Row],[Profit]]/orders[[#This Row],[Sales]])*100</f>
        <v>27.845146748513333</v>
      </c>
      <c r="I819" s="2">
        <f>orders[[#This Row],[Quantity]]*orders[[#This Row],[Cost Price]]</f>
        <v>28309</v>
      </c>
      <c r="J819" t="str">
        <f>TEXT(orders[[#This Row],[Date]],"mmm")</f>
        <v>Feb</v>
      </c>
      <c r="K819" s="2">
        <v>28309</v>
      </c>
      <c r="L819">
        <v>4</v>
      </c>
      <c r="M819" s="2">
        <f>COUNT(orders[[#This Row],[count_id]])</f>
        <v>1</v>
      </c>
      <c r="N819" s="2"/>
      <c r="Q819" s="6" t="str">
        <f>TEXT(orders[[#This Row],[Date]],"mmm")</f>
        <v>Feb</v>
      </c>
      <c r="R819" s="11">
        <v>20852</v>
      </c>
    </row>
    <row r="820" spans="1:18" x14ac:dyDescent="0.25">
      <c r="A820" t="s">
        <v>5896</v>
      </c>
      <c r="B820" s="4">
        <v>45502</v>
      </c>
      <c r="C820" t="s">
        <v>261</v>
      </c>
      <c r="D820" t="s">
        <v>2656</v>
      </c>
      <c r="E820">
        <v>9</v>
      </c>
      <c r="F820" s="5">
        <v>26109</v>
      </c>
      <c r="G820" s="2">
        <v>2018.35</v>
      </c>
      <c r="H820" s="2">
        <f>(orders[[#This Row],[Profit]]/orders[[#This Row],[Sales]])*100</f>
        <v>7.7304760810448503</v>
      </c>
      <c r="I820" s="2">
        <f>orders[[#This Row],[Quantity]]*orders[[#This Row],[Cost Price]]</f>
        <v>88434</v>
      </c>
      <c r="J820" t="str">
        <f>TEXT(orders[[#This Row],[Date]],"mmm")</f>
        <v>Jul</v>
      </c>
      <c r="K820" s="2">
        <v>9826</v>
      </c>
      <c r="L820">
        <v>6</v>
      </c>
      <c r="M820" s="2">
        <f>COUNT(orders[[#This Row],[count_id]])</f>
        <v>1</v>
      </c>
      <c r="N820" s="2"/>
      <c r="Q820" s="7" t="str">
        <f>TEXT(orders[[#This Row],[Date]],"mmm")</f>
        <v>Jul</v>
      </c>
      <c r="R820" s="10">
        <v>26109</v>
      </c>
    </row>
    <row r="821" spans="1:18" x14ac:dyDescent="0.25">
      <c r="A821" t="s">
        <v>3825</v>
      </c>
      <c r="B821" s="4">
        <v>45823</v>
      </c>
      <c r="C821" t="s">
        <v>263</v>
      </c>
      <c r="D821" t="s">
        <v>2847</v>
      </c>
      <c r="E821">
        <v>6</v>
      </c>
      <c r="F821" s="5">
        <v>43290</v>
      </c>
      <c r="G821" s="2">
        <v>3735.06</v>
      </c>
      <c r="H821" s="2">
        <f>(orders[[#This Row],[Profit]]/orders[[#This Row],[Sales]])*100</f>
        <v>8.627997227997227</v>
      </c>
      <c r="I821" s="2">
        <f>orders[[#This Row],[Quantity]]*orders[[#This Row],[Cost Price]]</f>
        <v>13464</v>
      </c>
      <c r="J821" t="str">
        <f>TEXT(orders[[#This Row],[Date]],"mmm")</f>
        <v>Jun</v>
      </c>
      <c r="K821" s="2">
        <v>2244</v>
      </c>
      <c r="L821">
        <v>9</v>
      </c>
      <c r="M821" s="2">
        <f>COUNT(orders[[#This Row],[count_id]])</f>
        <v>1</v>
      </c>
      <c r="N821" s="2"/>
      <c r="Q821" s="6" t="str">
        <f>TEXT(orders[[#This Row],[Date]],"mmm")</f>
        <v>Jun</v>
      </c>
      <c r="R821" s="11">
        <v>43290</v>
      </c>
    </row>
    <row r="822" spans="1:18" x14ac:dyDescent="0.25">
      <c r="A822" t="s">
        <v>5537</v>
      </c>
      <c r="B822" s="4">
        <v>45521</v>
      </c>
      <c r="C822" t="s">
        <v>263</v>
      </c>
      <c r="D822" t="s">
        <v>2974</v>
      </c>
      <c r="E822">
        <v>1</v>
      </c>
      <c r="F822" s="5">
        <v>25026</v>
      </c>
      <c r="G822" s="2">
        <v>3250.11</v>
      </c>
      <c r="H822" s="2">
        <f>(orders[[#This Row],[Profit]]/orders[[#This Row],[Sales]])*100</f>
        <v>12.98693358906737</v>
      </c>
      <c r="I822" s="2">
        <f>orders[[#This Row],[Quantity]]*orders[[#This Row],[Cost Price]]</f>
        <v>322</v>
      </c>
      <c r="J822" t="str">
        <f>TEXT(orders[[#This Row],[Date]],"mmm")</f>
        <v>Aug</v>
      </c>
      <c r="K822" s="2">
        <v>322</v>
      </c>
      <c r="L822">
        <v>4</v>
      </c>
      <c r="M822" s="2">
        <f>COUNT(orders[[#This Row],[count_id]])</f>
        <v>1</v>
      </c>
      <c r="N822" s="2"/>
      <c r="Q822" s="7" t="str">
        <f>TEXT(orders[[#This Row],[Date]],"mmm")</f>
        <v>Aug</v>
      </c>
      <c r="R822" s="10">
        <v>25026</v>
      </c>
    </row>
    <row r="823" spans="1:18" x14ac:dyDescent="0.25">
      <c r="A823" t="s">
        <v>5654</v>
      </c>
      <c r="B823" s="4">
        <v>45427</v>
      </c>
      <c r="C823" t="s">
        <v>263</v>
      </c>
      <c r="D823" t="s">
        <v>2691</v>
      </c>
      <c r="E823">
        <v>3</v>
      </c>
      <c r="F823" s="5">
        <v>47537</v>
      </c>
      <c r="G823" s="2">
        <v>3979.07</v>
      </c>
      <c r="H823" s="2">
        <f>(orders[[#This Row],[Profit]]/orders[[#This Row],[Sales]])*100</f>
        <v>8.37046931863601</v>
      </c>
      <c r="I823" s="2">
        <f>orders[[#This Row],[Quantity]]*orders[[#This Row],[Cost Price]]</f>
        <v>12171</v>
      </c>
      <c r="J823" t="str">
        <f>TEXT(orders[[#This Row],[Date]],"mmm")</f>
        <v>May</v>
      </c>
      <c r="K823" s="2">
        <v>4057</v>
      </c>
      <c r="L823">
        <v>10</v>
      </c>
      <c r="M823" s="2">
        <f>COUNT(orders[[#This Row],[count_id]])</f>
        <v>1</v>
      </c>
      <c r="N823" s="2"/>
      <c r="Q823" s="6" t="str">
        <f>TEXT(orders[[#This Row],[Date]],"mmm")</f>
        <v>May</v>
      </c>
      <c r="R823" s="11">
        <v>47537</v>
      </c>
    </row>
    <row r="824" spans="1:18" x14ac:dyDescent="0.25">
      <c r="A824" t="s">
        <v>5855</v>
      </c>
      <c r="B824" s="4">
        <v>45967</v>
      </c>
      <c r="C824" t="s">
        <v>263</v>
      </c>
      <c r="D824" t="s">
        <v>3207</v>
      </c>
      <c r="E824">
        <v>4</v>
      </c>
      <c r="F824" s="5">
        <v>45312</v>
      </c>
      <c r="G824" s="2">
        <v>5715.16</v>
      </c>
      <c r="H824" s="2">
        <f>(orders[[#This Row],[Profit]]/orders[[#This Row],[Sales]])*100</f>
        <v>12.612906073446329</v>
      </c>
      <c r="I824" s="2">
        <f>orders[[#This Row],[Quantity]]*orders[[#This Row],[Cost Price]]</f>
        <v>32040</v>
      </c>
      <c r="J824" t="str">
        <f>TEXT(orders[[#This Row],[Date]],"mmm")</f>
        <v>Nov</v>
      </c>
      <c r="K824" s="2">
        <v>8010</v>
      </c>
      <c r="L824">
        <v>7</v>
      </c>
      <c r="M824" s="2">
        <f>COUNT(orders[[#This Row],[count_id]])</f>
        <v>1</v>
      </c>
      <c r="N824" s="2"/>
      <c r="Q824" s="7" t="str">
        <f>TEXT(orders[[#This Row],[Date]],"mmm")</f>
        <v>Nov</v>
      </c>
      <c r="R824" s="10">
        <v>45312</v>
      </c>
    </row>
    <row r="825" spans="1:18" x14ac:dyDescent="0.25">
      <c r="A825" t="s">
        <v>3752</v>
      </c>
      <c r="B825" s="4">
        <v>45677</v>
      </c>
      <c r="C825" t="s">
        <v>265</v>
      </c>
      <c r="D825" t="s">
        <v>2855</v>
      </c>
      <c r="E825">
        <v>5</v>
      </c>
      <c r="F825" s="5">
        <v>35718</v>
      </c>
      <c r="G825" s="2">
        <v>2917.94</v>
      </c>
      <c r="H825" s="2">
        <f>(orders[[#This Row],[Profit]]/orders[[#This Row],[Sales]])*100</f>
        <v>8.1693823842320406</v>
      </c>
      <c r="I825" s="2">
        <f>orders[[#This Row],[Quantity]]*orders[[#This Row],[Cost Price]]</f>
        <v>174180</v>
      </c>
      <c r="J825" t="str">
        <f>TEXT(orders[[#This Row],[Date]],"mmm")</f>
        <v>Jan</v>
      </c>
      <c r="K825" s="2">
        <v>34836</v>
      </c>
      <c r="L825">
        <v>8</v>
      </c>
      <c r="M825" s="2">
        <f>COUNT(orders[[#This Row],[count_id]])</f>
        <v>1</v>
      </c>
      <c r="N825" s="2"/>
      <c r="Q825" s="6" t="str">
        <f>TEXT(orders[[#This Row],[Date]],"mmm")</f>
        <v>Jan</v>
      </c>
      <c r="R825" s="11">
        <v>35718</v>
      </c>
    </row>
    <row r="826" spans="1:18" x14ac:dyDescent="0.25">
      <c r="A826" t="s">
        <v>5270</v>
      </c>
      <c r="B826" s="4">
        <v>45385</v>
      </c>
      <c r="C826" t="s">
        <v>265</v>
      </c>
      <c r="D826" t="s">
        <v>3650</v>
      </c>
      <c r="E826">
        <v>6</v>
      </c>
      <c r="F826" s="5">
        <v>42962</v>
      </c>
      <c r="G826" s="2">
        <v>12506.77</v>
      </c>
      <c r="H826" s="2">
        <f>(orders[[#This Row],[Profit]]/orders[[#This Row],[Sales]])*100</f>
        <v>29.111237838089476</v>
      </c>
      <c r="I826" s="2">
        <f>orders[[#This Row],[Quantity]]*orders[[#This Row],[Cost Price]]</f>
        <v>89802</v>
      </c>
      <c r="J826" t="str">
        <f>TEXT(orders[[#This Row],[Date]],"mmm")</f>
        <v>Apr</v>
      </c>
      <c r="K826" s="2">
        <v>14967</v>
      </c>
      <c r="L826">
        <v>9</v>
      </c>
      <c r="M826" s="2">
        <f>COUNT(orders[[#This Row],[count_id]])</f>
        <v>1</v>
      </c>
      <c r="N826" s="2"/>
      <c r="Q826" s="7" t="str">
        <f>TEXT(orders[[#This Row],[Date]],"mmm")</f>
        <v>Apr</v>
      </c>
      <c r="R826" s="10">
        <v>42962</v>
      </c>
    </row>
    <row r="827" spans="1:18" x14ac:dyDescent="0.25">
      <c r="A827" t="s">
        <v>5307</v>
      </c>
      <c r="B827" s="4">
        <v>45989</v>
      </c>
      <c r="C827" t="s">
        <v>265</v>
      </c>
      <c r="D827" t="s">
        <v>2640</v>
      </c>
      <c r="E827">
        <v>6</v>
      </c>
      <c r="F827" s="5">
        <v>3944</v>
      </c>
      <c r="G827" s="2">
        <v>977.74</v>
      </c>
      <c r="H827" s="2">
        <f>(orders[[#This Row],[Profit]]/orders[[#This Row],[Sales]])*100</f>
        <v>24.790567951318458</v>
      </c>
      <c r="I827" s="2">
        <f>orders[[#This Row],[Quantity]]*orders[[#This Row],[Cost Price]]</f>
        <v>22086</v>
      </c>
      <c r="J827" t="str">
        <f>TEXT(orders[[#This Row],[Date]],"mmm")</f>
        <v>Nov</v>
      </c>
      <c r="K827" s="2">
        <v>3681</v>
      </c>
      <c r="L827">
        <v>8</v>
      </c>
      <c r="M827" s="2">
        <f>COUNT(orders[[#This Row],[count_id]])</f>
        <v>1</v>
      </c>
      <c r="N827" s="2"/>
      <c r="Q827" s="6" t="str">
        <f>TEXT(orders[[#This Row],[Date]],"mmm")</f>
        <v>Nov</v>
      </c>
      <c r="R827" s="11">
        <v>3944</v>
      </c>
    </row>
    <row r="828" spans="1:18" x14ac:dyDescent="0.25">
      <c r="A828" t="s">
        <v>6003</v>
      </c>
      <c r="B828" s="4">
        <v>45945</v>
      </c>
      <c r="C828" t="s">
        <v>265</v>
      </c>
      <c r="D828" t="s">
        <v>2863</v>
      </c>
      <c r="E828">
        <v>8</v>
      </c>
      <c r="F828" s="5">
        <v>31972</v>
      </c>
      <c r="G828" s="2">
        <v>1828.85</v>
      </c>
      <c r="H828" s="2">
        <f>(orders[[#This Row],[Profit]]/orders[[#This Row],[Sales]])*100</f>
        <v>5.7201613912173146</v>
      </c>
      <c r="I828" s="2">
        <f>orders[[#This Row],[Quantity]]*orders[[#This Row],[Cost Price]]</f>
        <v>6552</v>
      </c>
      <c r="J828" t="str">
        <f>TEXT(orders[[#This Row],[Date]],"mmm")</f>
        <v>Oct</v>
      </c>
      <c r="K828" s="2">
        <v>819</v>
      </c>
      <c r="L828">
        <v>8</v>
      </c>
      <c r="M828" s="2">
        <f>COUNT(orders[[#This Row],[count_id]])</f>
        <v>1</v>
      </c>
      <c r="N828" s="2"/>
      <c r="Q828" s="7" t="str">
        <f>TEXT(orders[[#This Row],[Date]],"mmm")</f>
        <v>Oct</v>
      </c>
      <c r="R828" s="10">
        <v>31972</v>
      </c>
    </row>
    <row r="829" spans="1:18" x14ac:dyDescent="0.25">
      <c r="A829" t="s">
        <v>6032</v>
      </c>
      <c r="B829" s="4">
        <v>45712</v>
      </c>
      <c r="C829" t="s">
        <v>265</v>
      </c>
      <c r="D829" t="s">
        <v>2829</v>
      </c>
      <c r="E829">
        <v>1</v>
      </c>
      <c r="F829" s="5">
        <v>42489</v>
      </c>
      <c r="G829" s="2">
        <v>7378.55</v>
      </c>
      <c r="H829" s="2">
        <f>(orders[[#This Row],[Profit]]/orders[[#This Row],[Sales]])*100</f>
        <v>17.365788792393325</v>
      </c>
      <c r="I829" s="2">
        <f>orders[[#This Row],[Quantity]]*orders[[#This Row],[Cost Price]]</f>
        <v>23906</v>
      </c>
      <c r="J829" t="str">
        <f>TEXT(orders[[#This Row],[Date]],"mmm")</f>
        <v>Feb</v>
      </c>
      <c r="K829" s="2">
        <v>23906</v>
      </c>
      <c r="L829">
        <v>6</v>
      </c>
      <c r="M829" s="2">
        <f>COUNT(orders[[#This Row],[count_id]])</f>
        <v>1</v>
      </c>
      <c r="N829" s="2"/>
      <c r="Q829" s="6" t="str">
        <f>TEXT(orders[[#This Row],[Date]],"mmm")</f>
        <v>Feb</v>
      </c>
      <c r="R829" s="11">
        <v>42489</v>
      </c>
    </row>
    <row r="830" spans="1:18" x14ac:dyDescent="0.25">
      <c r="A830" t="s">
        <v>3827</v>
      </c>
      <c r="B830" s="4">
        <v>45692</v>
      </c>
      <c r="C830" t="s">
        <v>267</v>
      </c>
      <c r="D830" t="s">
        <v>3262</v>
      </c>
      <c r="E830">
        <v>5</v>
      </c>
      <c r="F830" s="5">
        <v>48503</v>
      </c>
      <c r="G830" s="2">
        <v>6718.77</v>
      </c>
      <c r="H830" s="2">
        <f>(orders[[#This Row],[Profit]]/orders[[#This Row],[Sales]])*100</f>
        <v>13.852277178731212</v>
      </c>
      <c r="I830" s="2">
        <f>orders[[#This Row],[Quantity]]*orders[[#This Row],[Cost Price]]</f>
        <v>210110</v>
      </c>
      <c r="J830" t="str">
        <f>TEXT(orders[[#This Row],[Date]],"mmm")</f>
        <v>Feb</v>
      </c>
      <c r="K830" s="2">
        <v>42022</v>
      </c>
      <c r="L830">
        <v>7</v>
      </c>
      <c r="M830" s="2">
        <f>COUNT(orders[[#This Row],[count_id]])</f>
        <v>1</v>
      </c>
      <c r="N830" s="2"/>
      <c r="Q830" s="7" t="str">
        <f>TEXT(orders[[#This Row],[Date]],"mmm")</f>
        <v>Feb</v>
      </c>
      <c r="R830" s="10">
        <v>48503</v>
      </c>
    </row>
    <row r="831" spans="1:18" x14ac:dyDescent="0.25">
      <c r="A831" t="s">
        <v>5384</v>
      </c>
      <c r="B831" s="4">
        <v>45815</v>
      </c>
      <c r="C831" t="s">
        <v>267</v>
      </c>
      <c r="D831" t="s">
        <v>2659</v>
      </c>
      <c r="E831">
        <v>4</v>
      </c>
      <c r="F831" s="5">
        <v>13096</v>
      </c>
      <c r="G831" s="2">
        <v>2792.71</v>
      </c>
      <c r="H831" s="2">
        <f>(orders[[#This Row],[Profit]]/orders[[#This Row],[Sales]])*100</f>
        <v>21.324908368967623</v>
      </c>
      <c r="I831" s="2">
        <f>orders[[#This Row],[Quantity]]*orders[[#This Row],[Cost Price]]</f>
        <v>68000</v>
      </c>
      <c r="J831" t="str">
        <f>TEXT(orders[[#This Row],[Date]],"mmm")</f>
        <v>Jun</v>
      </c>
      <c r="K831" s="2">
        <v>17000</v>
      </c>
      <c r="L831">
        <v>4</v>
      </c>
      <c r="M831" s="2">
        <f>COUNT(orders[[#This Row],[count_id]])</f>
        <v>1</v>
      </c>
      <c r="N831" s="2"/>
      <c r="Q831" s="6" t="str">
        <f>TEXT(orders[[#This Row],[Date]],"mmm")</f>
        <v>Jun</v>
      </c>
      <c r="R831" s="11">
        <v>13096</v>
      </c>
    </row>
    <row r="832" spans="1:18" x14ac:dyDescent="0.25">
      <c r="A832" t="s">
        <v>5388</v>
      </c>
      <c r="B832" s="4">
        <v>45428</v>
      </c>
      <c r="C832" t="s">
        <v>267</v>
      </c>
      <c r="D832" t="s">
        <v>3224</v>
      </c>
      <c r="E832">
        <v>3</v>
      </c>
      <c r="F832" s="5">
        <v>37778</v>
      </c>
      <c r="G832" s="2">
        <v>8266.5499999999993</v>
      </c>
      <c r="H832" s="2">
        <f>(orders[[#This Row],[Profit]]/orders[[#This Row],[Sales]])*100</f>
        <v>21.881915400497643</v>
      </c>
      <c r="I832" s="2">
        <f>orders[[#This Row],[Quantity]]*orders[[#This Row],[Cost Price]]</f>
        <v>9858</v>
      </c>
      <c r="J832" t="str">
        <f>TEXT(orders[[#This Row],[Date]],"mmm")</f>
        <v>May</v>
      </c>
      <c r="K832" s="2">
        <v>3286</v>
      </c>
      <c r="L832">
        <v>6</v>
      </c>
      <c r="M832" s="2">
        <f>COUNT(orders[[#This Row],[count_id]])</f>
        <v>1</v>
      </c>
      <c r="N832" s="2"/>
      <c r="Q832" s="7" t="str">
        <f>TEXT(orders[[#This Row],[Date]],"mmm")</f>
        <v>May</v>
      </c>
      <c r="R832" s="10">
        <v>37778</v>
      </c>
    </row>
    <row r="833" spans="1:18" x14ac:dyDescent="0.25">
      <c r="A833" t="s">
        <v>5409</v>
      </c>
      <c r="B833" s="4">
        <v>45480</v>
      </c>
      <c r="C833" t="s">
        <v>267</v>
      </c>
      <c r="D833" t="s">
        <v>2557</v>
      </c>
      <c r="E833">
        <v>6</v>
      </c>
      <c r="F833" s="5">
        <v>47762</v>
      </c>
      <c r="G833" s="2">
        <v>4887.53</v>
      </c>
      <c r="H833" s="2">
        <f>(orders[[#This Row],[Profit]]/orders[[#This Row],[Sales]])*100</f>
        <v>10.233093254051337</v>
      </c>
      <c r="I833" s="2">
        <f>orders[[#This Row],[Quantity]]*orders[[#This Row],[Cost Price]]</f>
        <v>68886</v>
      </c>
      <c r="J833" t="str">
        <f>TEXT(orders[[#This Row],[Date]],"mmm")</f>
        <v>Jul</v>
      </c>
      <c r="K833" s="2">
        <v>11481</v>
      </c>
      <c r="L833">
        <v>5</v>
      </c>
      <c r="M833" s="2">
        <f>COUNT(orders[[#This Row],[count_id]])</f>
        <v>1</v>
      </c>
      <c r="N833" s="2"/>
      <c r="Q833" s="6" t="str">
        <f>TEXT(orders[[#This Row],[Date]],"mmm")</f>
        <v>Jul</v>
      </c>
      <c r="R833" s="11">
        <v>47762</v>
      </c>
    </row>
    <row r="834" spans="1:18" x14ac:dyDescent="0.25">
      <c r="A834" t="s">
        <v>5469</v>
      </c>
      <c r="B834" s="4">
        <v>45596</v>
      </c>
      <c r="C834" t="s">
        <v>267</v>
      </c>
      <c r="D834" t="s">
        <v>3383</v>
      </c>
      <c r="E834">
        <v>5</v>
      </c>
      <c r="F834" s="5">
        <v>44195</v>
      </c>
      <c r="G834" s="2">
        <v>11386.75</v>
      </c>
      <c r="H834" s="2">
        <f>(orders[[#This Row],[Profit]]/orders[[#This Row],[Sales]])*100</f>
        <v>25.764792397330016</v>
      </c>
      <c r="I834" s="2">
        <f>orders[[#This Row],[Quantity]]*orders[[#This Row],[Cost Price]]</f>
        <v>125090</v>
      </c>
      <c r="J834" t="str">
        <f>TEXT(orders[[#This Row],[Date]],"mmm")</f>
        <v>Oct</v>
      </c>
      <c r="K834" s="2">
        <v>25018</v>
      </c>
      <c r="L834">
        <v>7</v>
      </c>
      <c r="M834" s="2">
        <f>COUNT(orders[[#This Row],[count_id]])</f>
        <v>1</v>
      </c>
      <c r="N834" s="2"/>
      <c r="Q834" s="7" t="str">
        <f>TEXT(orders[[#This Row],[Date]],"mmm")</f>
        <v>Oct</v>
      </c>
      <c r="R834" s="10">
        <v>44195</v>
      </c>
    </row>
    <row r="835" spans="1:18" x14ac:dyDescent="0.25">
      <c r="A835" t="s">
        <v>5572</v>
      </c>
      <c r="B835" s="4">
        <v>45675</v>
      </c>
      <c r="C835" t="s">
        <v>267</v>
      </c>
      <c r="D835" t="s">
        <v>3468</v>
      </c>
      <c r="E835">
        <v>4</v>
      </c>
      <c r="F835" s="5">
        <v>9654</v>
      </c>
      <c r="G835" s="2">
        <v>1631.88</v>
      </c>
      <c r="H835" s="2">
        <f>(orders[[#This Row],[Profit]]/orders[[#This Row],[Sales]])*100</f>
        <v>16.90366687383468</v>
      </c>
      <c r="I835" s="2">
        <f>orders[[#This Row],[Quantity]]*orders[[#This Row],[Cost Price]]</f>
        <v>38080</v>
      </c>
      <c r="J835" t="str">
        <f>TEXT(orders[[#This Row],[Date]],"mmm")</f>
        <v>Jan</v>
      </c>
      <c r="K835" s="2">
        <v>9520</v>
      </c>
      <c r="L835">
        <v>8</v>
      </c>
      <c r="M835" s="2">
        <f>COUNT(orders[[#This Row],[count_id]])</f>
        <v>1</v>
      </c>
      <c r="N835" s="2"/>
      <c r="Q835" s="6" t="str">
        <f>TEXT(orders[[#This Row],[Date]],"mmm")</f>
        <v>Jan</v>
      </c>
      <c r="R835" s="11">
        <v>9654</v>
      </c>
    </row>
    <row r="836" spans="1:18" x14ac:dyDescent="0.25">
      <c r="A836" t="s">
        <v>3733</v>
      </c>
      <c r="B836" s="4">
        <v>45576</v>
      </c>
      <c r="C836" t="s">
        <v>269</v>
      </c>
      <c r="D836" t="s">
        <v>3595</v>
      </c>
      <c r="E836">
        <v>9</v>
      </c>
      <c r="F836" s="5">
        <v>35223</v>
      </c>
      <c r="G836" s="2">
        <v>9542.18</v>
      </c>
      <c r="H836" s="2">
        <f>(orders[[#This Row],[Profit]]/orders[[#This Row],[Sales]])*100</f>
        <v>27.090764557249525</v>
      </c>
      <c r="I836" s="2">
        <f>orders[[#This Row],[Quantity]]*orders[[#This Row],[Cost Price]]</f>
        <v>440334</v>
      </c>
      <c r="J836" t="str">
        <f>TEXT(orders[[#This Row],[Date]],"mmm")</f>
        <v>Oct</v>
      </c>
      <c r="K836" s="2">
        <v>48926</v>
      </c>
      <c r="L836">
        <v>12</v>
      </c>
      <c r="M836" s="2">
        <f>COUNT(orders[[#This Row],[count_id]])</f>
        <v>1</v>
      </c>
      <c r="N836" s="2"/>
      <c r="Q836" s="7" t="str">
        <f>TEXT(orders[[#This Row],[Date]],"mmm")</f>
        <v>Oct</v>
      </c>
      <c r="R836" s="10">
        <v>35223</v>
      </c>
    </row>
    <row r="837" spans="1:18" x14ac:dyDescent="0.25">
      <c r="A837" t="s">
        <v>5097</v>
      </c>
      <c r="B837" s="4">
        <v>45644</v>
      </c>
      <c r="C837" t="s">
        <v>269</v>
      </c>
      <c r="D837" t="s">
        <v>3102</v>
      </c>
      <c r="E837">
        <v>6</v>
      </c>
      <c r="F837" s="5">
        <v>10073</v>
      </c>
      <c r="G837" s="2">
        <v>2069.0100000000002</v>
      </c>
      <c r="H837" s="2">
        <f>(orders[[#This Row],[Profit]]/orders[[#This Row],[Sales]])*100</f>
        <v>20.540156854958802</v>
      </c>
      <c r="I837" s="2">
        <f>orders[[#This Row],[Quantity]]*orders[[#This Row],[Cost Price]]</f>
        <v>229164</v>
      </c>
      <c r="J837" t="str">
        <f>TEXT(orders[[#This Row],[Date]],"mmm")</f>
        <v>Dec</v>
      </c>
      <c r="K837" s="2">
        <v>38194</v>
      </c>
      <c r="L837">
        <v>2</v>
      </c>
      <c r="M837" s="2">
        <f>COUNT(orders[[#This Row],[count_id]])</f>
        <v>1</v>
      </c>
      <c r="N837" s="2"/>
      <c r="Q837" s="6" t="str">
        <f>TEXT(orders[[#This Row],[Date]],"mmm")</f>
        <v>Dec</v>
      </c>
      <c r="R837" s="11">
        <v>10073</v>
      </c>
    </row>
    <row r="838" spans="1:18" x14ac:dyDescent="0.25">
      <c r="A838" t="s">
        <v>5117</v>
      </c>
      <c r="B838" s="4">
        <v>45968</v>
      </c>
      <c r="C838" t="s">
        <v>269</v>
      </c>
      <c r="D838" t="s">
        <v>2904</v>
      </c>
      <c r="E838">
        <v>4</v>
      </c>
      <c r="F838" s="5">
        <v>11471</v>
      </c>
      <c r="G838" s="2">
        <v>2455.9299999999998</v>
      </c>
      <c r="H838" s="2">
        <f>(orders[[#This Row],[Profit]]/orders[[#This Row],[Sales]])*100</f>
        <v>21.409903234242872</v>
      </c>
      <c r="I838" s="2">
        <f>orders[[#This Row],[Quantity]]*orders[[#This Row],[Cost Price]]</f>
        <v>69176</v>
      </c>
      <c r="J838" t="str">
        <f>TEXT(orders[[#This Row],[Date]],"mmm")</f>
        <v>Nov</v>
      </c>
      <c r="K838" s="2">
        <v>17294</v>
      </c>
      <c r="L838">
        <v>9</v>
      </c>
      <c r="M838" s="2">
        <f>COUNT(orders[[#This Row],[count_id]])</f>
        <v>1</v>
      </c>
      <c r="N838" s="2"/>
      <c r="Q838" s="7" t="str">
        <f>TEXT(orders[[#This Row],[Date]],"mmm")</f>
        <v>Nov</v>
      </c>
      <c r="R838" s="10">
        <v>11471</v>
      </c>
    </row>
    <row r="839" spans="1:18" x14ac:dyDescent="0.25">
      <c r="A839" t="s">
        <v>5530</v>
      </c>
      <c r="B839" s="4">
        <v>45376</v>
      </c>
      <c r="C839" t="s">
        <v>269</v>
      </c>
      <c r="D839" t="s">
        <v>3439</v>
      </c>
      <c r="E839">
        <v>1</v>
      </c>
      <c r="F839" s="5">
        <v>723</v>
      </c>
      <c r="G839" s="2">
        <v>194.73</v>
      </c>
      <c r="H839" s="2">
        <f>(orders[[#This Row],[Profit]]/orders[[#This Row],[Sales]])*100</f>
        <v>26.933609958506221</v>
      </c>
      <c r="I839" s="2">
        <f>orders[[#This Row],[Quantity]]*orders[[#This Row],[Cost Price]]</f>
        <v>47581</v>
      </c>
      <c r="J839" t="str">
        <f>TEXT(orders[[#This Row],[Date]],"mmm")</f>
        <v>Mar</v>
      </c>
      <c r="K839" s="2">
        <v>47581</v>
      </c>
      <c r="L839">
        <v>4</v>
      </c>
      <c r="M839" s="2">
        <f>COUNT(orders[[#This Row],[count_id]])</f>
        <v>1</v>
      </c>
      <c r="N839" s="2"/>
      <c r="Q839" s="6" t="str">
        <f>TEXT(orders[[#This Row],[Date]],"mmm")</f>
        <v>Mar</v>
      </c>
      <c r="R839" s="11">
        <v>723</v>
      </c>
    </row>
    <row r="840" spans="1:18" x14ac:dyDescent="0.25">
      <c r="A840" t="s">
        <v>5667</v>
      </c>
      <c r="B840" s="4">
        <v>45668</v>
      </c>
      <c r="C840" t="s">
        <v>269</v>
      </c>
      <c r="D840" t="s">
        <v>2966</v>
      </c>
      <c r="E840">
        <v>1</v>
      </c>
      <c r="F840" s="5">
        <v>24734</v>
      </c>
      <c r="G840" s="2">
        <v>1401.32</v>
      </c>
      <c r="H840" s="2">
        <f>(orders[[#This Row],[Profit]]/orders[[#This Row],[Sales]])*100</f>
        <v>5.6655615751596988</v>
      </c>
      <c r="I840" s="2">
        <f>orders[[#This Row],[Quantity]]*orders[[#This Row],[Cost Price]]</f>
        <v>16318</v>
      </c>
      <c r="J840" t="str">
        <f>TEXT(orders[[#This Row],[Date]],"mmm")</f>
        <v>Jan</v>
      </c>
      <c r="K840" s="2">
        <v>16318</v>
      </c>
      <c r="L840">
        <v>8</v>
      </c>
      <c r="M840" s="2">
        <f>COUNT(orders[[#This Row],[count_id]])</f>
        <v>1</v>
      </c>
      <c r="N840" s="2"/>
      <c r="Q840" s="7" t="str">
        <f>TEXT(orders[[#This Row],[Date]],"mmm")</f>
        <v>Jan</v>
      </c>
      <c r="R840" s="10">
        <v>24734</v>
      </c>
    </row>
    <row r="841" spans="1:18" x14ac:dyDescent="0.25">
      <c r="A841" t="s">
        <v>5709</v>
      </c>
      <c r="B841" s="4">
        <v>45506</v>
      </c>
      <c r="C841" t="s">
        <v>269</v>
      </c>
      <c r="D841" t="s">
        <v>2979</v>
      </c>
      <c r="E841">
        <v>9</v>
      </c>
      <c r="F841" s="5">
        <v>30649</v>
      </c>
      <c r="G841" s="2">
        <v>2061.25</v>
      </c>
      <c r="H841" s="2">
        <f>(orders[[#This Row],[Profit]]/orders[[#This Row],[Sales]])*100</f>
        <v>6.7253417729779112</v>
      </c>
      <c r="I841" s="2">
        <f>orders[[#This Row],[Quantity]]*orders[[#This Row],[Cost Price]]</f>
        <v>63846</v>
      </c>
      <c r="J841" t="str">
        <f>TEXT(orders[[#This Row],[Date]],"mmm")</f>
        <v>Aug</v>
      </c>
      <c r="K841" s="2">
        <v>7094</v>
      </c>
      <c r="L841">
        <v>4</v>
      </c>
      <c r="M841" s="2">
        <f>COUNT(orders[[#This Row],[count_id]])</f>
        <v>1</v>
      </c>
      <c r="N841" s="2"/>
      <c r="Q841" s="6" t="str">
        <f>TEXT(orders[[#This Row],[Date]],"mmm")</f>
        <v>Aug</v>
      </c>
      <c r="R841" s="11">
        <v>30649</v>
      </c>
    </row>
    <row r="842" spans="1:18" x14ac:dyDescent="0.25">
      <c r="A842" t="s">
        <v>5809</v>
      </c>
      <c r="B842" s="4">
        <v>45616</v>
      </c>
      <c r="C842" t="s">
        <v>269</v>
      </c>
      <c r="D842" t="s">
        <v>3303</v>
      </c>
      <c r="E842">
        <v>2</v>
      </c>
      <c r="F842" s="5">
        <v>39731</v>
      </c>
      <c r="G842" s="2">
        <v>4777.08</v>
      </c>
      <c r="H842" s="2">
        <f>(orders[[#This Row],[Profit]]/orders[[#This Row],[Sales]])*100</f>
        <v>12.023558430444741</v>
      </c>
      <c r="I842" s="2">
        <f>orders[[#This Row],[Quantity]]*orders[[#This Row],[Cost Price]]</f>
        <v>93840</v>
      </c>
      <c r="J842" t="str">
        <f>TEXT(orders[[#This Row],[Date]],"mmm")</f>
        <v>Nov</v>
      </c>
      <c r="K842" s="2">
        <v>46920</v>
      </c>
      <c r="L842">
        <v>6</v>
      </c>
      <c r="M842" s="2">
        <f>COUNT(orders[[#This Row],[count_id]])</f>
        <v>1</v>
      </c>
      <c r="N842" s="2"/>
      <c r="Q842" s="7" t="str">
        <f>TEXT(orders[[#This Row],[Date]],"mmm")</f>
        <v>Nov</v>
      </c>
      <c r="R842" s="10">
        <v>39731</v>
      </c>
    </row>
    <row r="843" spans="1:18" x14ac:dyDescent="0.25">
      <c r="A843" t="s">
        <v>5865</v>
      </c>
      <c r="B843" s="4">
        <v>45625</v>
      </c>
      <c r="C843" t="s">
        <v>269</v>
      </c>
      <c r="D843" t="s">
        <v>2596</v>
      </c>
      <c r="E843">
        <v>3</v>
      </c>
      <c r="F843" s="5">
        <v>7783</v>
      </c>
      <c r="G843" s="2">
        <v>1384.15</v>
      </c>
      <c r="H843" s="2">
        <f>(orders[[#This Row],[Profit]]/orders[[#This Row],[Sales]])*100</f>
        <v>17.784273416420405</v>
      </c>
      <c r="I843" s="2">
        <f>orders[[#This Row],[Quantity]]*orders[[#This Row],[Cost Price]]</f>
        <v>143964</v>
      </c>
      <c r="J843" t="str">
        <f>TEXT(orders[[#This Row],[Date]],"mmm")</f>
        <v>Nov</v>
      </c>
      <c r="K843" s="2">
        <v>47988</v>
      </c>
      <c r="L843">
        <v>6</v>
      </c>
      <c r="M843" s="2">
        <f>COUNT(orders[[#This Row],[count_id]])</f>
        <v>1</v>
      </c>
      <c r="N843" s="2"/>
      <c r="Q843" s="6" t="str">
        <f>TEXT(orders[[#This Row],[Date]],"mmm")</f>
        <v>Nov</v>
      </c>
      <c r="R843" s="11">
        <v>7783</v>
      </c>
    </row>
    <row r="844" spans="1:18" x14ac:dyDescent="0.25">
      <c r="A844" t="s">
        <v>3794</v>
      </c>
      <c r="B844" s="4">
        <v>45410</v>
      </c>
      <c r="C844" t="s">
        <v>271</v>
      </c>
      <c r="D844" t="s">
        <v>2683</v>
      </c>
      <c r="E844">
        <v>9</v>
      </c>
      <c r="F844" s="5">
        <v>35054</v>
      </c>
      <c r="G844" s="2">
        <v>1763.13</v>
      </c>
      <c r="H844" s="2">
        <f>(orders[[#This Row],[Profit]]/orders[[#This Row],[Sales]])*100</f>
        <v>5.0297540936840308</v>
      </c>
      <c r="I844" s="2">
        <f>orders[[#This Row],[Quantity]]*orders[[#This Row],[Cost Price]]</f>
        <v>141309</v>
      </c>
      <c r="J844" t="str">
        <f>TEXT(orders[[#This Row],[Date]],"mmm")</f>
        <v>Apr</v>
      </c>
      <c r="K844" s="2">
        <v>15701</v>
      </c>
      <c r="L844">
        <v>5</v>
      </c>
      <c r="M844" s="2">
        <f>COUNT(orders[[#This Row],[count_id]])</f>
        <v>1</v>
      </c>
      <c r="N844" s="2"/>
      <c r="Q844" s="7" t="str">
        <f>TEXT(orders[[#This Row],[Date]],"mmm")</f>
        <v>Apr</v>
      </c>
      <c r="R844" s="10">
        <v>35054</v>
      </c>
    </row>
    <row r="845" spans="1:18" x14ac:dyDescent="0.25">
      <c r="A845" t="s">
        <v>5167</v>
      </c>
      <c r="B845" s="4">
        <v>45329</v>
      </c>
      <c r="C845" t="s">
        <v>271</v>
      </c>
      <c r="D845" t="s">
        <v>3396</v>
      </c>
      <c r="E845">
        <v>7</v>
      </c>
      <c r="F845" s="5">
        <v>48364</v>
      </c>
      <c r="G845" s="2">
        <v>6633.55</v>
      </c>
      <c r="H845" s="2">
        <f>(orders[[#This Row],[Profit]]/orders[[#This Row],[Sales]])*100</f>
        <v>13.715883715160038</v>
      </c>
      <c r="I845" s="2">
        <f>orders[[#This Row],[Quantity]]*orders[[#This Row],[Cost Price]]</f>
        <v>208446</v>
      </c>
      <c r="J845" t="str">
        <f>TEXT(orders[[#This Row],[Date]],"mmm")</f>
        <v>Feb</v>
      </c>
      <c r="K845" s="2">
        <v>29778</v>
      </c>
      <c r="L845">
        <v>6</v>
      </c>
      <c r="M845" s="2">
        <f>COUNT(orders[[#This Row],[count_id]])</f>
        <v>1</v>
      </c>
      <c r="N845" s="2"/>
      <c r="Q845" s="6" t="str">
        <f>TEXT(orders[[#This Row],[Date]],"mmm")</f>
        <v>Feb</v>
      </c>
      <c r="R845" s="11">
        <v>48364</v>
      </c>
    </row>
    <row r="846" spans="1:18" x14ac:dyDescent="0.25">
      <c r="A846" t="s">
        <v>5227</v>
      </c>
      <c r="B846" s="4">
        <v>45941</v>
      </c>
      <c r="C846" t="s">
        <v>271</v>
      </c>
      <c r="D846" t="s">
        <v>3640</v>
      </c>
      <c r="E846">
        <v>8</v>
      </c>
      <c r="F846" s="5">
        <v>11808</v>
      </c>
      <c r="G846" s="2">
        <v>2357.4699999999998</v>
      </c>
      <c r="H846" s="2">
        <f>(orders[[#This Row],[Profit]]/orders[[#This Row],[Sales]])*100</f>
        <v>19.965023712737125</v>
      </c>
      <c r="I846" s="2">
        <f>orders[[#This Row],[Quantity]]*orders[[#This Row],[Cost Price]]</f>
        <v>69976</v>
      </c>
      <c r="J846" t="str">
        <f>TEXT(orders[[#This Row],[Date]],"mmm")</f>
        <v>Oct</v>
      </c>
      <c r="K846" s="2">
        <v>8747</v>
      </c>
      <c r="L846">
        <v>6</v>
      </c>
      <c r="M846" s="2">
        <f>COUNT(orders[[#This Row],[count_id]])</f>
        <v>1</v>
      </c>
      <c r="N846" s="2"/>
      <c r="Q846" s="7" t="str">
        <f>TEXT(orders[[#This Row],[Date]],"mmm")</f>
        <v>Oct</v>
      </c>
      <c r="R846" s="10">
        <v>11808</v>
      </c>
    </row>
    <row r="847" spans="1:18" x14ac:dyDescent="0.25">
      <c r="A847" t="s">
        <v>5257</v>
      </c>
      <c r="B847" s="4">
        <v>45895</v>
      </c>
      <c r="C847" t="s">
        <v>271</v>
      </c>
      <c r="D847" t="s">
        <v>3226</v>
      </c>
      <c r="E847">
        <v>8</v>
      </c>
      <c r="F847" s="5">
        <v>38220</v>
      </c>
      <c r="G847" s="2">
        <v>8523.76</v>
      </c>
      <c r="H847" s="2">
        <f>(orders[[#This Row],[Profit]]/orders[[#This Row],[Sales]])*100</f>
        <v>22.301831501831501</v>
      </c>
      <c r="I847" s="2">
        <f>orders[[#This Row],[Quantity]]*orders[[#This Row],[Cost Price]]</f>
        <v>256944</v>
      </c>
      <c r="J847" t="str">
        <f>TEXT(orders[[#This Row],[Date]],"mmm")</f>
        <v>Aug</v>
      </c>
      <c r="K847" s="2">
        <v>32118</v>
      </c>
      <c r="L847">
        <v>6</v>
      </c>
      <c r="M847" s="2">
        <f>COUNT(orders[[#This Row],[count_id]])</f>
        <v>1</v>
      </c>
      <c r="N847" s="2"/>
      <c r="Q847" s="6" t="str">
        <f>TEXT(orders[[#This Row],[Date]],"mmm")</f>
        <v>Aug</v>
      </c>
      <c r="R847" s="11">
        <v>38220</v>
      </c>
    </row>
    <row r="848" spans="1:18" x14ac:dyDescent="0.25">
      <c r="A848" t="s">
        <v>5355</v>
      </c>
      <c r="B848" s="4">
        <v>46007</v>
      </c>
      <c r="C848" t="s">
        <v>271</v>
      </c>
      <c r="D848" t="s">
        <v>3629</v>
      </c>
      <c r="E848">
        <v>7</v>
      </c>
      <c r="F848" s="5">
        <v>3103</v>
      </c>
      <c r="G848" s="2">
        <v>368.8</v>
      </c>
      <c r="H848" s="2">
        <f>(orders[[#This Row],[Profit]]/orders[[#This Row],[Sales]])*100</f>
        <v>11.885272317112472</v>
      </c>
      <c r="I848" s="2">
        <f>orders[[#This Row],[Quantity]]*orders[[#This Row],[Cost Price]]</f>
        <v>241752</v>
      </c>
      <c r="J848" t="str">
        <f>TEXT(orders[[#This Row],[Date]],"mmm")</f>
        <v>Dec</v>
      </c>
      <c r="K848" s="2">
        <v>34536</v>
      </c>
      <c r="L848">
        <v>6</v>
      </c>
      <c r="M848" s="2">
        <f>COUNT(orders[[#This Row],[count_id]])</f>
        <v>1</v>
      </c>
      <c r="N848" s="2"/>
      <c r="Q848" s="7" t="str">
        <f>TEXT(orders[[#This Row],[Date]],"mmm")</f>
        <v>Dec</v>
      </c>
      <c r="R848" s="10">
        <v>3103</v>
      </c>
    </row>
    <row r="849" spans="1:18" x14ac:dyDescent="0.25">
      <c r="A849" t="s">
        <v>5866</v>
      </c>
      <c r="B849" s="4">
        <v>45952</v>
      </c>
      <c r="C849" t="s">
        <v>271</v>
      </c>
      <c r="D849" t="s">
        <v>3027</v>
      </c>
      <c r="E849">
        <v>3</v>
      </c>
      <c r="F849" s="5">
        <v>45185</v>
      </c>
      <c r="G849" s="2">
        <v>2406.31</v>
      </c>
      <c r="H849" s="2">
        <f>(orders[[#This Row],[Profit]]/orders[[#This Row],[Sales]])*100</f>
        <v>5.3254619895983177</v>
      </c>
      <c r="I849" s="2">
        <f>orders[[#This Row],[Quantity]]*orders[[#This Row],[Cost Price]]</f>
        <v>106575</v>
      </c>
      <c r="J849" t="str">
        <f>TEXT(orders[[#This Row],[Date]],"mmm")</f>
        <v>Oct</v>
      </c>
      <c r="K849" s="2">
        <v>35525</v>
      </c>
      <c r="L849">
        <v>5</v>
      </c>
      <c r="M849" s="2">
        <f>COUNT(orders[[#This Row],[count_id]])</f>
        <v>1</v>
      </c>
      <c r="N849" s="2"/>
      <c r="Q849" s="6" t="str">
        <f>TEXT(orders[[#This Row],[Date]],"mmm")</f>
        <v>Oct</v>
      </c>
      <c r="R849" s="11">
        <v>45185</v>
      </c>
    </row>
    <row r="850" spans="1:18" x14ac:dyDescent="0.25">
      <c r="A850" t="s">
        <v>3795</v>
      </c>
      <c r="B850" s="4">
        <v>45441</v>
      </c>
      <c r="C850" t="s">
        <v>273</v>
      </c>
      <c r="D850" t="s">
        <v>3488</v>
      </c>
      <c r="E850">
        <v>8</v>
      </c>
      <c r="F850" s="5">
        <v>27939</v>
      </c>
      <c r="G850" s="2">
        <v>5683.47</v>
      </c>
      <c r="H850" s="2">
        <f>(orders[[#This Row],[Profit]]/orders[[#This Row],[Sales]])*100</f>
        <v>20.34242456780844</v>
      </c>
      <c r="I850" s="2">
        <f>orders[[#This Row],[Quantity]]*orders[[#This Row],[Cost Price]]</f>
        <v>227832</v>
      </c>
      <c r="J850" t="str">
        <f>TEXT(orders[[#This Row],[Date]],"mmm")</f>
        <v>May</v>
      </c>
      <c r="K850" s="2">
        <v>28479</v>
      </c>
      <c r="L850">
        <v>8</v>
      </c>
      <c r="M850" s="2">
        <f>COUNT(orders[[#This Row],[count_id]])</f>
        <v>1</v>
      </c>
      <c r="N850" s="2"/>
      <c r="Q850" s="7" t="str">
        <f>TEXT(orders[[#This Row],[Date]],"mmm")</f>
        <v>May</v>
      </c>
      <c r="R850" s="10">
        <v>27939</v>
      </c>
    </row>
    <row r="851" spans="1:18" x14ac:dyDescent="0.25">
      <c r="A851" t="s">
        <v>5286</v>
      </c>
      <c r="B851" s="4">
        <v>45469</v>
      </c>
      <c r="C851" t="s">
        <v>273</v>
      </c>
      <c r="D851" t="s">
        <v>3617</v>
      </c>
      <c r="E851">
        <v>4</v>
      </c>
      <c r="F851" s="5">
        <v>6605</v>
      </c>
      <c r="G851" s="2">
        <v>1376.43</v>
      </c>
      <c r="H851" s="2">
        <f>(orders[[#This Row],[Profit]]/orders[[#This Row],[Sales]])*100</f>
        <v>20.839212717638151</v>
      </c>
      <c r="I851" s="2">
        <f>orders[[#This Row],[Quantity]]*orders[[#This Row],[Cost Price]]</f>
        <v>140940</v>
      </c>
      <c r="J851" t="str">
        <f>TEXT(orders[[#This Row],[Date]],"mmm")</f>
        <v>Jun</v>
      </c>
      <c r="K851" s="2">
        <v>35235</v>
      </c>
      <c r="L851">
        <v>8</v>
      </c>
      <c r="M851" s="2">
        <f>COUNT(orders[[#This Row],[count_id]])</f>
        <v>1</v>
      </c>
      <c r="N851" s="2"/>
      <c r="Q851" s="6" t="str">
        <f>TEXT(orders[[#This Row],[Date]],"mmm")</f>
        <v>Jun</v>
      </c>
      <c r="R851" s="11">
        <v>6605</v>
      </c>
    </row>
    <row r="852" spans="1:18" x14ac:dyDescent="0.25">
      <c r="A852" t="s">
        <v>5301</v>
      </c>
      <c r="B852" s="4">
        <v>45629</v>
      </c>
      <c r="C852" t="s">
        <v>273</v>
      </c>
      <c r="D852" t="s">
        <v>2995</v>
      </c>
      <c r="E852">
        <v>6</v>
      </c>
      <c r="F852" s="5">
        <v>16946</v>
      </c>
      <c r="G852" s="2">
        <v>1048.94</v>
      </c>
      <c r="H852" s="2">
        <f>(orders[[#This Row],[Profit]]/orders[[#This Row],[Sales]])*100</f>
        <v>6.1898973209016885</v>
      </c>
      <c r="I852" s="2">
        <f>orders[[#This Row],[Quantity]]*orders[[#This Row],[Cost Price]]</f>
        <v>166776</v>
      </c>
      <c r="J852" t="str">
        <f>TEXT(orders[[#This Row],[Date]],"mmm")</f>
        <v>Dec</v>
      </c>
      <c r="K852" s="2">
        <v>27796</v>
      </c>
      <c r="L852">
        <v>9</v>
      </c>
      <c r="M852" s="2">
        <f>COUNT(orders[[#This Row],[count_id]])</f>
        <v>1</v>
      </c>
      <c r="N852" s="2"/>
      <c r="Q852" s="7" t="str">
        <f>TEXT(orders[[#This Row],[Date]],"mmm")</f>
        <v>Dec</v>
      </c>
      <c r="R852" s="10">
        <v>16946</v>
      </c>
    </row>
    <row r="853" spans="1:18" x14ac:dyDescent="0.25">
      <c r="A853" t="s">
        <v>5333</v>
      </c>
      <c r="B853" s="4">
        <v>45827</v>
      </c>
      <c r="C853" t="s">
        <v>273</v>
      </c>
      <c r="D853" t="s">
        <v>3047</v>
      </c>
      <c r="E853">
        <v>8</v>
      </c>
      <c r="F853" s="5">
        <v>42337</v>
      </c>
      <c r="G853" s="2">
        <v>12633.88</v>
      </c>
      <c r="H853" s="2">
        <f>(orders[[#This Row],[Profit]]/orders[[#This Row],[Sales]])*100</f>
        <v>29.841226350473576</v>
      </c>
      <c r="I853" s="2">
        <f>orders[[#This Row],[Quantity]]*orders[[#This Row],[Cost Price]]</f>
        <v>328064</v>
      </c>
      <c r="J853" t="str">
        <f>TEXT(orders[[#This Row],[Date]],"mmm")</f>
        <v>Jun</v>
      </c>
      <c r="K853" s="2">
        <v>41008</v>
      </c>
      <c r="L853">
        <v>13</v>
      </c>
      <c r="M853" s="2">
        <f>COUNT(orders[[#This Row],[count_id]])</f>
        <v>1</v>
      </c>
      <c r="N853" s="2"/>
      <c r="Q853" s="6" t="str">
        <f>TEXT(orders[[#This Row],[Date]],"mmm")</f>
        <v>Jun</v>
      </c>
      <c r="R853" s="11">
        <v>42337</v>
      </c>
    </row>
    <row r="854" spans="1:18" x14ac:dyDescent="0.25">
      <c r="A854" t="s">
        <v>5464</v>
      </c>
      <c r="B854" s="4">
        <v>45478</v>
      </c>
      <c r="C854" t="s">
        <v>273</v>
      </c>
      <c r="D854" t="s">
        <v>2667</v>
      </c>
      <c r="E854">
        <v>2</v>
      </c>
      <c r="F854" s="5">
        <v>3899</v>
      </c>
      <c r="G854" s="2">
        <v>598.87</v>
      </c>
      <c r="H854" s="2">
        <f>(orders[[#This Row],[Profit]]/orders[[#This Row],[Sales]])*100</f>
        <v>15.359579379328034</v>
      </c>
      <c r="I854" s="2">
        <f>orders[[#This Row],[Quantity]]*orders[[#This Row],[Cost Price]]</f>
        <v>18122</v>
      </c>
      <c r="J854" t="str">
        <f>TEXT(orders[[#This Row],[Date]],"mmm")</f>
        <v>Jul</v>
      </c>
      <c r="K854" s="2">
        <v>9061</v>
      </c>
      <c r="L854">
        <v>6</v>
      </c>
      <c r="M854" s="2">
        <f>COUNT(orders[[#This Row],[count_id]])</f>
        <v>1</v>
      </c>
      <c r="N854" s="2"/>
      <c r="Q854" s="7" t="str">
        <f>TEXT(orders[[#This Row],[Date]],"mmm")</f>
        <v>Jul</v>
      </c>
      <c r="R854" s="10">
        <v>3899</v>
      </c>
    </row>
    <row r="855" spans="1:18" x14ac:dyDescent="0.25">
      <c r="A855" t="s">
        <v>5558</v>
      </c>
      <c r="B855" s="4">
        <v>45488</v>
      </c>
      <c r="C855" t="s">
        <v>273</v>
      </c>
      <c r="D855" t="s">
        <v>2554</v>
      </c>
      <c r="E855">
        <v>6</v>
      </c>
      <c r="F855" s="5">
        <v>28345</v>
      </c>
      <c r="G855" s="2">
        <v>8092.79</v>
      </c>
      <c r="H855" s="2">
        <f>(orders[[#This Row],[Profit]]/orders[[#This Row],[Sales]])*100</f>
        <v>28.551031928029637</v>
      </c>
      <c r="I855" s="2">
        <f>orders[[#This Row],[Quantity]]*orders[[#This Row],[Cost Price]]</f>
        <v>145350</v>
      </c>
      <c r="J855" t="str">
        <f>TEXT(orders[[#This Row],[Date]],"mmm")</f>
        <v>Jul</v>
      </c>
      <c r="K855" s="2">
        <v>24225</v>
      </c>
      <c r="L855">
        <v>11</v>
      </c>
      <c r="M855" s="2">
        <f>COUNT(orders[[#This Row],[count_id]])</f>
        <v>1</v>
      </c>
      <c r="N855" s="2"/>
      <c r="Q855" s="6" t="str">
        <f>TEXT(orders[[#This Row],[Date]],"mmm")</f>
        <v>Jul</v>
      </c>
      <c r="R855" s="11">
        <v>28345</v>
      </c>
    </row>
    <row r="856" spans="1:18" x14ac:dyDescent="0.25">
      <c r="A856" t="s">
        <v>5666</v>
      </c>
      <c r="B856" s="4">
        <v>45756</v>
      </c>
      <c r="C856" t="s">
        <v>273</v>
      </c>
      <c r="D856" t="s">
        <v>3153</v>
      </c>
      <c r="E856">
        <v>8</v>
      </c>
      <c r="F856" s="5">
        <v>23121</v>
      </c>
      <c r="G856" s="2">
        <v>6252.9</v>
      </c>
      <c r="H856" s="2">
        <f>(orders[[#This Row],[Profit]]/orders[[#This Row],[Sales]])*100</f>
        <v>27.044245491111973</v>
      </c>
      <c r="I856" s="2">
        <f>orders[[#This Row],[Quantity]]*orders[[#This Row],[Cost Price]]</f>
        <v>167024</v>
      </c>
      <c r="J856" t="str">
        <f>TEXT(orders[[#This Row],[Date]],"mmm")</f>
        <v>Apr</v>
      </c>
      <c r="K856" s="2">
        <v>20878</v>
      </c>
      <c r="L856">
        <v>4</v>
      </c>
      <c r="M856" s="2">
        <f>COUNT(orders[[#This Row],[count_id]])</f>
        <v>1</v>
      </c>
      <c r="N856" s="2"/>
      <c r="Q856" s="7" t="str">
        <f>TEXT(orders[[#This Row],[Date]],"mmm")</f>
        <v>Apr</v>
      </c>
      <c r="R856" s="10">
        <v>23121</v>
      </c>
    </row>
    <row r="857" spans="1:18" x14ac:dyDescent="0.25">
      <c r="A857" t="s">
        <v>5707</v>
      </c>
      <c r="B857" s="4">
        <v>45457</v>
      </c>
      <c r="C857" t="s">
        <v>273</v>
      </c>
      <c r="D857" t="s">
        <v>3632</v>
      </c>
      <c r="E857">
        <v>3</v>
      </c>
      <c r="F857" s="5">
        <v>31834</v>
      </c>
      <c r="G857" s="2">
        <v>7323.94</v>
      </c>
      <c r="H857" s="2">
        <f>(orders[[#This Row],[Profit]]/orders[[#This Row],[Sales]])*100</f>
        <v>23.006659546396932</v>
      </c>
      <c r="I857" s="2">
        <f>orders[[#This Row],[Quantity]]*orders[[#This Row],[Cost Price]]</f>
        <v>80142</v>
      </c>
      <c r="J857" t="str">
        <f>TEXT(orders[[#This Row],[Date]],"mmm")</f>
        <v>Jun</v>
      </c>
      <c r="K857" s="2">
        <v>26714</v>
      </c>
      <c r="L857">
        <v>4</v>
      </c>
      <c r="M857" s="2">
        <f>COUNT(orders[[#This Row],[count_id]])</f>
        <v>1</v>
      </c>
      <c r="N857" s="2"/>
      <c r="Q857" s="6" t="str">
        <f>TEXT(orders[[#This Row],[Date]],"mmm")</f>
        <v>Jun</v>
      </c>
      <c r="R857" s="11">
        <v>31834</v>
      </c>
    </row>
    <row r="858" spans="1:18" x14ac:dyDescent="0.25">
      <c r="A858" t="s">
        <v>5796</v>
      </c>
      <c r="B858" s="4">
        <v>45538</v>
      </c>
      <c r="C858" t="s">
        <v>273</v>
      </c>
      <c r="D858" t="s">
        <v>2485</v>
      </c>
      <c r="E858">
        <v>9</v>
      </c>
      <c r="F858" s="5">
        <v>24307</v>
      </c>
      <c r="G858" s="2">
        <v>6345.18</v>
      </c>
      <c r="H858" s="2">
        <f>(orders[[#This Row],[Profit]]/orders[[#This Row],[Sales]])*100</f>
        <v>26.104332085407496</v>
      </c>
      <c r="I858" s="2">
        <f>orders[[#This Row],[Quantity]]*orders[[#This Row],[Cost Price]]</f>
        <v>64701</v>
      </c>
      <c r="J858" t="str">
        <f>TEXT(orders[[#This Row],[Date]],"mmm")</f>
        <v>Sep</v>
      </c>
      <c r="K858" s="2">
        <v>7189</v>
      </c>
      <c r="L858">
        <v>4</v>
      </c>
      <c r="M858" s="2">
        <f>COUNT(orders[[#This Row],[count_id]])</f>
        <v>1</v>
      </c>
      <c r="N858" s="2"/>
      <c r="Q858" s="7" t="str">
        <f>TEXT(orders[[#This Row],[Date]],"mmm")</f>
        <v>Sep</v>
      </c>
      <c r="R858" s="10">
        <v>24307</v>
      </c>
    </row>
    <row r="859" spans="1:18" x14ac:dyDescent="0.25">
      <c r="A859" t="s">
        <v>3702</v>
      </c>
      <c r="B859" s="4">
        <v>45332</v>
      </c>
      <c r="C859" t="s">
        <v>275</v>
      </c>
      <c r="D859" t="s">
        <v>3217</v>
      </c>
      <c r="E859">
        <v>6</v>
      </c>
      <c r="F859" s="5">
        <v>29820</v>
      </c>
      <c r="G859" s="2">
        <v>4236</v>
      </c>
      <c r="H859" s="2">
        <f>(orders[[#This Row],[Profit]]/orders[[#This Row],[Sales]])*100</f>
        <v>14.205231388329981</v>
      </c>
      <c r="I859" s="2">
        <f>orders[[#This Row],[Quantity]]*orders[[#This Row],[Cost Price]]</f>
        <v>97548</v>
      </c>
      <c r="J859" t="str">
        <f>TEXT(orders[[#This Row],[Date]],"mmm")</f>
        <v>Feb</v>
      </c>
      <c r="K859" s="2">
        <v>16258</v>
      </c>
      <c r="L859">
        <v>6</v>
      </c>
      <c r="M859" s="2">
        <f>COUNT(orders[[#This Row],[count_id]])</f>
        <v>1</v>
      </c>
      <c r="N859" s="2"/>
      <c r="Q859" s="6" t="str">
        <f>TEXT(orders[[#This Row],[Date]],"mmm")</f>
        <v>Feb</v>
      </c>
      <c r="R859" s="11">
        <v>29820</v>
      </c>
    </row>
    <row r="860" spans="1:18" x14ac:dyDescent="0.25">
      <c r="A860" t="s">
        <v>5102</v>
      </c>
      <c r="B860" s="4">
        <v>45814</v>
      </c>
      <c r="C860" t="s">
        <v>275</v>
      </c>
      <c r="D860" t="s">
        <v>3458</v>
      </c>
      <c r="E860">
        <v>6</v>
      </c>
      <c r="F860" s="5">
        <v>38784</v>
      </c>
      <c r="G860" s="2">
        <v>6402.32</v>
      </c>
      <c r="H860" s="2">
        <f>(orders[[#This Row],[Profit]]/orders[[#This Row],[Sales]])*100</f>
        <v>16.50763201320132</v>
      </c>
      <c r="I860" s="2">
        <f>orders[[#This Row],[Quantity]]*orders[[#This Row],[Cost Price]]</f>
        <v>286266</v>
      </c>
      <c r="J860" t="str">
        <f>TEXT(orders[[#This Row],[Date]],"mmm")</f>
        <v>Jun</v>
      </c>
      <c r="K860" s="2">
        <v>47711</v>
      </c>
      <c r="L860">
        <v>2</v>
      </c>
      <c r="M860" s="2">
        <f>COUNT(orders[[#This Row],[count_id]])</f>
        <v>1</v>
      </c>
      <c r="N860" s="2"/>
      <c r="Q860" s="7" t="str">
        <f>TEXT(orders[[#This Row],[Date]],"mmm")</f>
        <v>Jun</v>
      </c>
      <c r="R860" s="10">
        <v>38784</v>
      </c>
    </row>
    <row r="861" spans="1:18" x14ac:dyDescent="0.25">
      <c r="A861" t="s">
        <v>5180</v>
      </c>
      <c r="B861" s="4">
        <v>45795</v>
      </c>
      <c r="C861" t="s">
        <v>275</v>
      </c>
      <c r="D861" t="s">
        <v>2535</v>
      </c>
      <c r="E861">
        <v>5</v>
      </c>
      <c r="F861" s="5">
        <v>16220</v>
      </c>
      <c r="G861" s="2">
        <v>1822.6</v>
      </c>
      <c r="H861" s="2">
        <f>(orders[[#This Row],[Profit]]/orders[[#This Row],[Sales]])*100</f>
        <v>11.236744759556103</v>
      </c>
      <c r="I861" s="2">
        <f>orders[[#This Row],[Quantity]]*orders[[#This Row],[Cost Price]]</f>
        <v>26760</v>
      </c>
      <c r="J861" t="str">
        <f>TEXT(orders[[#This Row],[Date]],"mmm")</f>
        <v>May</v>
      </c>
      <c r="K861" s="2">
        <v>5352</v>
      </c>
      <c r="L861">
        <v>3</v>
      </c>
      <c r="M861" s="2">
        <f>COUNT(orders[[#This Row],[count_id]])</f>
        <v>1</v>
      </c>
      <c r="N861" s="2"/>
      <c r="Q861" s="6" t="str">
        <f>TEXT(orders[[#This Row],[Date]],"mmm")</f>
        <v>May</v>
      </c>
      <c r="R861" s="11">
        <v>16220</v>
      </c>
    </row>
    <row r="862" spans="1:18" x14ac:dyDescent="0.25">
      <c r="A862" t="s">
        <v>5319</v>
      </c>
      <c r="B862" s="4">
        <v>45758</v>
      </c>
      <c r="C862" t="s">
        <v>275</v>
      </c>
      <c r="D862" t="s">
        <v>3478</v>
      </c>
      <c r="E862">
        <v>8</v>
      </c>
      <c r="F862" s="5">
        <v>9949</v>
      </c>
      <c r="G862" s="2">
        <v>2206.2800000000002</v>
      </c>
      <c r="H862" s="2">
        <f>(orders[[#This Row],[Profit]]/orders[[#This Row],[Sales]])*100</f>
        <v>22.175897075082926</v>
      </c>
      <c r="I862" s="2">
        <f>orders[[#This Row],[Quantity]]*orders[[#This Row],[Cost Price]]</f>
        <v>254408</v>
      </c>
      <c r="J862" t="str">
        <f>TEXT(orders[[#This Row],[Date]],"mmm")</f>
        <v>Apr</v>
      </c>
      <c r="K862" s="2">
        <v>31801</v>
      </c>
      <c r="L862">
        <v>7</v>
      </c>
      <c r="M862" s="2">
        <f>COUNT(orders[[#This Row],[count_id]])</f>
        <v>1</v>
      </c>
      <c r="N862" s="2"/>
      <c r="Q862" s="7" t="str">
        <f>TEXT(orders[[#This Row],[Date]],"mmm")</f>
        <v>Apr</v>
      </c>
      <c r="R862" s="10">
        <v>9949</v>
      </c>
    </row>
    <row r="863" spans="1:18" x14ac:dyDescent="0.25">
      <c r="A863" t="s">
        <v>5334</v>
      </c>
      <c r="B863" s="4">
        <v>45853</v>
      </c>
      <c r="C863" t="s">
        <v>275</v>
      </c>
      <c r="D863" t="s">
        <v>3037</v>
      </c>
      <c r="E863">
        <v>8</v>
      </c>
      <c r="F863" s="5">
        <v>2487</v>
      </c>
      <c r="G863" s="2">
        <v>358.23</v>
      </c>
      <c r="H863" s="2">
        <f>(orders[[#This Row],[Profit]]/orders[[#This Row],[Sales]])*100</f>
        <v>14.404101326899879</v>
      </c>
      <c r="I863" s="2">
        <f>orders[[#This Row],[Quantity]]*orders[[#This Row],[Cost Price]]</f>
        <v>266120</v>
      </c>
      <c r="J863" t="str">
        <f>TEXT(orders[[#This Row],[Date]],"mmm")</f>
        <v>Jul</v>
      </c>
      <c r="K863" s="2">
        <v>33265</v>
      </c>
      <c r="L863">
        <v>4</v>
      </c>
      <c r="M863" s="2">
        <f>COUNT(orders[[#This Row],[count_id]])</f>
        <v>1</v>
      </c>
      <c r="N863" s="2"/>
      <c r="Q863" s="6" t="str">
        <f>TEXT(orders[[#This Row],[Date]],"mmm")</f>
        <v>Jul</v>
      </c>
      <c r="R863" s="11">
        <v>2487</v>
      </c>
    </row>
    <row r="864" spans="1:18" x14ac:dyDescent="0.25">
      <c r="A864" t="s">
        <v>5463</v>
      </c>
      <c r="B864" s="4">
        <v>45926</v>
      </c>
      <c r="C864" t="s">
        <v>275</v>
      </c>
      <c r="D864" t="s">
        <v>2493</v>
      </c>
      <c r="E864">
        <v>2</v>
      </c>
      <c r="F864" s="5">
        <v>44956</v>
      </c>
      <c r="G864" s="2">
        <v>9379.42</v>
      </c>
      <c r="H864" s="2">
        <f>(orders[[#This Row],[Profit]]/orders[[#This Row],[Sales]])*100</f>
        <v>20.863555476465876</v>
      </c>
      <c r="I864" s="2">
        <f>orders[[#This Row],[Quantity]]*orders[[#This Row],[Cost Price]]</f>
        <v>47556</v>
      </c>
      <c r="J864" t="str">
        <f>TEXT(orders[[#This Row],[Date]],"mmm")</f>
        <v>Sep</v>
      </c>
      <c r="K864" s="2">
        <v>23778</v>
      </c>
      <c r="L864">
        <v>9</v>
      </c>
      <c r="M864" s="2">
        <f>COUNT(orders[[#This Row],[count_id]])</f>
        <v>1</v>
      </c>
      <c r="N864" s="2"/>
      <c r="Q864" s="7" t="str">
        <f>TEXT(orders[[#This Row],[Date]],"mmm")</f>
        <v>Sep</v>
      </c>
      <c r="R864" s="10">
        <v>44956</v>
      </c>
    </row>
    <row r="865" spans="1:18" x14ac:dyDescent="0.25">
      <c r="A865" t="s">
        <v>5635</v>
      </c>
      <c r="B865" s="4">
        <v>45548</v>
      </c>
      <c r="C865" t="s">
        <v>275</v>
      </c>
      <c r="D865" t="s">
        <v>3444</v>
      </c>
      <c r="E865">
        <v>9</v>
      </c>
      <c r="F865" s="5">
        <v>39004</v>
      </c>
      <c r="G865" s="2">
        <v>2949.93</v>
      </c>
      <c r="H865" s="2">
        <f>(orders[[#This Row],[Profit]]/orders[[#This Row],[Sales]])*100</f>
        <v>7.5631473695005642</v>
      </c>
      <c r="I865" s="2">
        <f>orders[[#This Row],[Quantity]]*orders[[#This Row],[Cost Price]]</f>
        <v>15993</v>
      </c>
      <c r="J865" t="str">
        <f>TEXT(orders[[#This Row],[Date]],"mmm")</f>
        <v>Sep</v>
      </c>
      <c r="K865" s="2">
        <v>1777</v>
      </c>
      <c r="L865">
        <v>9</v>
      </c>
      <c r="M865" s="2">
        <f>COUNT(orders[[#This Row],[count_id]])</f>
        <v>1</v>
      </c>
      <c r="N865" s="2"/>
      <c r="Q865" s="6" t="str">
        <f>TEXT(orders[[#This Row],[Date]],"mmm")</f>
        <v>Sep</v>
      </c>
      <c r="R865" s="11">
        <v>39004</v>
      </c>
    </row>
    <row r="866" spans="1:18" x14ac:dyDescent="0.25">
      <c r="A866" t="s">
        <v>5821</v>
      </c>
      <c r="B866" s="4">
        <v>45788</v>
      </c>
      <c r="C866" t="s">
        <v>275</v>
      </c>
      <c r="D866" t="s">
        <v>3257</v>
      </c>
      <c r="E866">
        <v>7</v>
      </c>
      <c r="F866" s="5">
        <v>30555</v>
      </c>
      <c r="G866" s="2">
        <v>7344.83</v>
      </c>
      <c r="H866" s="2">
        <f>(orders[[#This Row],[Profit]]/orders[[#This Row],[Sales]])*100</f>
        <v>24.038062510227459</v>
      </c>
      <c r="I866" s="2">
        <f>orders[[#This Row],[Quantity]]*orders[[#This Row],[Cost Price]]</f>
        <v>12698</v>
      </c>
      <c r="J866" t="str">
        <f>TEXT(orders[[#This Row],[Date]],"mmm")</f>
        <v>May</v>
      </c>
      <c r="K866" s="2">
        <v>1814</v>
      </c>
      <c r="L866">
        <v>4</v>
      </c>
      <c r="M866" s="2">
        <f>COUNT(orders[[#This Row],[count_id]])</f>
        <v>1</v>
      </c>
      <c r="N866" s="2"/>
      <c r="Q866" s="7" t="str">
        <f>TEXT(orders[[#This Row],[Date]],"mmm")</f>
        <v>May</v>
      </c>
      <c r="R866" s="10">
        <v>30555</v>
      </c>
    </row>
    <row r="867" spans="1:18" x14ac:dyDescent="0.25">
      <c r="A867" t="s">
        <v>6007</v>
      </c>
      <c r="B867" s="4">
        <v>45709</v>
      </c>
      <c r="C867" t="s">
        <v>275</v>
      </c>
      <c r="D867" t="s">
        <v>3393</v>
      </c>
      <c r="E867">
        <v>9</v>
      </c>
      <c r="F867" s="5">
        <v>33759</v>
      </c>
      <c r="G867" s="2">
        <v>2528.6999999999998</v>
      </c>
      <c r="H867" s="2">
        <f>(orders[[#This Row],[Profit]]/orders[[#This Row],[Sales]])*100</f>
        <v>7.4904469919132675</v>
      </c>
      <c r="I867" s="2">
        <f>orders[[#This Row],[Quantity]]*orders[[#This Row],[Cost Price]]</f>
        <v>124686</v>
      </c>
      <c r="J867" t="str">
        <f>TEXT(orders[[#This Row],[Date]],"mmm")</f>
        <v>Feb</v>
      </c>
      <c r="K867" s="2">
        <v>13854</v>
      </c>
      <c r="L867">
        <v>6</v>
      </c>
      <c r="M867" s="2">
        <f>COUNT(orders[[#This Row],[count_id]])</f>
        <v>1</v>
      </c>
      <c r="N867" s="2"/>
      <c r="Q867" s="6" t="str">
        <f>TEXT(orders[[#This Row],[Date]],"mmm")</f>
        <v>Feb</v>
      </c>
      <c r="R867" s="11">
        <v>33759</v>
      </c>
    </row>
    <row r="868" spans="1:18" x14ac:dyDescent="0.25">
      <c r="A868" t="s">
        <v>6021</v>
      </c>
      <c r="B868" s="4">
        <v>45910</v>
      </c>
      <c r="C868" t="s">
        <v>275</v>
      </c>
      <c r="D868" t="s">
        <v>2682</v>
      </c>
      <c r="E868">
        <v>3</v>
      </c>
      <c r="F868" s="5">
        <v>22359</v>
      </c>
      <c r="G868" s="2">
        <v>1449.31</v>
      </c>
      <c r="H868" s="2">
        <f>(orders[[#This Row],[Profit]]/orders[[#This Row],[Sales]])*100</f>
        <v>6.4819983004606643</v>
      </c>
      <c r="I868" s="2">
        <f>orders[[#This Row],[Quantity]]*orders[[#This Row],[Cost Price]]</f>
        <v>15645</v>
      </c>
      <c r="J868" t="str">
        <f>TEXT(orders[[#This Row],[Date]],"mmm")</f>
        <v>Sep</v>
      </c>
      <c r="K868" s="2">
        <v>5215</v>
      </c>
      <c r="L868">
        <v>7</v>
      </c>
      <c r="M868" s="2">
        <f>COUNT(orders[[#This Row],[count_id]])</f>
        <v>1</v>
      </c>
      <c r="N868" s="2"/>
      <c r="Q868" s="7" t="str">
        <f>TEXT(orders[[#This Row],[Date]],"mmm")</f>
        <v>Sep</v>
      </c>
      <c r="R868" s="10">
        <v>22359</v>
      </c>
    </row>
    <row r="869" spans="1:18" x14ac:dyDescent="0.25">
      <c r="A869" t="s">
        <v>3687</v>
      </c>
      <c r="B869" s="4">
        <v>45673</v>
      </c>
      <c r="C869" t="s">
        <v>277</v>
      </c>
      <c r="D869" t="s">
        <v>3512</v>
      </c>
      <c r="E869">
        <v>7</v>
      </c>
      <c r="F869" s="5">
        <v>42336</v>
      </c>
      <c r="G869" s="2">
        <v>10034.09</v>
      </c>
      <c r="H869" s="2">
        <f>(orders[[#This Row],[Profit]]/orders[[#This Row],[Sales]])*100</f>
        <v>23.701081821617535</v>
      </c>
      <c r="I869" s="2">
        <f>orders[[#This Row],[Quantity]]*orders[[#This Row],[Cost Price]]</f>
        <v>33614</v>
      </c>
      <c r="J869" t="str">
        <f>TEXT(orders[[#This Row],[Date]],"mmm")</f>
        <v>Jan</v>
      </c>
      <c r="K869" s="2">
        <v>4802</v>
      </c>
      <c r="L869">
        <v>7</v>
      </c>
      <c r="M869" s="2">
        <f>COUNT(orders[[#This Row],[count_id]])</f>
        <v>1</v>
      </c>
      <c r="N869" s="2"/>
      <c r="Q869" s="6" t="str">
        <f>TEXT(orders[[#This Row],[Date]],"mmm")</f>
        <v>Jan</v>
      </c>
      <c r="R869" s="11">
        <v>42336</v>
      </c>
    </row>
    <row r="870" spans="1:18" x14ac:dyDescent="0.25">
      <c r="A870" t="s">
        <v>5079</v>
      </c>
      <c r="B870" s="4">
        <v>45388</v>
      </c>
      <c r="C870" t="s">
        <v>277</v>
      </c>
      <c r="D870" t="s">
        <v>3573</v>
      </c>
      <c r="E870">
        <v>5</v>
      </c>
      <c r="F870" s="5">
        <v>9473</v>
      </c>
      <c r="G870" s="2">
        <v>2746.7</v>
      </c>
      <c r="H870" s="2">
        <f>(orders[[#This Row],[Profit]]/orders[[#This Row],[Sales]])*100</f>
        <v>28.995038530560542</v>
      </c>
      <c r="I870" s="2">
        <f>orders[[#This Row],[Quantity]]*orders[[#This Row],[Cost Price]]</f>
        <v>40450</v>
      </c>
      <c r="J870" t="str">
        <f>TEXT(orders[[#This Row],[Date]],"mmm")</f>
        <v>Apr</v>
      </c>
      <c r="K870" s="2">
        <v>8090</v>
      </c>
      <c r="L870">
        <v>9</v>
      </c>
      <c r="M870" s="2">
        <f>COUNT(orders[[#This Row],[count_id]])</f>
        <v>1</v>
      </c>
      <c r="N870" s="2"/>
      <c r="Q870" s="7" t="str">
        <f>TEXT(orders[[#This Row],[Date]],"mmm")</f>
        <v>Apr</v>
      </c>
      <c r="R870" s="10">
        <v>9473</v>
      </c>
    </row>
    <row r="871" spans="1:18" x14ac:dyDescent="0.25">
      <c r="A871" t="s">
        <v>5398</v>
      </c>
      <c r="B871" s="4">
        <v>45381</v>
      </c>
      <c r="C871" t="s">
        <v>277</v>
      </c>
      <c r="D871" t="s">
        <v>2703</v>
      </c>
      <c r="E871">
        <v>9</v>
      </c>
      <c r="F871" s="5">
        <v>32702</v>
      </c>
      <c r="G871" s="2">
        <v>6229.27</v>
      </c>
      <c r="H871" s="2">
        <f>(orders[[#This Row],[Profit]]/orders[[#This Row],[Sales]])*100</f>
        <v>19.048590300287447</v>
      </c>
      <c r="I871" s="2">
        <f>orders[[#This Row],[Quantity]]*orders[[#This Row],[Cost Price]]</f>
        <v>86553</v>
      </c>
      <c r="J871" t="str">
        <f>TEXT(orders[[#This Row],[Date]],"mmm")</f>
        <v>Mar</v>
      </c>
      <c r="K871" s="2">
        <v>9617</v>
      </c>
      <c r="L871">
        <v>7</v>
      </c>
      <c r="M871" s="2">
        <f>COUNT(orders[[#This Row],[count_id]])</f>
        <v>1</v>
      </c>
      <c r="N871" s="2"/>
      <c r="Q871" s="6" t="str">
        <f>TEXT(orders[[#This Row],[Date]],"mmm")</f>
        <v>Mar</v>
      </c>
      <c r="R871" s="11">
        <v>32702</v>
      </c>
    </row>
    <row r="872" spans="1:18" x14ac:dyDescent="0.25">
      <c r="A872" t="s">
        <v>5490</v>
      </c>
      <c r="B872" s="4">
        <v>45882</v>
      </c>
      <c r="C872" t="s">
        <v>277</v>
      </c>
      <c r="D872" t="s">
        <v>3264</v>
      </c>
      <c r="E872">
        <v>7</v>
      </c>
      <c r="F872" s="5">
        <v>9073</v>
      </c>
      <c r="G872" s="2">
        <v>614.19000000000005</v>
      </c>
      <c r="H872" s="2">
        <f>(orders[[#This Row],[Profit]]/orders[[#This Row],[Sales]])*100</f>
        <v>6.7694257687644672</v>
      </c>
      <c r="I872" s="2">
        <f>orders[[#This Row],[Quantity]]*orders[[#This Row],[Cost Price]]</f>
        <v>293573</v>
      </c>
      <c r="J872" t="str">
        <f>TEXT(orders[[#This Row],[Date]],"mmm")</f>
        <v>Aug</v>
      </c>
      <c r="K872" s="2">
        <v>41939</v>
      </c>
      <c r="L872">
        <v>10</v>
      </c>
      <c r="M872" s="2">
        <f>COUNT(orders[[#This Row],[count_id]])</f>
        <v>1</v>
      </c>
      <c r="N872" s="2"/>
      <c r="Q872" s="7" t="str">
        <f>TEXT(orders[[#This Row],[Date]],"mmm")</f>
        <v>Aug</v>
      </c>
      <c r="R872" s="10">
        <v>9073</v>
      </c>
    </row>
    <row r="873" spans="1:18" x14ac:dyDescent="0.25">
      <c r="A873" t="s">
        <v>5697</v>
      </c>
      <c r="B873" s="4">
        <v>45370</v>
      </c>
      <c r="C873" t="s">
        <v>277</v>
      </c>
      <c r="D873" t="s">
        <v>2670</v>
      </c>
      <c r="E873">
        <v>9</v>
      </c>
      <c r="F873" s="5">
        <v>31647</v>
      </c>
      <c r="G873" s="2">
        <v>2890.88</v>
      </c>
      <c r="H873" s="2">
        <f>(orders[[#This Row],[Profit]]/orders[[#This Row],[Sales]])*100</f>
        <v>9.1347679084905362</v>
      </c>
      <c r="I873" s="2">
        <f>orders[[#This Row],[Quantity]]*orders[[#This Row],[Cost Price]]</f>
        <v>287748</v>
      </c>
      <c r="J873" t="str">
        <f>TEXT(orders[[#This Row],[Date]],"mmm")</f>
        <v>Mar</v>
      </c>
      <c r="K873" s="2">
        <v>31972</v>
      </c>
      <c r="L873">
        <v>6</v>
      </c>
      <c r="M873" s="2">
        <f>COUNT(orders[[#This Row],[count_id]])</f>
        <v>1</v>
      </c>
      <c r="N873" s="2"/>
      <c r="Q873" s="6" t="str">
        <f>TEXT(orders[[#This Row],[Date]],"mmm")</f>
        <v>Mar</v>
      </c>
      <c r="R873" s="11">
        <v>31647</v>
      </c>
    </row>
    <row r="874" spans="1:18" x14ac:dyDescent="0.25">
      <c r="A874" t="s">
        <v>5914</v>
      </c>
      <c r="B874" s="4">
        <v>45398</v>
      </c>
      <c r="C874" t="s">
        <v>277</v>
      </c>
      <c r="D874" t="s">
        <v>3423</v>
      </c>
      <c r="E874">
        <v>1</v>
      </c>
      <c r="F874" s="5">
        <v>18292</v>
      </c>
      <c r="G874" s="2">
        <v>5187</v>
      </c>
      <c r="H874" s="2">
        <f>(orders[[#This Row],[Profit]]/orders[[#This Row],[Sales]])*100</f>
        <v>28.356658648589551</v>
      </c>
      <c r="I874" s="2">
        <f>orders[[#This Row],[Quantity]]*orders[[#This Row],[Cost Price]]</f>
        <v>1617</v>
      </c>
      <c r="J874" t="str">
        <f>TEXT(orders[[#This Row],[Date]],"mmm")</f>
        <v>Apr</v>
      </c>
      <c r="K874" s="2">
        <v>1617</v>
      </c>
      <c r="L874">
        <v>6</v>
      </c>
      <c r="M874" s="2">
        <f>COUNT(orders[[#This Row],[count_id]])</f>
        <v>1</v>
      </c>
      <c r="N874" s="2"/>
      <c r="Q874" s="7" t="str">
        <f>TEXT(orders[[#This Row],[Date]],"mmm")</f>
        <v>Apr</v>
      </c>
      <c r="R874" s="10">
        <v>18292</v>
      </c>
    </row>
    <row r="875" spans="1:18" x14ac:dyDescent="0.25">
      <c r="A875" t="s">
        <v>5970</v>
      </c>
      <c r="B875" s="4">
        <v>45383</v>
      </c>
      <c r="C875" t="s">
        <v>277</v>
      </c>
      <c r="D875" t="s">
        <v>2509</v>
      </c>
      <c r="E875">
        <v>8</v>
      </c>
      <c r="F875" s="5">
        <v>2705</v>
      </c>
      <c r="G875" s="2">
        <v>207.17</v>
      </c>
      <c r="H875" s="2">
        <f>(orders[[#This Row],[Profit]]/orders[[#This Row],[Sales]])*100</f>
        <v>7.6587800369685768</v>
      </c>
      <c r="I875" s="2">
        <f>orders[[#This Row],[Quantity]]*orders[[#This Row],[Cost Price]]</f>
        <v>251680</v>
      </c>
      <c r="J875" t="str">
        <f>TEXT(orders[[#This Row],[Date]],"mmm")</f>
        <v>Apr</v>
      </c>
      <c r="K875" s="2">
        <v>31460</v>
      </c>
      <c r="L875">
        <v>7</v>
      </c>
      <c r="M875" s="2">
        <f>COUNT(orders[[#This Row],[count_id]])</f>
        <v>1</v>
      </c>
      <c r="N875" s="2"/>
      <c r="Q875" s="6" t="str">
        <f>TEXT(orders[[#This Row],[Date]],"mmm")</f>
        <v>Apr</v>
      </c>
      <c r="R875" s="11">
        <v>2705</v>
      </c>
    </row>
    <row r="876" spans="1:18" x14ac:dyDescent="0.25">
      <c r="A876" t="s">
        <v>3814</v>
      </c>
      <c r="B876" s="4">
        <v>45822</v>
      </c>
      <c r="C876" t="s">
        <v>279</v>
      </c>
      <c r="D876" t="s">
        <v>3389</v>
      </c>
      <c r="E876">
        <v>6</v>
      </c>
      <c r="F876" s="5">
        <v>25198</v>
      </c>
      <c r="G876" s="2">
        <v>2260.2600000000002</v>
      </c>
      <c r="H876" s="2">
        <f>(orders[[#This Row],[Profit]]/orders[[#This Row],[Sales]])*100</f>
        <v>8.9699976188586419</v>
      </c>
      <c r="I876" s="2">
        <f>orders[[#This Row],[Quantity]]*orders[[#This Row],[Cost Price]]</f>
        <v>41526</v>
      </c>
      <c r="J876" t="str">
        <f>TEXT(orders[[#This Row],[Date]],"mmm")</f>
        <v>Jun</v>
      </c>
      <c r="K876" s="2">
        <v>6921</v>
      </c>
      <c r="L876">
        <v>6</v>
      </c>
      <c r="M876" s="2">
        <f>COUNT(orders[[#This Row],[count_id]])</f>
        <v>1</v>
      </c>
      <c r="N876" s="2"/>
      <c r="Q876" s="7" t="str">
        <f>TEXT(orders[[#This Row],[Date]],"mmm")</f>
        <v>Jun</v>
      </c>
      <c r="R876" s="10">
        <v>25198</v>
      </c>
    </row>
    <row r="877" spans="1:18" x14ac:dyDescent="0.25">
      <c r="A877" t="s">
        <v>5365</v>
      </c>
      <c r="B877" s="4">
        <v>45738</v>
      </c>
      <c r="C877" t="s">
        <v>279</v>
      </c>
      <c r="D877" t="s">
        <v>3134</v>
      </c>
      <c r="E877">
        <v>7</v>
      </c>
      <c r="F877" s="5">
        <v>31345</v>
      </c>
      <c r="G877" s="2">
        <v>7160.04</v>
      </c>
      <c r="H877" s="2">
        <f>(orders[[#This Row],[Profit]]/orders[[#This Row],[Sales]])*100</f>
        <v>22.842686233849101</v>
      </c>
      <c r="I877" s="2">
        <f>orders[[#This Row],[Quantity]]*orders[[#This Row],[Cost Price]]</f>
        <v>147770</v>
      </c>
      <c r="J877" t="str">
        <f>TEXT(orders[[#This Row],[Date]],"mmm")</f>
        <v>Mar</v>
      </c>
      <c r="K877" s="2">
        <v>21110</v>
      </c>
      <c r="L877">
        <v>12</v>
      </c>
      <c r="M877" s="2">
        <f>COUNT(orders[[#This Row],[count_id]])</f>
        <v>1</v>
      </c>
      <c r="N877" s="2"/>
      <c r="Q877" s="6" t="str">
        <f>TEXT(orders[[#This Row],[Date]],"mmm")</f>
        <v>Mar</v>
      </c>
      <c r="R877" s="11">
        <v>31345</v>
      </c>
    </row>
    <row r="878" spans="1:18" x14ac:dyDescent="0.25">
      <c r="A878" t="s">
        <v>5539</v>
      </c>
      <c r="B878" s="4">
        <v>45491</v>
      </c>
      <c r="C878" t="s">
        <v>279</v>
      </c>
      <c r="D878" t="s">
        <v>3345</v>
      </c>
      <c r="E878">
        <v>9</v>
      </c>
      <c r="F878" s="5">
        <v>42200</v>
      </c>
      <c r="G878" s="2">
        <v>4243.29</v>
      </c>
      <c r="H878" s="2">
        <f>(orders[[#This Row],[Profit]]/orders[[#This Row],[Sales]])*100</f>
        <v>10.055189573459716</v>
      </c>
      <c r="I878" s="2">
        <f>orders[[#This Row],[Quantity]]*orders[[#This Row],[Cost Price]]</f>
        <v>17982</v>
      </c>
      <c r="J878" t="str">
        <f>TEXT(orders[[#This Row],[Date]],"mmm")</f>
        <v>Jul</v>
      </c>
      <c r="K878" s="2">
        <v>1998</v>
      </c>
      <c r="L878">
        <v>8</v>
      </c>
      <c r="M878" s="2">
        <f>COUNT(orders[[#This Row],[count_id]])</f>
        <v>1</v>
      </c>
      <c r="N878" s="2"/>
      <c r="Q878" s="7" t="str">
        <f>TEXT(orders[[#This Row],[Date]],"mmm")</f>
        <v>Jul</v>
      </c>
      <c r="R878" s="10">
        <v>42200</v>
      </c>
    </row>
    <row r="879" spans="1:18" x14ac:dyDescent="0.25">
      <c r="A879" t="s">
        <v>5669</v>
      </c>
      <c r="B879" s="4">
        <v>45997</v>
      </c>
      <c r="C879" t="s">
        <v>279</v>
      </c>
      <c r="D879" t="s">
        <v>3470</v>
      </c>
      <c r="E879">
        <v>3</v>
      </c>
      <c r="F879" s="5">
        <v>7850</v>
      </c>
      <c r="G879" s="2">
        <v>2147.19</v>
      </c>
      <c r="H879" s="2">
        <f>(orders[[#This Row],[Profit]]/orders[[#This Row],[Sales]])*100</f>
        <v>27.352738853503183</v>
      </c>
      <c r="I879" s="2">
        <f>orders[[#This Row],[Quantity]]*orders[[#This Row],[Cost Price]]</f>
        <v>13797</v>
      </c>
      <c r="J879" t="str">
        <f>TEXT(orders[[#This Row],[Date]],"mmm")</f>
        <v>Dec</v>
      </c>
      <c r="K879" s="2">
        <v>4599</v>
      </c>
      <c r="L879">
        <v>8</v>
      </c>
      <c r="M879" s="2">
        <f>COUNT(orders[[#This Row],[count_id]])</f>
        <v>1</v>
      </c>
      <c r="N879" s="2"/>
      <c r="Q879" s="6" t="str">
        <f>TEXT(orders[[#This Row],[Date]],"mmm")</f>
        <v>Dec</v>
      </c>
      <c r="R879" s="11">
        <v>7850</v>
      </c>
    </row>
    <row r="880" spans="1:18" x14ac:dyDescent="0.25">
      <c r="A880" t="s">
        <v>5890</v>
      </c>
      <c r="B880" s="4">
        <v>45559</v>
      </c>
      <c r="C880" t="s">
        <v>279</v>
      </c>
      <c r="D880" t="s">
        <v>3550</v>
      </c>
      <c r="E880">
        <v>3</v>
      </c>
      <c r="F880" s="5">
        <v>10416</v>
      </c>
      <c r="G880" s="2">
        <v>2432.36</v>
      </c>
      <c r="H880" s="2">
        <f>(orders[[#This Row],[Profit]]/orders[[#This Row],[Sales]])*100</f>
        <v>23.352150537634408</v>
      </c>
      <c r="I880" s="2">
        <f>orders[[#This Row],[Quantity]]*orders[[#This Row],[Cost Price]]</f>
        <v>20148</v>
      </c>
      <c r="J880" t="str">
        <f>TEXT(orders[[#This Row],[Date]],"mmm")</f>
        <v>Sep</v>
      </c>
      <c r="K880" s="2">
        <v>6716</v>
      </c>
      <c r="L880">
        <v>8</v>
      </c>
      <c r="M880" s="2">
        <f>COUNT(orders[[#This Row],[count_id]])</f>
        <v>1</v>
      </c>
      <c r="N880" s="2"/>
      <c r="Q880" s="7" t="str">
        <f>TEXT(orders[[#This Row],[Date]],"mmm")</f>
        <v>Sep</v>
      </c>
      <c r="R880" s="10">
        <v>10416</v>
      </c>
    </row>
    <row r="881" spans="1:18" x14ac:dyDescent="0.25">
      <c r="A881" t="s">
        <v>6056</v>
      </c>
      <c r="B881" s="4">
        <v>45390</v>
      </c>
      <c r="C881" t="s">
        <v>279</v>
      </c>
      <c r="D881" t="s">
        <v>3372</v>
      </c>
      <c r="E881">
        <v>3</v>
      </c>
      <c r="F881" s="5">
        <v>28339</v>
      </c>
      <c r="G881" s="2">
        <v>8451.1200000000008</v>
      </c>
      <c r="H881" s="2">
        <f>(orders[[#This Row],[Profit]]/orders[[#This Row],[Sales]])*100</f>
        <v>29.821518049331313</v>
      </c>
      <c r="I881" s="2">
        <f>orders[[#This Row],[Quantity]]*orders[[#This Row],[Cost Price]]</f>
        <v>65175</v>
      </c>
      <c r="J881" t="str">
        <f>TEXT(orders[[#This Row],[Date]],"mmm")</f>
        <v>Apr</v>
      </c>
      <c r="K881" s="2">
        <v>21725</v>
      </c>
      <c r="L881">
        <v>2</v>
      </c>
      <c r="M881" s="2">
        <f>COUNT(orders[[#This Row],[count_id]])</f>
        <v>1</v>
      </c>
      <c r="N881" s="2"/>
      <c r="Q881" s="6" t="str">
        <f>TEXT(orders[[#This Row],[Date]],"mmm")</f>
        <v>Apr</v>
      </c>
      <c r="R881" s="11">
        <v>28339</v>
      </c>
    </row>
    <row r="882" spans="1:18" x14ac:dyDescent="0.25">
      <c r="A882" t="s">
        <v>3721</v>
      </c>
      <c r="B882" s="4">
        <v>45760</v>
      </c>
      <c r="C882" t="s">
        <v>281</v>
      </c>
      <c r="D882" t="s">
        <v>3331</v>
      </c>
      <c r="E882">
        <v>2</v>
      </c>
      <c r="F882" s="5">
        <v>4177</v>
      </c>
      <c r="G882" s="2">
        <v>220.99</v>
      </c>
      <c r="H882" s="2">
        <f>(orders[[#This Row],[Profit]]/orders[[#This Row],[Sales]])*100</f>
        <v>5.2906392147474266</v>
      </c>
      <c r="I882" s="2">
        <f>orders[[#This Row],[Quantity]]*orders[[#This Row],[Cost Price]]</f>
        <v>46414</v>
      </c>
      <c r="J882" t="str">
        <f>TEXT(orders[[#This Row],[Date]],"mmm")</f>
        <v>Apr</v>
      </c>
      <c r="K882" s="2">
        <v>23207</v>
      </c>
      <c r="L882">
        <v>7</v>
      </c>
      <c r="M882" s="2">
        <f>COUNT(orders[[#This Row],[count_id]])</f>
        <v>1</v>
      </c>
      <c r="N882" s="2"/>
      <c r="Q882" s="7" t="str">
        <f>TEXT(orders[[#This Row],[Date]],"mmm")</f>
        <v>Apr</v>
      </c>
      <c r="R882" s="10">
        <v>4177</v>
      </c>
    </row>
    <row r="883" spans="1:18" x14ac:dyDescent="0.25">
      <c r="A883" t="s">
        <v>5118</v>
      </c>
      <c r="B883" s="4">
        <v>45377</v>
      </c>
      <c r="C883" t="s">
        <v>281</v>
      </c>
      <c r="D883" t="s">
        <v>3624</v>
      </c>
      <c r="E883">
        <v>7</v>
      </c>
      <c r="F883" s="5">
        <v>28514</v>
      </c>
      <c r="G883" s="2">
        <v>7747.7</v>
      </c>
      <c r="H883" s="2">
        <f>(orders[[#This Row],[Profit]]/orders[[#This Row],[Sales]])*100</f>
        <v>27.17156484533913</v>
      </c>
      <c r="I883" s="2">
        <f>orders[[#This Row],[Quantity]]*orders[[#This Row],[Cost Price]]</f>
        <v>123907</v>
      </c>
      <c r="J883" t="str">
        <f>TEXT(orders[[#This Row],[Date]],"mmm")</f>
        <v>Mar</v>
      </c>
      <c r="K883" s="2">
        <v>17701</v>
      </c>
      <c r="L883">
        <v>6</v>
      </c>
      <c r="M883" s="2">
        <f>COUNT(orders[[#This Row],[count_id]])</f>
        <v>1</v>
      </c>
      <c r="N883" s="2"/>
      <c r="Q883" s="6" t="str">
        <f>TEXT(orders[[#This Row],[Date]],"mmm")</f>
        <v>Mar</v>
      </c>
      <c r="R883" s="11">
        <v>28514</v>
      </c>
    </row>
    <row r="884" spans="1:18" x14ac:dyDescent="0.25">
      <c r="A884" t="s">
        <v>5277</v>
      </c>
      <c r="B884" s="4">
        <v>45600</v>
      </c>
      <c r="C884" t="s">
        <v>281</v>
      </c>
      <c r="D884" t="s">
        <v>3270</v>
      </c>
      <c r="E884">
        <v>9</v>
      </c>
      <c r="F884" s="5">
        <v>42944</v>
      </c>
      <c r="G884" s="2">
        <v>8472.76</v>
      </c>
      <c r="H884" s="2">
        <f>(orders[[#This Row],[Profit]]/orders[[#This Row],[Sales]])*100</f>
        <v>19.729787630402384</v>
      </c>
      <c r="I884" s="2">
        <f>orders[[#This Row],[Quantity]]*orders[[#This Row],[Cost Price]]</f>
        <v>279414</v>
      </c>
      <c r="J884" t="str">
        <f>TEXT(orders[[#This Row],[Date]],"mmm")</f>
        <v>Nov</v>
      </c>
      <c r="K884" s="2">
        <v>31046</v>
      </c>
      <c r="L884">
        <v>4</v>
      </c>
      <c r="M884" s="2">
        <f>COUNT(orders[[#This Row],[count_id]])</f>
        <v>1</v>
      </c>
      <c r="N884" s="2"/>
      <c r="Q884" s="7" t="str">
        <f>TEXT(orders[[#This Row],[Date]],"mmm")</f>
        <v>Nov</v>
      </c>
      <c r="R884" s="10">
        <v>42944</v>
      </c>
    </row>
    <row r="885" spans="1:18" x14ac:dyDescent="0.25">
      <c r="A885" t="s">
        <v>5733</v>
      </c>
      <c r="B885" s="4">
        <v>45513</v>
      </c>
      <c r="C885" t="s">
        <v>281</v>
      </c>
      <c r="D885" t="s">
        <v>2586</v>
      </c>
      <c r="E885">
        <v>3</v>
      </c>
      <c r="F885" s="5">
        <v>19843</v>
      </c>
      <c r="G885" s="2">
        <v>1229.24</v>
      </c>
      <c r="H885" s="2">
        <f>(orders[[#This Row],[Profit]]/orders[[#This Row],[Sales]])*100</f>
        <v>6.1948294108753714</v>
      </c>
      <c r="I885" s="2">
        <f>orders[[#This Row],[Quantity]]*orders[[#This Row],[Cost Price]]</f>
        <v>108150</v>
      </c>
      <c r="J885" t="str">
        <f>TEXT(orders[[#This Row],[Date]],"mmm")</f>
        <v>Aug</v>
      </c>
      <c r="K885" s="2">
        <v>36050</v>
      </c>
      <c r="L885">
        <v>1</v>
      </c>
      <c r="M885" s="2">
        <f>COUNT(orders[[#This Row],[count_id]])</f>
        <v>1</v>
      </c>
      <c r="N885" s="2"/>
      <c r="Q885" s="6" t="str">
        <f>TEXT(orders[[#This Row],[Date]],"mmm")</f>
        <v>Aug</v>
      </c>
      <c r="R885" s="11">
        <v>19843</v>
      </c>
    </row>
    <row r="886" spans="1:18" x14ac:dyDescent="0.25">
      <c r="A886" t="s">
        <v>6046</v>
      </c>
      <c r="B886" s="4">
        <v>45322</v>
      </c>
      <c r="C886" t="s">
        <v>281</v>
      </c>
      <c r="D886" t="s">
        <v>3444</v>
      </c>
      <c r="E886">
        <v>2</v>
      </c>
      <c r="F886" s="5">
        <v>36652</v>
      </c>
      <c r="G886" s="2">
        <v>6848.51</v>
      </c>
      <c r="H886" s="2">
        <f>(orders[[#This Row],[Profit]]/orders[[#This Row],[Sales]])*100</f>
        <v>18.685228636909308</v>
      </c>
      <c r="I886" s="2">
        <f>orders[[#This Row],[Quantity]]*orders[[#This Row],[Cost Price]]</f>
        <v>72926</v>
      </c>
      <c r="J886" t="str">
        <f>TEXT(orders[[#This Row],[Date]],"mmm")</f>
        <v>Jan</v>
      </c>
      <c r="K886" s="2">
        <v>36463</v>
      </c>
      <c r="L886">
        <v>6</v>
      </c>
      <c r="M886" s="2">
        <f>COUNT(orders[[#This Row],[count_id]])</f>
        <v>1</v>
      </c>
      <c r="N886" s="2"/>
      <c r="Q886" s="7" t="str">
        <f>TEXT(orders[[#This Row],[Date]],"mmm")</f>
        <v>Jan</v>
      </c>
      <c r="R886" s="10">
        <v>36652</v>
      </c>
    </row>
    <row r="887" spans="1:18" x14ac:dyDescent="0.25">
      <c r="A887" t="s">
        <v>3671</v>
      </c>
      <c r="B887" s="4">
        <v>45679</v>
      </c>
      <c r="C887" t="s">
        <v>283</v>
      </c>
      <c r="D887" t="s">
        <v>3163</v>
      </c>
      <c r="E887">
        <v>9</v>
      </c>
      <c r="F887" s="5">
        <v>12001</v>
      </c>
      <c r="G887" s="2">
        <v>1237.08</v>
      </c>
      <c r="H887" s="2">
        <f>(orders[[#This Row],[Profit]]/orders[[#This Row],[Sales]])*100</f>
        <v>10.308140988250978</v>
      </c>
      <c r="I887" s="2">
        <f>orders[[#This Row],[Quantity]]*orders[[#This Row],[Cost Price]]</f>
        <v>260937</v>
      </c>
      <c r="J887" t="str">
        <f>TEXT(orders[[#This Row],[Date]],"mmm")</f>
        <v>Jan</v>
      </c>
      <c r="K887" s="2">
        <v>28993</v>
      </c>
      <c r="L887">
        <v>6</v>
      </c>
      <c r="M887" s="2">
        <f>COUNT(orders[[#This Row],[count_id]])</f>
        <v>1</v>
      </c>
      <c r="N887" s="2"/>
      <c r="Q887" s="6" t="str">
        <f>TEXT(orders[[#This Row],[Date]],"mmm")</f>
        <v>Jan</v>
      </c>
      <c r="R887" s="11">
        <v>12001</v>
      </c>
    </row>
    <row r="888" spans="1:18" x14ac:dyDescent="0.25">
      <c r="A888" t="s">
        <v>5059</v>
      </c>
      <c r="B888" s="4">
        <v>45687</v>
      </c>
      <c r="C888" t="s">
        <v>283</v>
      </c>
      <c r="D888" t="s">
        <v>2855</v>
      </c>
      <c r="E888">
        <v>4</v>
      </c>
      <c r="F888" s="5">
        <v>22308</v>
      </c>
      <c r="G888" s="2">
        <v>3952</v>
      </c>
      <c r="H888" s="2">
        <f>(orders[[#This Row],[Profit]]/orders[[#This Row],[Sales]])*100</f>
        <v>17.715617715617714</v>
      </c>
      <c r="I888" s="2">
        <f>orders[[#This Row],[Quantity]]*orders[[#This Row],[Cost Price]]</f>
        <v>109292</v>
      </c>
      <c r="J888" t="str">
        <f>TEXT(orders[[#This Row],[Date]],"mmm")</f>
        <v>Jan</v>
      </c>
      <c r="K888" s="2">
        <v>27323</v>
      </c>
      <c r="L888">
        <v>8</v>
      </c>
      <c r="M888" s="2">
        <f>COUNT(orders[[#This Row],[count_id]])</f>
        <v>1</v>
      </c>
      <c r="N888" s="2"/>
      <c r="Q888" s="7" t="str">
        <f>TEXT(orders[[#This Row],[Date]],"mmm")</f>
        <v>Jan</v>
      </c>
      <c r="R888" s="10">
        <v>22308</v>
      </c>
    </row>
    <row r="889" spans="1:18" x14ac:dyDescent="0.25">
      <c r="A889" t="s">
        <v>5065</v>
      </c>
      <c r="B889" s="4">
        <v>45659</v>
      </c>
      <c r="C889" t="s">
        <v>283</v>
      </c>
      <c r="D889" t="s">
        <v>3191</v>
      </c>
      <c r="E889">
        <v>5</v>
      </c>
      <c r="F889" s="5">
        <v>47143</v>
      </c>
      <c r="G889" s="2">
        <v>6189.45</v>
      </c>
      <c r="H889" s="2">
        <f>(orders[[#This Row],[Profit]]/orders[[#This Row],[Sales]])*100</f>
        <v>13.129096578495217</v>
      </c>
      <c r="I889" s="2">
        <f>orders[[#This Row],[Quantity]]*orders[[#This Row],[Cost Price]]</f>
        <v>123145</v>
      </c>
      <c r="J889" t="str">
        <f>TEXT(orders[[#This Row],[Date]],"mmm")</f>
        <v>Jan</v>
      </c>
      <c r="K889" s="2">
        <v>24629</v>
      </c>
      <c r="L889">
        <v>9</v>
      </c>
      <c r="M889" s="2">
        <f>COUNT(orders[[#This Row],[count_id]])</f>
        <v>1</v>
      </c>
      <c r="N889" s="2"/>
      <c r="Q889" s="6" t="str">
        <f>TEXT(orders[[#This Row],[Date]],"mmm")</f>
        <v>Jan</v>
      </c>
      <c r="R889" s="11">
        <v>47143</v>
      </c>
    </row>
    <row r="890" spans="1:18" x14ac:dyDescent="0.25">
      <c r="A890" t="s">
        <v>5076</v>
      </c>
      <c r="B890" s="4">
        <v>45909</v>
      </c>
      <c r="C890" t="s">
        <v>283</v>
      </c>
      <c r="D890" t="s">
        <v>3153</v>
      </c>
      <c r="E890">
        <v>6</v>
      </c>
      <c r="F890" s="5">
        <v>9401</v>
      </c>
      <c r="G890" s="2">
        <v>483.71</v>
      </c>
      <c r="H890" s="2">
        <f>(orders[[#This Row],[Profit]]/orders[[#This Row],[Sales]])*100</f>
        <v>5.1453036910966912</v>
      </c>
      <c r="I890" s="2">
        <f>orders[[#This Row],[Quantity]]*orders[[#This Row],[Cost Price]]</f>
        <v>71832</v>
      </c>
      <c r="J890" t="str">
        <f>TEXT(orders[[#This Row],[Date]],"mmm")</f>
        <v>Sep</v>
      </c>
      <c r="K890" s="2">
        <v>11972</v>
      </c>
      <c r="L890">
        <v>10</v>
      </c>
      <c r="M890" s="2">
        <f>COUNT(orders[[#This Row],[count_id]])</f>
        <v>1</v>
      </c>
      <c r="N890" s="2"/>
      <c r="Q890" s="7" t="str">
        <f>TEXT(orders[[#This Row],[Date]],"mmm")</f>
        <v>Sep</v>
      </c>
      <c r="R890" s="10">
        <v>9401</v>
      </c>
    </row>
    <row r="891" spans="1:18" x14ac:dyDescent="0.25">
      <c r="A891" t="s">
        <v>5081</v>
      </c>
      <c r="B891" s="4">
        <v>46006</v>
      </c>
      <c r="C891" t="s">
        <v>283</v>
      </c>
      <c r="D891" t="s">
        <v>3499</v>
      </c>
      <c r="E891">
        <v>7</v>
      </c>
      <c r="F891" s="5">
        <v>41604</v>
      </c>
      <c r="G891" s="2">
        <v>2885.87</v>
      </c>
      <c r="H891" s="2">
        <f>(orders[[#This Row],[Profit]]/orders[[#This Row],[Sales]])*100</f>
        <v>6.9365205268724157</v>
      </c>
      <c r="I891" s="2">
        <f>orders[[#This Row],[Quantity]]*orders[[#This Row],[Cost Price]]</f>
        <v>170800</v>
      </c>
      <c r="J891" t="str">
        <f>TEXT(orders[[#This Row],[Date]],"mmm")</f>
        <v>Dec</v>
      </c>
      <c r="K891" s="2">
        <v>24400</v>
      </c>
      <c r="L891">
        <v>9</v>
      </c>
      <c r="M891" s="2">
        <f>COUNT(orders[[#This Row],[count_id]])</f>
        <v>1</v>
      </c>
      <c r="N891" s="2"/>
      <c r="Q891" s="6" t="str">
        <f>TEXT(orders[[#This Row],[Date]],"mmm")</f>
        <v>Dec</v>
      </c>
      <c r="R891" s="11">
        <v>41604</v>
      </c>
    </row>
    <row r="892" spans="1:18" x14ac:dyDescent="0.25">
      <c r="A892" t="s">
        <v>5085</v>
      </c>
      <c r="B892" s="4">
        <v>45835</v>
      </c>
      <c r="C892" t="s">
        <v>283</v>
      </c>
      <c r="D892" t="s">
        <v>3537</v>
      </c>
      <c r="E892">
        <v>9</v>
      </c>
      <c r="F892" s="5">
        <v>36209</v>
      </c>
      <c r="G892" s="2">
        <v>9907.36</v>
      </c>
      <c r="H892" s="2">
        <f>(orders[[#This Row],[Profit]]/orders[[#This Row],[Sales]])*100</f>
        <v>27.361595183517913</v>
      </c>
      <c r="I892" s="2">
        <f>orders[[#This Row],[Quantity]]*orders[[#This Row],[Cost Price]]</f>
        <v>5427</v>
      </c>
      <c r="J892" t="str">
        <f>TEXT(orders[[#This Row],[Date]],"mmm")</f>
        <v>Jun</v>
      </c>
      <c r="K892" s="2">
        <v>603</v>
      </c>
      <c r="L892">
        <v>6</v>
      </c>
      <c r="M892" s="2">
        <f>COUNT(orders[[#This Row],[count_id]])</f>
        <v>1</v>
      </c>
      <c r="N892" s="2"/>
      <c r="Q892" s="7" t="str">
        <f>TEXT(orders[[#This Row],[Date]],"mmm")</f>
        <v>Jun</v>
      </c>
      <c r="R892" s="10">
        <v>36209</v>
      </c>
    </row>
    <row r="893" spans="1:18" x14ac:dyDescent="0.25">
      <c r="A893" t="s">
        <v>5187</v>
      </c>
      <c r="B893" s="4">
        <v>45557</v>
      </c>
      <c r="C893" t="s">
        <v>283</v>
      </c>
      <c r="D893" t="s">
        <v>2945</v>
      </c>
      <c r="E893">
        <v>3</v>
      </c>
      <c r="F893" s="5">
        <v>14413</v>
      </c>
      <c r="G893" s="2">
        <v>3860.35</v>
      </c>
      <c r="H893" s="2">
        <f>(orders[[#This Row],[Profit]]/orders[[#This Row],[Sales]])*100</f>
        <v>26.783806285991812</v>
      </c>
      <c r="I893" s="2">
        <f>orders[[#This Row],[Quantity]]*orders[[#This Row],[Cost Price]]</f>
        <v>144954</v>
      </c>
      <c r="J893" t="str">
        <f>TEXT(orders[[#This Row],[Date]],"mmm")</f>
        <v>Sep</v>
      </c>
      <c r="K893" s="2">
        <v>48318</v>
      </c>
      <c r="L893">
        <v>5</v>
      </c>
      <c r="M893" s="2">
        <f>COUNT(orders[[#This Row],[count_id]])</f>
        <v>1</v>
      </c>
      <c r="N893" s="2"/>
      <c r="Q893" s="6" t="str">
        <f>TEXT(orders[[#This Row],[Date]],"mmm")</f>
        <v>Sep</v>
      </c>
      <c r="R893" s="11">
        <v>14413</v>
      </c>
    </row>
    <row r="894" spans="1:18" x14ac:dyDescent="0.25">
      <c r="A894" t="s">
        <v>5304</v>
      </c>
      <c r="B894" s="4">
        <v>45736</v>
      </c>
      <c r="C894" t="s">
        <v>283</v>
      </c>
      <c r="D894" t="s">
        <v>3142</v>
      </c>
      <c r="E894">
        <v>4</v>
      </c>
      <c r="F894" s="5">
        <v>28470</v>
      </c>
      <c r="G894" s="2">
        <v>2458.2600000000002</v>
      </c>
      <c r="H894" s="2">
        <f>(orders[[#This Row],[Profit]]/orders[[#This Row],[Sales]])*100</f>
        <v>8.6345626975763956</v>
      </c>
      <c r="I894" s="2">
        <f>orders[[#This Row],[Quantity]]*orders[[#This Row],[Cost Price]]</f>
        <v>74268</v>
      </c>
      <c r="J894" t="str">
        <f>TEXT(orders[[#This Row],[Date]],"mmm")</f>
        <v>Mar</v>
      </c>
      <c r="K894" s="2">
        <v>18567</v>
      </c>
      <c r="L894">
        <v>5</v>
      </c>
      <c r="M894" s="2">
        <f>COUNT(orders[[#This Row],[count_id]])</f>
        <v>1</v>
      </c>
      <c r="N894" s="2"/>
      <c r="Q894" s="7" t="str">
        <f>TEXT(orders[[#This Row],[Date]],"mmm")</f>
        <v>Mar</v>
      </c>
      <c r="R894" s="10">
        <v>28470</v>
      </c>
    </row>
    <row r="895" spans="1:18" x14ac:dyDescent="0.25">
      <c r="A895" t="s">
        <v>5498</v>
      </c>
      <c r="B895" s="4">
        <v>45411</v>
      </c>
      <c r="C895" t="s">
        <v>283</v>
      </c>
      <c r="D895" t="s">
        <v>3631</v>
      </c>
      <c r="E895">
        <v>7</v>
      </c>
      <c r="F895" s="5">
        <v>44693</v>
      </c>
      <c r="G895" s="2">
        <v>2281.1799999999998</v>
      </c>
      <c r="H895" s="2">
        <f>(orders[[#This Row],[Profit]]/orders[[#This Row],[Sales]])*100</f>
        <v>5.1041102633522026</v>
      </c>
      <c r="I895" s="2">
        <f>orders[[#This Row],[Quantity]]*orders[[#This Row],[Cost Price]]</f>
        <v>264873</v>
      </c>
      <c r="J895" t="str">
        <f>TEXT(orders[[#This Row],[Date]],"mmm")</f>
        <v>Apr</v>
      </c>
      <c r="K895" s="2">
        <v>37839</v>
      </c>
      <c r="L895">
        <v>9</v>
      </c>
      <c r="M895" s="2">
        <f>COUNT(orders[[#This Row],[count_id]])</f>
        <v>1</v>
      </c>
      <c r="N895" s="2"/>
      <c r="Q895" s="6" t="str">
        <f>TEXT(orders[[#This Row],[Date]],"mmm")</f>
        <v>Apr</v>
      </c>
      <c r="R895" s="11">
        <v>44693</v>
      </c>
    </row>
    <row r="896" spans="1:18" x14ac:dyDescent="0.25">
      <c r="A896" t="s">
        <v>5911</v>
      </c>
      <c r="B896" s="4">
        <v>45852</v>
      </c>
      <c r="C896" t="s">
        <v>283</v>
      </c>
      <c r="D896" t="s">
        <v>2882</v>
      </c>
      <c r="E896">
        <v>9</v>
      </c>
      <c r="F896" s="5">
        <v>36943</v>
      </c>
      <c r="G896" s="2">
        <v>7081.23</v>
      </c>
      <c r="H896" s="2">
        <f>(orders[[#This Row],[Profit]]/orders[[#This Row],[Sales]])*100</f>
        <v>19.167988522859538</v>
      </c>
      <c r="I896" s="2">
        <f>orders[[#This Row],[Quantity]]*orders[[#This Row],[Cost Price]]</f>
        <v>430551</v>
      </c>
      <c r="J896" t="str">
        <f>TEXT(orders[[#This Row],[Date]],"mmm")</f>
        <v>Jul</v>
      </c>
      <c r="K896" s="2">
        <v>47839</v>
      </c>
      <c r="L896">
        <v>5</v>
      </c>
      <c r="M896" s="2">
        <f>COUNT(orders[[#This Row],[count_id]])</f>
        <v>1</v>
      </c>
      <c r="N896" s="2"/>
      <c r="Q896" s="7" t="str">
        <f>TEXT(orders[[#This Row],[Date]],"mmm")</f>
        <v>Jul</v>
      </c>
      <c r="R896" s="10">
        <v>36943</v>
      </c>
    </row>
    <row r="897" spans="1:18" x14ac:dyDescent="0.25">
      <c r="A897" t="s">
        <v>3797</v>
      </c>
      <c r="B897" s="4">
        <v>45747</v>
      </c>
      <c r="C897" t="s">
        <v>285</v>
      </c>
      <c r="D897" t="s">
        <v>3016</v>
      </c>
      <c r="E897">
        <v>4</v>
      </c>
      <c r="F897" s="5">
        <v>8023</v>
      </c>
      <c r="G897" s="2">
        <v>2008.07</v>
      </c>
      <c r="H897" s="2">
        <f>(orders[[#This Row],[Profit]]/orders[[#This Row],[Sales]])*100</f>
        <v>25.028916864015955</v>
      </c>
      <c r="I897" s="2">
        <f>orders[[#This Row],[Quantity]]*orders[[#This Row],[Cost Price]]</f>
        <v>99596</v>
      </c>
      <c r="J897" t="str">
        <f>TEXT(orders[[#This Row],[Date]],"mmm")</f>
        <v>Mar</v>
      </c>
      <c r="K897" s="2">
        <v>24899</v>
      </c>
      <c r="L897">
        <v>8</v>
      </c>
      <c r="M897" s="2">
        <f>COUNT(orders[[#This Row],[count_id]])</f>
        <v>1</v>
      </c>
      <c r="N897" s="2"/>
      <c r="Q897" s="6" t="str">
        <f>TEXT(orders[[#This Row],[Date]],"mmm")</f>
        <v>Mar</v>
      </c>
      <c r="R897" s="11">
        <v>8023</v>
      </c>
    </row>
    <row r="898" spans="1:18" x14ac:dyDescent="0.25">
      <c r="A898" t="s">
        <v>5178</v>
      </c>
      <c r="B898" s="4">
        <v>45932</v>
      </c>
      <c r="C898" t="s">
        <v>285</v>
      </c>
      <c r="D898" t="s">
        <v>3377</v>
      </c>
      <c r="E898">
        <v>2</v>
      </c>
      <c r="F898" s="5">
        <v>28849</v>
      </c>
      <c r="G898" s="2">
        <v>4328.79</v>
      </c>
      <c r="H898" s="2">
        <f>(orders[[#This Row],[Profit]]/orders[[#This Row],[Sales]])*100</f>
        <v>15.004991507504592</v>
      </c>
      <c r="I898" s="2">
        <f>orders[[#This Row],[Quantity]]*orders[[#This Row],[Cost Price]]</f>
        <v>86210</v>
      </c>
      <c r="J898" t="str">
        <f>TEXT(orders[[#This Row],[Date]],"mmm")</f>
        <v>Oct</v>
      </c>
      <c r="K898" s="2">
        <v>43105</v>
      </c>
      <c r="L898">
        <v>6</v>
      </c>
      <c r="M898" s="2">
        <f>COUNT(orders[[#This Row],[count_id]])</f>
        <v>1</v>
      </c>
      <c r="N898" s="2"/>
      <c r="Q898" s="7" t="str">
        <f>TEXT(orders[[#This Row],[Date]],"mmm")</f>
        <v>Oct</v>
      </c>
      <c r="R898" s="10">
        <v>28849</v>
      </c>
    </row>
    <row r="899" spans="1:18" x14ac:dyDescent="0.25">
      <c r="A899" t="s">
        <v>5235</v>
      </c>
      <c r="B899" s="4">
        <v>45916</v>
      </c>
      <c r="C899" t="s">
        <v>285</v>
      </c>
      <c r="D899" t="s">
        <v>2849</v>
      </c>
      <c r="E899">
        <v>4</v>
      </c>
      <c r="F899" s="5">
        <v>49708</v>
      </c>
      <c r="G899" s="2">
        <v>5754.31</v>
      </c>
      <c r="H899" s="2">
        <f>(orders[[#This Row],[Profit]]/orders[[#This Row],[Sales]])*100</f>
        <v>11.576225154904645</v>
      </c>
      <c r="I899" s="2">
        <f>orders[[#This Row],[Quantity]]*orders[[#This Row],[Cost Price]]</f>
        <v>96052</v>
      </c>
      <c r="J899" t="str">
        <f>TEXT(orders[[#This Row],[Date]],"mmm")</f>
        <v>Sep</v>
      </c>
      <c r="K899" s="2">
        <v>24013</v>
      </c>
      <c r="L899">
        <v>9</v>
      </c>
      <c r="M899" s="2">
        <f>COUNT(orders[[#This Row],[count_id]])</f>
        <v>1</v>
      </c>
      <c r="N899" s="2"/>
      <c r="Q899" s="6" t="str">
        <f>TEXT(orders[[#This Row],[Date]],"mmm")</f>
        <v>Sep</v>
      </c>
      <c r="R899" s="11">
        <v>49708</v>
      </c>
    </row>
    <row r="900" spans="1:18" x14ac:dyDescent="0.25">
      <c r="A900" t="s">
        <v>5238</v>
      </c>
      <c r="B900" s="4">
        <v>45722</v>
      </c>
      <c r="C900" t="s">
        <v>285</v>
      </c>
      <c r="D900" t="s">
        <v>3535</v>
      </c>
      <c r="E900">
        <v>8</v>
      </c>
      <c r="F900" s="5">
        <v>43312</v>
      </c>
      <c r="G900" s="2">
        <v>6922.17</v>
      </c>
      <c r="H900" s="2">
        <f>(orders[[#This Row],[Profit]]/orders[[#This Row],[Sales]])*100</f>
        <v>15.982106575544883</v>
      </c>
      <c r="I900" s="2">
        <f>orders[[#This Row],[Quantity]]*orders[[#This Row],[Cost Price]]</f>
        <v>53608</v>
      </c>
      <c r="J900" t="str">
        <f>TEXT(orders[[#This Row],[Date]],"mmm")</f>
        <v>Mar</v>
      </c>
      <c r="K900" s="2">
        <v>6701</v>
      </c>
      <c r="L900">
        <v>6</v>
      </c>
      <c r="M900" s="2">
        <f>COUNT(orders[[#This Row],[count_id]])</f>
        <v>1</v>
      </c>
      <c r="N900" s="2"/>
      <c r="Q900" s="7" t="str">
        <f>TEXT(orders[[#This Row],[Date]],"mmm")</f>
        <v>Mar</v>
      </c>
      <c r="R900" s="10">
        <v>43312</v>
      </c>
    </row>
    <row r="901" spans="1:18" x14ac:dyDescent="0.25">
      <c r="A901" t="s">
        <v>5327</v>
      </c>
      <c r="B901" s="4">
        <v>45702</v>
      </c>
      <c r="C901" t="s">
        <v>285</v>
      </c>
      <c r="D901" t="s">
        <v>3232</v>
      </c>
      <c r="E901">
        <v>4</v>
      </c>
      <c r="F901" s="5">
        <v>40136</v>
      </c>
      <c r="G901" s="2">
        <v>5019.9399999999996</v>
      </c>
      <c r="H901" s="2">
        <f>(orders[[#This Row],[Profit]]/orders[[#This Row],[Sales]])*100</f>
        <v>12.507325094678093</v>
      </c>
      <c r="I901" s="2">
        <f>orders[[#This Row],[Quantity]]*orders[[#This Row],[Cost Price]]</f>
        <v>5684</v>
      </c>
      <c r="J901" t="str">
        <f>TEXT(orders[[#This Row],[Date]],"mmm")</f>
        <v>Feb</v>
      </c>
      <c r="K901" s="2">
        <v>1421</v>
      </c>
      <c r="L901">
        <v>10</v>
      </c>
      <c r="M901" s="2">
        <f>COUNT(orders[[#This Row],[count_id]])</f>
        <v>1</v>
      </c>
      <c r="N901" s="2"/>
      <c r="Q901" s="6" t="str">
        <f>TEXT(orders[[#This Row],[Date]],"mmm")</f>
        <v>Feb</v>
      </c>
      <c r="R901" s="11">
        <v>40136</v>
      </c>
    </row>
    <row r="902" spans="1:18" x14ac:dyDescent="0.25">
      <c r="A902" t="s">
        <v>5343</v>
      </c>
      <c r="B902" s="4">
        <v>45817</v>
      </c>
      <c r="C902" t="s">
        <v>285</v>
      </c>
      <c r="D902" t="s">
        <v>3211</v>
      </c>
      <c r="E902">
        <v>3</v>
      </c>
      <c r="F902" s="5">
        <v>36229</v>
      </c>
      <c r="G902" s="2">
        <v>5334.25</v>
      </c>
      <c r="H902" s="2">
        <f>(orders[[#This Row],[Profit]]/orders[[#This Row],[Sales]])*100</f>
        <v>14.723702006679732</v>
      </c>
      <c r="I902" s="2">
        <f>orders[[#This Row],[Quantity]]*orders[[#This Row],[Cost Price]]</f>
        <v>20601</v>
      </c>
      <c r="J902" t="str">
        <f>TEXT(orders[[#This Row],[Date]],"mmm")</f>
        <v>Jun</v>
      </c>
      <c r="K902" s="2">
        <v>6867</v>
      </c>
      <c r="L902">
        <v>7</v>
      </c>
      <c r="M902" s="2">
        <f>COUNT(orders[[#This Row],[count_id]])</f>
        <v>1</v>
      </c>
      <c r="N902" s="2"/>
      <c r="Q902" s="7" t="str">
        <f>TEXT(orders[[#This Row],[Date]],"mmm")</f>
        <v>Jun</v>
      </c>
      <c r="R902" s="10">
        <v>36229</v>
      </c>
    </row>
    <row r="903" spans="1:18" x14ac:dyDescent="0.25">
      <c r="A903" t="s">
        <v>5587</v>
      </c>
      <c r="B903" s="4">
        <v>45979</v>
      </c>
      <c r="C903" t="s">
        <v>285</v>
      </c>
      <c r="D903" t="s">
        <v>2941</v>
      </c>
      <c r="E903">
        <v>6</v>
      </c>
      <c r="F903" s="5">
        <v>22946</v>
      </c>
      <c r="G903" s="2">
        <v>3977.96</v>
      </c>
      <c r="H903" s="2">
        <f>(orders[[#This Row],[Profit]]/orders[[#This Row],[Sales]])*100</f>
        <v>17.336180597925566</v>
      </c>
      <c r="I903" s="2">
        <f>orders[[#This Row],[Quantity]]*orders[[#This Row],[Cost Price]]</f>
        <v>282786</v>
      </c>
      <c r="J903" t="str">
        <f>TEXT(orders[[#This Row],[Date]],"mmm")</f>
        <v>Nov</v>
      </c>
      <c r="K903" s="2">
        <v>47131</v>
      </c>
      <c r="L903">
        <v>12</v>
      </c>
      <c r="M903" s="2">
        <f>COUNT(orders[[#This Row],[count_id]])</f>
        <v>1</v>
      </c>
      <c r="N903" s="2"/>
      <c r="Q903" s="6" t="str">
        <f>TEXT(orders[[#This Row],[Date]],"mmm")</f>
        <v>Nov</v>
      </c>
      <c r="R903" s="11">
        <v>22946</v>
      </c>
    </row>
    <row r="904" spans="1:18" x14ac:dyDescent="0.25">
      <c r="A904" t="s">
        <v>5756</v>
      </c>
      <c r="B904" s="4">
        <v>45802</v>
      </c>
      <c r="C904" t="s">
        <v>285</v>
      </c>
      <c r="D904" t="s">
        <v>3602</v>
      </c>
      <c r="E904">
        <v>2</v>
      </c>
      <c r="F904" s="5">
        <v>44342</v>
      </c>
      <c r="G904" s="2">
        <v>4305.3999999999996</v>
      </c>
      <c r="H904" s="2">
        <f>(orders[[#This Row],[Profit]]/orders[[#This Row],[Sales]])*100</f>
        <v>9.7095304677281131</v>
      </c>
      <c r="I904" s="2">
        <f>orders[[#This Row],[Quantity]]*orders[[#This Row],[Cost Price]]</f>
        <v>47614</v>
      </c>
      <c r="J904" t="str">
        <f>TEXT(orders[[#This Row],[Date]],"mmm")</f>
        <v>May</v>
      </c>
      <c r="K904" s="2">
        <v>23807</v>
      </c>
      <c r="L904">
        <v>4</v>
      </c>
      <c r="M904" s="2">
        <f>COUNT(orders[[#This Row],[count_id]])</f>
        <v>1</v>
      </c>
      <c r="N904" s="2"/>
      <c r="Q904" s="7" t="str">
        <f>TEXT(orders[[#This Row],[Date]],"mmm")</f>
        <v>May</v>
      </c>
      <c r="R904" s="10">
        <v>44342</v>
      </c>
    </row>
    <row r="905" spans="1:18" x14ac:dyDescent="0.25">
      <c r="A905" t="s">
        <v>5790</v>
      </c>
      <c r="B905" s="4">
        <v>45617</v>
      </c>
      <c r="C905" t="s">
        <v>285</v>
      </c>
      <c r="D905" t="s">
        <v>3296</v>
      </c>
      <c r="E905">
        <v>6</v>
      </c>
      <c r="F905" s="5">
        <v>23355</v>
      </c>
      <c r="G905" s="2">
        <v>4550.66</v>
      </c>
      <c r="H905" s="2">
        <f>(orders[[#This Row],[Profit]]/orders[[#This Row],[Sales]])*100</f>
        <v>19.484735602654677</v>
      </c>
      <c r="I905" s="2">
        <f>orders[[#This Row],[Quantity]]*orders[[#This Row],[Cost Price]]</f>
        <v>96156</v>
      </c>
      <c r="J905" t="str">
        <f>TEXT(orders[[#This Row],[Date]],"mmm")</f>
        <v>Nov</v>
      </c>
      <c r="K905" s="2">
        <v>16026</v>
      </c>
      <c r="L905">
        <v>5</v>
      </c>
      <c r="M905" s="2">
        <f>COUNT(orders[[#This Row],[count_id]])</f>
        <v>1</v>
      </c>
      <c r="N905" s="2"/>
      <c r="Q905" s="6" t="str">
        <f>TEXT(orders[[#This Row],[Date]],"mmm")</f>
        <v>Nov</v>
      </c>
      <c r="R905" s="11">
        <v>23355</v>
      </c>
    </row>
    <row r="906" spans="1:18" x14ac:dyDescent="0.25">
      <c r="A906" t="s">
        <v>5906</v>
      </c>
      <c r="B906" s="4">
        <v>45895</v>
      </c>
      <c r="C906" t="s">
        <v>285</v>
      </c>
      <c r="D906" t="s">
        <v>2571</v>
      </c>
      <c r="E906">
        <v>6</v>
      </c>
      <c r="F906" s="5">
        <v>49541</v>
      </c>
      <c r="G906" s="2">
        <v>7152.61</v>
      </c>
      <c r="H906" s="2">
        <f>(orders[[#This Row],[Profit]]/orders[[#This Row],[Sales]])*100</f>
        <v>14.437758624169881</v>
      </c>
      <c r="I906" s="2">
        <f>orders[[#This Row],[Quantity]]*orders[[#This Row],[Cost Price]]</f>
        <v>134148</v>
      </c>
      <c r="J906" t="str">
        <f>TEXT(orders[[#This Row],[Date]],"mmm")</f>
        <v>Aug</v>
      </c>
      <c r="K906" s="2">
        <v>22358</v>
      </c>
      <c r="L906">
        <v>8</v>
      </c>
      <c r="M906" s="2">
        <f>COUNT(orders[[#This Row],[count_id]])</f>
        <v>1</v>
      </c>
      <c r="N906" s="2"/>
      <c r="Q906" s="7" t="str">
        <f>TEXT(orders[[#This Row],[Date]],"mmm")</f>
        <v>Aug</v>
      </c>
      <c r="R906" s="10">
        <v>49541</v>
      </c>
    </row>
    <row r="907" spans="1:18" x14ac:dyDescent="0.25">
      <c r="A907" t="s">
        <v>5908</v>
      </c>
      <c r="B907" s="4">
        <v>45292</v>
      </c>
      <c r="C907" t="s">
        <v>285</v>
      </c>
      <c r="D907" t="s">
        <v>3621</v>
      </c>
      <c r="E907">
        <v>9</v>
      </c>
      <c r="F907" s="5">
        <v>6889</v>
      </c>
      <c r="G907" s="2">
        <v>1793.75</v>
      </c>
      <c r="H907" s="2">
        <f>(orders[[#This Row],[Profit]]/orders[[#This Row],[Sales]])*100</f>
        <v>26.037886485701843</v>
      </c>
      <c r="I907" s="2">
        <f>orders[[#This Row],[Quantity]]*orders[[#This Row],[Cost Price]]</f>
        <v>115839</v>
      </c>
      <c r="J907" t="str">
        <f>TEXT(orders[[#This Row],[Date]],"mmm")</f>
        <v>Jan</v>
      </c>
      <c r="K907" s="2">
        <v>12871</v>
      </c>
      <c r="L907">
        <v>7</v>
      </c>
      <c r="M907" s="2">
        <f>COUNT(orders[[#This Row],[count_id]])</f>
        <v>1</v>
      </c>
      <c r="N907" s="2"/>
      <c r="Q907" s="6" t="str">
        <f>TEXT(orders[[#This Row],[Date]],"mmm")</f>
        <v>Jan</v>
      </c>
      <c r="R907" s="11">
        <v>6889</v>
      </c>
    </row>
    <row r="908" spans="1:18" x14ac:dyDescent="0.25">
      <c r="A908" t="s">
        <v>3722</v>
      </c>
      <c r="B908" s="4">
        <v>45909</v>
      </c>
      <c r="C908" t="s">
        <v>287</v>
      </c>
      <c r="D908" t="s">
        <v>3079</v>
      </c>
      <c r="E908">
        <v>5</v>
      </c>
      <c r="F908" s="5">
        <v>36682</v>
      </c>
      <c r="G908" s="2">
        <v>3464.84</v>
      </c>
      <c r="H908" s="2">
        <f>(orders[[#This Row],[Profit]]/orders[[#This Row],[Sales]])*100</f>
        <v>9.445613652472602</v>
      </c>
      <c r="I908" s="2">
        <f>orders[[#This Row],[Quantity]]*orders[[#This Row],[Cost Price]]</f>
        <v>217700</v>
      </c>
      <c r="J908" t="str">
        <f>TEXT(orders[[#This Row],[Date]],"mmm")</f>
        <v>Sep</v>
      </c>
      <c r="K908" s="2">
        <v>43540</v>
      </c>
      <c r="L908">
        <v>7</v>
      </c>
      <c r="M908" s="2">
        <f>COUNT(orders[[#This Row],[count_id]])</f>
        <v>1</v>
      </c>
      <c r="N908" s="2"/>
      <c r="Q908" s="7" t="str">
        <f>TEXT(orders[[#This Row],[Date]],"mmm")</f>
        <v>Sep</v>
      </c>
      <c r="R908" s="10">
        <v>36682</v>
      </c>
    </row>
    <row r="909" spans="1:18" x14ac:dyDescent="0.25">
      <c r="A909" t="s">
        <v>5094</v>
      </c>
      <c r="B909" s="4">
        <v>45756</v>
      </c>
      <c r="C909" t="s">
        <v>287</v>
      </c>
      <c r="D909" t="s">
        <v>3628</v>
      </c>
      <c r="E909">
        <v>2</v>
      </c>
      <c r="F909" s="5">
        <v>49628</v>
      </c>
      <c r="G909" s="2">
        <v>11203.8</v>
      </c>
      <c r="H909" s="2">
        <f>(orders[[#This Row],[Profit]]/orders[[#This Row],[Sales]])*100</f>
        <v>22.57556218263883</v>
      </c>
      <c r="I909" s="2">
        <f>orders[[#This Row],[Quantity]]*orders[[#This Row],[Cost Price]]</f>
        <v>99940</v>
      </c>
      <c r="J909" t="str">
        <f>TEXT(orders[[#This Row],[Date]],"mmm")</f>
        <v>Apr</v>
      </c>
      <c r="K909" s="2">
        <v>49970</v>
      </c>
      <c r="L909">
        <v>7</v>
      </c>
      <c r="M909" s="2">
        <f>COUNT(orders[[#This Row],[count_id]])</f>
        <v>1</v>
      </c>
      <c r="N909" s="2"/>
      <c r="Q909" s="6" t="str">
        <f>TEXT(orders[[#This Row],[Date]],"mmm")</f>
        <v>Apr</v>
      </c>
      <c r="R909" s="11">
        <v>49628</v>
      </c>
    </row>
    <row r="910" spans="1:18" x14ac:dyDescent="0.25">
      <c r="A910" t="s">
        <v>5161</v>
      </c>
      <c r="B910" s="4">
        <v>45653</v>
      </c>
      <c r="C910" t="s">
        <v>287</v>
      </c>
      <c r="D910" t="s">
        <v>2711</v>
      </c>
      <c r="E910">
        <v>2</v>
      </c>
      <c r="F910" s="5">
        <v>25258</v>
      </c>
      <c r="G910" s="2">
        <v>4729.93</v>
      </c>
      <c r="H910" s="2">
        <f>(orders[[#This Row],[Profit]]/orders[[#This Row],[Sales]])*100</f>
        <v>18.726462902842663</v>
      </c>
      <c r="I910" s="2">
        <f>orders[[#This Row],[Quantity]]*orders[[#This Row],[Cost Price]]</f>
        <v>8674</v>
      </c>
      <c r="J910" t="str">
        <f>TEXT(orders[[#This Row],[Date]],"mmm")</f>
        <v>Dec</v>
      </c>
      <c r="K910" s="2">
        <v>4337</v>
      </c>
      <c r="L910">
        <v>11</v>
      </c>
      <c r="M910" s="2">
        <f>COUNT(orders[[#This Row],[count_id]])</f>
        <v>1</v>
      </c>
      <c r="N910" s="2"/>
      <c r="Q910" s="7" t="str">
        <f>TEXT(orders[[#This Row],[Date]],"mmm")</f>
        <v>Dec</v>
      </c>
      <c r="R910" s="10">
        <v>25258</v>
      </c>
    </row>
    <row r="911" spans="1:18" x14ac:dyDescent="0.25">
      <c r="A911" t="s">
        <v>5391</v>
      </c>
      <c r="B911" s="4">
        <v>45672</v>
      </c>
      <c r="C911" t="s">
        <v>287</v>
      </c>
      <c r="D911" t="s">
        <v>2566</v>
      </c>
      <c r="E911">
        <v>7</v>
      </c>
      <c r="F911" s="5">
        <v>48297</v>
      </c>
      <c r="G911" s="2">
        <v>3710.38</v>
      </c>
      <c r="H911" s="2">
        <f>(orders[[#This Row],[Profit]]/orders[[#This Row],[Sales]])*100</f>
        <v>7.6824233389237424</v>
      </c>
      <c r="I911" s="2">
        <f>orders[[#This Row],[Quantity]]*orders[[#This Row],[Cost Price]]</f>
        <v>251734</v>
      </c>
      <c r="J911" t="str">
        <f>TEXT(orders[[#This Row],[Date]],"mmm")</f>
        <v>Jan</v>
      </c>
      <c r="K911" s="2">
        <v>35962</v>
      </c>
      <c r="L911">
        <v>5</v>
      </c>
      <c r="M911" s="2">
        <f>COUNT(orders[[#This Row],[count_id]])</f>
        <v>1</v>
      </c>
      <c r="N911" s="2"/>
      <c r="Q911" s="6" t="str">
        <f>TEXT(orders[[#This Row],[Date]],"mmm")</f>
        <v>Jan</v>
      </c>
      <c r="R911" s="11">
        <v>48297</v>
      </c>
    </row>
    <row r="912" spans="1:18" x14ac:dyDescent="0.25">
      <c r="A912" t="s">
        <v>5639</v>
      </c>
      <c r="B912" s="4">
        <v>45477</v>
      </c>
      <c r="C912" t="s">
        <v>287</v>
      </c>
      <c r="D912" t="s">
        <v>3234</v>
      </c>
      <c r="E912">
        <v>3</v>
      </c>
      <c r="F912" s="5">
        <v>21947</v>
      </c>
      <c r="G912" s="2">
        <v>6539.74</v>
      </c>
      <c r="H912" s="2">
        <f>(orders[[#This Row],[Profit]]/orders[[#This Row],[Sales]])*100</f>
        <v>29.797876702966235</v>
      </c>
      <c r="I912" s="2">
        <f>orders[[#This Row],[Quantity]]*orders[[#This Row],[Cost Price]]</f>
        <v>50538</v>
      </c>
      <c r="J912" t="str">
        <f>TEXT(orders[[#This Row],[Date]],"mmm")</f>
        <v>Jul</v>
      </c>
      <c r="K912" s="2">
        <v>16846</v>
      </c>
      <c r="L912">
        <v>7</v>
      </c>
      <c r="M912" s="2">
        <f>COUNT(orders[[#This Row],[count_id]])</f>
        <v>1</v>
      </c>
      <c r="N912" s="2"/>
      <c r="Q912" s="7" t="str">
        <f>TEXT(orders[[#This Row],[Date]],"mmm")</f>
        <v>Jul</v>
      </c>
      <c r="R912" s="10">
        <v>21947</v>
      </c>
    </row>
    <row r="913" spans="1:18" x14ac:dyDescent="0.25">
      <c r="A913" t="s">
        <v>5710</v>
      </c>
      <c r="B913" s="4">
        <v>45474</v>
      </c>
      <c r="C913" t="s">
        <v>287</v>
      </c>
      <c r="D913" t="s">
        <v>3485</v>
      </c>
      <c r="E913">
        <v>8</v>
      </c>
      <c r="F913" s="5">
        <v>48150</v>
      </c>
      <c r="G913" s="2">
        <v>13095.49</v>
      </c>
      <c r="H913" s="2">
        <f>(orders[[#This Row],[Profit]]/orders[[#This Row],[Sales]])*100</f>
        <v>27.197279335410173</v>
      </c>
      <c r="I913" s="2">
        <f>orders[[#This Row],[Quantity]]*orders[[#This Row],[Cost Price]]</f>
        <v>19704</v>
      </c>
      <c r="J913" t="str">
        <f>TEXT(orders[[#This Row],[Date]],"mmm")</f>
        <v>Jul</v>
      </c>
      <c r="K913" s="2">
        <v>2463</v>
      </c>
      <c r="L913">
        <v>4</v>
      </c>
      <c r="M913" s="2">
        <f>COUNT(orders[[#This Row],[count_id]])</f>
        <v>1</v>
      </c>
      <c r="N913" s="2"/>
      <c r="Q913" s="6" t="str">
        <f>TEXT(orders[[#This Row],[Date]],"mmm")</f>
        <v>Jul</v>
      </c>
      <c r="R913" s="11">
        <v>48150</v>
      </c>
    </row>
    <row r="914" spans="1:18" x14ac:dyDescent="0.25">
      <c r="A914" t="s">
        <v>6066</v>
      </c>
      <c r="B914" s="4">
        <v>45967</v>
      </c>
      <c r="C914" t="s">
        <v>287</v>
      </c>
      <c r="D914" t="s">
        <v>3493</v>
      </c>
      <c r="E914">
        <v>3</v>
      </c>
      <c r="F914" s="5">
        <v>27363</v>
      </c>
      <c r="G914" s="2">
        <v>2604.62</v>
      </c>
      <c r="H914" s="2">
        <f>(orders[[#This Row],[Profit]]/orders[[#This Row],[Sales]])*100</f>
        <v>9.5187662171545515</v>
      </c>
      <c r="I914" s="2">
        <f>orders[[#This Row],[Quantity]]*orders[[#This Row],[Cost Price]]</f>
        <v>138354</v>
      </c>
      <c r="J914" t="str">
        <f>TEXT(orders[[#This Row],[Date]],"mmm")</f>
        <v>Nov</v>
      </c>
      <c r="K914" s="2">
        <v>46118</v>
      </c>
      <c r="L914">
        <v>5</v>
      </c>
      <c r="M914" s="2">
        <f>COUNT(orders[[#This Row],[count_id]])</f>
        <v>1</v>
      </c>
      <c r="N914" s="2"/>
      <c r="Q914" s="7" t="str">
        <f>TEXT(orders[[#This Row],[Date]],"mmm")</f>
        <v>Nov</v>
      </c>
      <c r="R914" s="10">
        <v>27363</v>
      </c>
    </row>
    <row r="915" spans="1:18" x14ac:dyDescent="0.25">
      <c r="A915" t="s">
        <v>3819</v>
      </c>
      <c r="B915" s="4">
        <v>45964</v>
      </c>
      <c r="C915" t="s">
        <v>289</v>
      </c>
      <c r="D915" t="s">
        <v>2597</v>
      </c>
      <c r="E915">
        <v>2</v>
      </c>
      <c r="F915" s="5">
        <v>47616</v>
      </c>
      <c r="G915" s="2">
        <v>11472.14</v>
      </c>
      <c r="H915" s="2">
        <f>(orders[[#This Row],[Profit]]/orders[[#This Row],[Sales]])*100</f>
        <v>24.093035954301072</v>
      </c>
      <c r="I915" s="2">
        <f>orders[[#This Row],[Quantity]]*orders[[#This Row],[Cost Price]]</f>
        <v>6376</v>
      </c>
      <c r="J915" t="str">
        <f>TEXT(orders[[#This Row],[Date]],"mmm")</f>
        <v>Nov</v>
      </c>
      <c r="K915" s="2">
        <v>3188</v>
      </c>
      <c r="L915">
        <v>5</v>
      </c>
      <c r="M915" s="2">
        <f>COUNT(orders[[#This Row],[count_id]])</f>
        <v>1</v>
      </c>
      <c r="N915" s="2"/>
      <c r="Q915" s="6" t="str">
        <f>TEXT(orders[[#This Row],[Date]],"mmm")</f>
        <v>Nov</v>
      </c>
      <c r="R915" s="11">
        <v>47616</v>
      </c>
    </row>
    <row r="916" spans="1:18" x14ac:dyDescent="0.25">
      <c r="A916" t="s">
        <v>5591</v>
      </c>
      <c r="B916" s="4">
        <v>45343</v>
      </c>
      <c r="C916" t="s">
        <v>289</v>
      </c>
      <c r="D916" t="s">
        <v>3302</v>
      </c>
      <c r="E916">
        <v>9</v>
      </c>
      <c r="F916" s="5">
        <v>31830</v>
      </c>
      <c r="G916" s="2">
        <v>2517.84</v>
      </c>
      <c r="H916" s="2">
        <f>(orders[[#This Row],[Profit]]/orders[[#This Row],[Sales]])*100</f>
        <v>7.9102733270499535</v>
      </c>
      <c r="I916" s="2">
        <f>orders[[#This Row],[Quantity]]*orders[[#This Row],[Cost Price]]</f>
        <v>93366</v>
      </c>
      <c r="J916" t="str">
        <f>TEXT(orders[[#This Row],[Date]],"mmm")</f>
        <v>Feb</v>
      </c>
      <c r="K916" s="2">
        <v>10374</v>
      </c>
      <c r="L916">
        <v>4</v>
      </c>
      <c r="M916" s="2">
        <f>COUNT(orders[[#This Row],[count_id]])</f>
        <v>1</v>
      </c>
      <c r="N916" s="2"/>
      <c r="Q916" s="7" t="str">
        <f>TEXT(orders[[#This Row],[Date]],"mmm")</f>
        <v>Feb</v>
      </c>
      <c r="R916" s="10">
        <v>31830</v>
      </c>
    </row>
    <row r="917" spans="1:18" x14ac:dyDescent="0.25">
      <c r="A917" t="s">
        <v>3823</v>
      </c>
      <c r="B917" s="4">
        <v>45832</v>
      </c>
      <c r="C917" t="s">
        <v>291</v>
      </c>
      <c r="D917" t="s">
        <v>2745</v>
      </c>
      <c r="E917">
        <v>2</v>
      </c>
      <c r="F917" s="5">
        <v>16707</v>
      </c>
      <c r="G917" s="2">
        <v>2897.03</v>
      </c>
      <c r="H917" s="2">
        <f>(orders[[#This Row],[Profit]]/orders[[#This Row],[Sales]])*100</f>
        <v>17.340216675644939</v>
      </c>
      <c r="I917" s="2">
        <f>orders[[#This Row],[Quantity]]*orders[[#This Row],[Cost Price]]</f>
        <v>2744</v>
      </c>
      <c r="J917" t="str">
        <f>TEXT(orders[[#This Row],[Date]],"mmm")</f>
        <v>Jun</v>
      </c>
      <c r="K917" s="2">
        <v>1372</v>
      </c>
      <c r="L917">
        <v>6</v>
      </c>
      <c r="M917" s="2">
        <f>COUNT(orders[[#This Row],[count_id]])</f>
        <v>1</v>
      </c>
      <c r="N917" s="2"/>
      <c r="Q917" s="6" t="str">
        <f>TEXT(orders[[#This Row],[Date]],"mmm")</f>
        <v>Jun</v>
      </c>
      <c r="R917" s="11">
        <v>16707</v>
      </c>
    </row>
    <row r="918" spans="1:18" x14ac:dyDescent="0.25">
      <c r="A918" t="s">
        <v>5337</v>
      </c>
      <c r="B918" s="4">
        <v>45765</v>
      </c>
      <c r="C918" t="s">
        <v>291</v>
      </c>
      <c r="D918" t="s">
        <v>3102</v>
      </c>
      <c r="E918">
        <v>3</v>
      </c>
      <c r="F918" s="5">
        <v>14500</v>
      </c>
      <c r="G918" s="2">
        <v>3276.78</v>
      </c>
      <c r="H918" s="2">
        <f>(orders[[#This Row],[Profit]]/orders[[#This Row],[Sales]])*100</f>
        <v>22.59848275862069</v>
      </c>
      <c r="I918" s="2">
        <f>orders[[#This Row],[Quantity]]*orders[[#This Row],[Cost Price]]</f>
        <v>70851</v>
      </c>
      <c r="J918" t="str">
        <f>TEXT(orders[[#This Row],[Date]],"mmm")</f>
        <v>Apr</v>
      </c>
      <c r="K918" s="2">
        <v>23617</v>
      </c>
      <c r="L918">
        <v>11</v>
      </c>
      <c r="M918" s="2">
        <f>COUNT(orders[[#This Row],[count_id]])</f>
        <v>1</v>
      </c>
      <c r="N918" s="2"/>
      <c r="Q918" s="7" t="str">
        <f>TEXT(orders[[#This Row],[Date]],"mmm")</f>
        <v>Apr</v>
      </c>
      <c r="R918" s="10">
        <v>14500</v>
      </c>
    </row>
    <row r="919" spans="1:18" x14ac:dyDescent="0.25">
      <c r="A919" t="s">
        <v>5518</v>
      </c>
      <c r="B919" s="4">
        <v>45991</v>
      </c>
      <c r="C919" t="s">
        <v>291</v>
      </c>
      <c r="D919" t="s">
        <v>2935</v>
      </c>
      <c r="E919">
        <v>3</v>
      </c>
      <c r="F919" s="5">
        <v>22985</v>
      </c>
      <c r="G919" s="2">
        <v>2687.53</v>
      </c>
      <c r="H919" s="2">
        <f>(orders[[#This Row],[Profit]]/orders[[#This Row],[Sales]])*100</f>
        <v>11.692538612138351</v>
      </c>
      <c r="I919" s="2">
        <f>orders[[#This Row],[Quantity]]*orders[[#This Row],[Cost Price]]</f>
        <v>90060</v>
      </c>
      <c r="J919" t="str">
        <f>TEXT(orders[[#This Row],[Date]],"mmm")</f>
        <v>Nov</v>
      </c>
      <c r="K919" s="2">
        <v>30020</v>
      </c>
      <c r="L919">
        <v>7</v>
      </c>
      <c r="M919" s="2">
        <f>COUNT(orders[[#This Row],[count_id]])</f>
        <v>1</v>
      </c>
      <c r="N919" s="2"/>
      <c r="Q919" s="6" t="str">
        <f>TEXT(orders[[#This Row],[Date]],"mmm")</f>
        <v>Nov</v>
      </c>
      <c r="R919" s="11">
        <v>22985</v>
      </c>
    </row>
    <row r="920" spans="1:18" x14ac:dyDescent="0.25">
      <c r="A920" t="s">
        <v>5883</v>
      </c>
      <c r="B920" s="4">
        <v>45708</v>
      </c>
      <c r="C920" t="s">
        <v>291</v>
      </c>
      <c r="D920" t="s">
        <v>3036</v>
      </c>
      <c r="E920">
        <v>2</v>
      </c>
      <c r="F920" s="5">
        <v>45553</v>
      </c>
      <c r="G920" s="2">
        <v>10142.08</v>
      </c>
      <c r="H920" s="2">
        <f>(orders[[#This Row],[Profit]]/orders[[#This Row],[Sales]])*100</f>
        <v>22.264351414835463</v>
      </c>
      <c r="I920" s="2">
        <f>orders[[#This Row],[Quantity]]*orders[[#This Row],[Cost Price]]</f>
        <v>32202</v>
      </c>
      <c r="J920" t="str">
        <f>TEXT(orders[[#This Row],[Date]],"mmm")</f>
        <v>Feb</v>
      </c>
      <c r="K920" s="2">
        <v>16101</v>
      </c>
      <c r="L920">
        <v>8</v>
      </c>
      <c r="M920" s="2">
        <f>COUNT(orders[[#This Row],[count_id]])</f>
        <v>1</v>
      </c>
      <c r="N920" s="2"/>
      <c r="Q920" s="7" t="str">
        <f>TEXT(orders[[#This Row],[Date]],"mmm")</f>
        <v>Feb</v>
      </c>
      <c r="R920" s="10">
        <v>45553</v>
      </c>
    </row>
    <row r="921" spans="1:18" x14ac:dyDescent="0.25">
      <c r="A921" t="s">
        <v>5964</v>
      </c>
      <c r="B921" s="4">
        <v>45525</v>
      </c>
      <c r="C921" t="s">
        <v>291</v>
      </c>
      <c r="D921" t="s">
        <v>3183</v>
      </c>
      <c r="E921">
        <v>1</v>
      </c>
      <c r="F921" s="5">
        <v>9843</v>
      </c>
      <c r="G921" s="2">
        <v>2826.03</v>
      </c>
      <c r="H921" s="2">
        <f>(orders[[#This Row],[Profit]]/orders[[#This Row],[Sales]])*100</f>
        <v>28.711063700091437</v>
      </c>
      <c r="I921" s="2">
        <f>orders[[#This Row],[Quantity]]*orders[[#This Row],[Cost Price]]</f>
        <v>3671</v>
      </c>
      <c r="J921" t="str">
        <f>TEXT(orders[[#This Row],[Date]],"mmm")</f>
        <v>Aug</v>
      </c>
      <c r="K921" s="2">
        <v>3671</v>
      </c>
      <c r="L921">
        <v>4</v>
      </c>
      <c r="M921" s="2">
        <f>COUNT(orders[[#This Row],[count_id]])</f>
        <v>1</v>
      </c>
      <c r="N921" s="2"/>
      <c r="Q921" s="6" t="str">
        <f>TEXT(orders[[#This Row],[Date]],"mmm")</f>
        <v>Aug</v>
      </c>
      <c r="R921" s="11">
        <v>9843</v>
      </c>
    </row>
    <row r="922" spans="1:18" x14ac:dyDescent="0.25">
      <c r="A922" t="s">
        <v>3690</v>
      </c>
      <c r="B922" s="4">
        <v>45861</v>
      </c>
      <c r="C922" t="s">
        <v>293</v>
      </c>
      <c r="D922" t="s">
        <v>3239</v>
      </c>
      <c r="E922">
        <v>6</v>
      </c>
      <c r="F922" s="5">
        <v>37943</v>
      </c>
      <c r="G922" s="2">
        <v>9259.23</v>
      </c>
      <c r="H922" s="2">
        <f>(orders[[#This Row],[Profit]]/orders[[#This Row],[Sales]])*100</f>
        <v>24.402999235695646</v>
      </c>
      <c r="I922" s="2">
        <f>orders[[#This Row],[Quantity]]*orders[[#This Row],[Cost Price]]</f>
        <v>35376</v>
      </c>
      <c r="J922" t="str">
        <f>TEXT(orders[[#This Row],[Date]],"mmm")</f>
        <v>Jul</v>
      </c>
      <c r="K922" s="2">
        <v>5896</v>
      </c>
      <c r="L922">
        <v>6</v>
      </c>
      <c r="M922" s="2">
        <f>COUNT(orders[[#This Row],[count_id]])</f>
        <v>1</v>
      </c>
      <c r="N922" s="2"/>
      <c r="Q922" s="7" t="str">
        <f>TEXT(orders[[#This Row],[Date]],"mmm")</f>
        <v>Jul</v>
      </c>
      <c r="R922" s="10">
        <v>37943</v>
      </c>
    </row>
    <row r="923" spans="1:18" x14ac:dyDescent="0.25">
      <c r="A923" t="s">
        <v>5168</v>
      </c>
      <c r="B923" s="4">
        <v>45994</v>
      </c>
      <c r="C923" t="s">
        <v>293</v>
      </c>
      <c r="D923" t="s">
        <v>2873</v>
      </c>
      <c r="E923">
        <v>1</v>
      </c>
      <c r="F923" s="5">
        <v>40176</v>
      </c>
      <c r="G923" s="2">
        <v>4729.43</v>
      </c>
      <c r="H923" s="2">
        <f>(orders[[#This Row],[Profit]]/orders[[#This Row],[Sales]])*100</f>
        <v>11.771779171644765</v>
      </c>
      <c r="I923" s="2">
        <f>orders[[#This Row],[Quantity]]*orders[[#This Row],[Cost Price]]</f>
        <v>46676</v>
      </c>
      <c r="J923" t="str">
        <f>TEXT(orders[[#This Row],[Date]],"mmm")</f>
        <v>Dec</v>
      </c>
      <c r="K923" s="2">
        <v>46676</v>
      </c>
      <c r="L923">
        <v>9</v>
      </c>
      <c r="M923" s="2">
        <f>COUNT(orders[[#This Row],[count_id]])</f>
        <v>1</v>
      </c>
      <c r="N923" s="2"/>
      <c r="Q923" s="6" t="str">
        <f>TEXT(orders[[#This Row],[Date]],"mmm")</f>
        <v>Dec</v>
      </c>
      <c r="R923" s="11">
        <v>40176</v>
      </c>
    </row>
    <row r="924" spans="1:18" x14ac:dyDescent="0.25">
      <c r="A924" t="s">
        <v>5769</v>
      </c>
      <c r="B924" s="4">
        <v>45514</v>
      </c>
      <c r="C924" t="s">
        <v>293</v>
      </c>
      <c r="D924" t="s">
        <v>3562</v>
      </c>
      <c r="E924">
        <v>8</v>
      </c>
      <c r="F924" s="5">
        <v>16850</v>
      </c>
      <c r="G924" s="2">
        <v>1753.18</v>
      </c>
      <c r="H924" s="2">
        <f>(orders[[#This Row],[Profit]]/orders[[#This Row],[Sales]])*100</f>
        <v>10.404629080118696</v>
      </c>
      <c r="I924" s="2">
        <f>orders[[#This Row],[Quantity]]*orders[[#This Row],[Cost Price]]</f>
        <v>322520</v>
      </c>
      <c r="J924" t="str">
        <f>TEXT(orders[[#This Row],[Date]],"mmm")</f>
        <v>Aug</v>
      </c>
      <c r="K924" s="2">
        <v>40315</v>
      </c>
      <c r="L924">
        <v>4</v>
      </c>
      <c r="M924" s="2">
        <f>COUNT(orders[[#This Row],[count_id]])</f>
        <v>1</v>
      </c>
      <c r="N924" s="2"/>
      <c r="Q924" s="7" t="str">
        <f>TEXT(orders[[#This Row],[Date]],"mmm")</f>
        <v>Aug</v>
      </c>
      <c r="R924" s="10">
        <v>16850</v>
      </c>
    </row>
    <row r="925" spans="1:18" x14ac:dyDescent="0.25">
      <c r="A925" t="s">
        <v>3715</v>
      </c>
      <c r="B925" s="4">
        <v>45525</v>
      </c>
      <c r="C925" t="s">
        <v>295</v>
      </c>
      <c r="D925" t="s">
        <v>2957</v>
      </c>
      <c r="E925">
        <v>6</v>
      </c>
      <c r="F925" s="5">
        <v>38889</v>
      </c>
      <c r="G925" s="2">
        <v>7929.29</v>
      </c>
      <c r="H925" s="2">
        <f>(orders[[#This Row],[Profit]]/orders[[#This Row],[Sales]])*100</f>
        <v>20.389544601301139</v>
      </c>
      <c r="I925" s="2">
        <f>orders[[#This Row],[Quantity]]*orders[[#This Row],[Cost Price]]</f>
        <v>281106</v>
      </c>
      <c r="J925" t="str">
        <f>TEXT(orders[[#This Row],[Date]],"mmm")</f>
        <v>Aug</v>
      </c>
      <c r="K925" s="2">
        <v>46851</v>
      </c>
      <c r="L925">
        <v>4</v>
      </c>
      <c r="M925" s="2">
        <f>COUNT(orders[[#This Row],[count_id]])</f>
        <v>1</v>
      </c>
      <c r="N925" s="2"/>
      <c r="Q925" s="6" t="str">
        <f>TEXT(orders[[#This Row],[Date]],"mmm")</f>
        <v>Aug</v>
      </c>
      <c r="R925" s="11">
        <v>38889</v>
      </c>
    </row>
    <row r="926" spans="1:18" x14ac:dyDescent="0.25">
      <c r="A926" t="s">
        <v>5069</v>
      </c>
      <c r="B926" s="4">
        <v>45657</v>
      </c>
      <c r="C926" t="s">
        <v>295</v>
      </c>
      <c r="D926" t="s">
        <v>2626</v>
      </c>
      <c r="E926">
        <v>1</v>
      </c>
      <c r="F926" s="5">
        <v>21704</v>
      </c>
      <c r="G926" s="2">
        <v>4216.28</v>
      </c>
      <c r="H926" s="2">
        <f>(orders[[#This Row],[Profit]]/orders[[#This Row],[Sales]])*100</f>
        <v>19.426280869885733</v>
      </c>
      <c r="I926" s="2">
        <f>orders[[#This Row],[Quantity]]*orders[[#This Row],[Cost Price]]</f>
        <v>26587</v>
      </c>
      <c r="J926" t="str">
        <f>TEXT(orders[[#This Row],[Date]],"mmm")</f>
        <v>Dec</v>
      </c>
      <c r="K926" s="2">
        <v>26587</v>
      </c>
      <c r="L926">
        <v>8</v>
      </c>
      <c r="M926" s="2">
        <f>COUNT(orders[[#This Row],[count_id]])</f>
        <v>1</v>
      </c>
      <c r="N926" s="2"/>
      <c r="Q926" s="7" t="str">
        <f>TEXT(orders[[#This Row],[Date]],"mmm")</f>
        <v>Dec</v>
      </c>
      <c r="R926" s="10">
        <v>21704</v>
      </c>
    </row>
    <row r="927" spans="1:18" x14ac:dyDescent="0.25">
      <c r="A927" t="s">
        <v>5075</v>
      </c>
      <c r="B927" s="4">
        <v>45810</v>
      </c>
      <c r="C927" t="s">
        <v>295</v>
      </c>
      <c r="D927" t="s">
        <v>3196</v>
      </c>
      <c r="E927">
        <v>9</v>
      </c>
      <c r="F927" s="5">
        <v>1993</v>
      </c>
      <c r="G927" s="2">
        <v>366.46</v>
      </c>
      <c r="H927" s="2">
        <f>(orders[[#This Row],[Profit]]/orders[[#This Row],[Sales]])*100</f>
        <v>18.387355745107879</v>
      </c>
      <c r="I927" s="2">
        <f>orders[[#This Row],[Quantity]]*orders[[#This Row],[Cost Price]]</f>
        <v>246132</v>
      </c>
      <c r="J927" t="str">
        <f>TEXT(orders[[#This Row],[Date]],"mmm")</f>
        <v>Jun</v>
      </c>
      <c r="K927" s="2">
        <v>27348</v>
      </c>
      <c r="L927">
        <v>7</v>
      </c>
      <c r="M927" s="2">
        <f>COUNT(orders[[#This Row],[count_id]])</f>
        <v>1</v>
      </c>
      <c r="N927" s="2"/>
      <c r="Q927" s="6" t="str">
        <f>TEXT(orders[[#This Row],[Date]],"mmm")</f>
        <v>Jun</v>
      </c>
      <c r="R927" s="11">
        <v>1993</v>
      </c>
    </row>
    <row r="928" spans="1:18" x14ac:dyDescent="0.25">
      <c r="A928" t="s">
        <v>5111</v>
      </c>
      <c r="B928" s="4">
        <v>45342</v>
      </c>
      <c r="C928" t="s">
        <v>295</v>
      </c>
      <c r="D928" t="s">
        <v>2674</v>
      </c>
      <c r="E928">
        <v>7</v>
      </c>
      <c r="F928" s="5">
        <v>13245</v>
      </c>
      <c r="G928" s="2">
        <v>3428.69</v>
      </c>
      <c r="H928" s="2">
        <f>(orders[[#This Row],[Profit]]/orders[[#This Row],[Sales]])*100</f>
        <v>25.886674216685542</v>
      </c>
      <c r="I928" s="2">
        <f>orders[[#This Row],[Quantity]]*orders[[#This Row],[Cost Price]]</f>
        <v>275247</v>
      </c>
      <c r="J928" t="str">
        <f>TEXT(orders[[#This Row],[Date]],"mmm")</f>
        <v>Feb</v>
      </c>
      <c r="K928" s="2">
        <v>39321</v>
      </c>
      <c r="L928">
        <v>7</v>
      </c>
      <c r="M928" s="2">
        <f>COUNT(orders[[#This Row],[count_id]])</f>
        <v>1</v>
      </c>
      <c r="N928" s="2"/>
      <c r="Q928" s="7" t="str">
        <f>TEXT(orders[[#This Row],[Date]],"mmm")</f>
        <v>Feb</v>
      </c>
      <c r="R928" s="10">
        <v>13245</v>
      </c>
    </row>
    <row r="929" spans="1:18" x14ac:dyDescent="0.25">
      <c r="A929" t="s">
        <v>5271</v>
      </c>
      <c r="B929" s="4">
        <v>45582</v>
      </c>
      <c r="C929" t="s">
        <v>295</v>
      </c>
      <c r="D929" t="s">
        <v>3583</v>
      </c>
      <c r="E929">
        <v>6</v>
      </c>
      <c r="F929" s="5">
        <v>32367</v>
      </c>
      <c r="G929" s="2">
        <v>6539.21</v>
      </c>
      <c r="H929" s="2">
        <f>(orders[[#This Row],[Profit]]/orders[[#This Row],[Sales]])*100</f>
        <v>20.203324373590387</v>
      </c>
      <c r="I929" s="2">
        <f>orders[[#This Row],[Quantity]]*orders[[#This Row],[Cost Price]]</f>
        <v>185220</v>
      </c>
      <c r="J929" t="str">
        <f>TEXT(orders[[#This Row],[Date]],"mmm")</f>
        <v>Oct</v>
      </c>
      <c r="K929" s="2">
        <v>30870</v>
      </c>
      <c r="L929">
        <v>6</v>
      </c>
      <c r="M929" s="2">
        <f>COUNT(orders[[#This Row],[count_id]])</f>
        <v>1</v>
      </c>
      <c r="N929" s="2"/>
      <c r="Q929" s="6" t="str">
        <f>TEXT(orders[[#This Row],[Date]],"mmm")</f>
        <v>Oct</v>
      </c>
      <c r="R929" s="11">
        <v>32367</v>
      </c>
    </row>
    <row r="930" spans="1:18" x14ac:dyDescent="0.25">
      <c r="A930" t="s">
        <v>5303</v>
      </c>
      <c r="B930" s="4">
        <v>46016</v>
      </c>
      <c r="C930" t="s">
        <v>295</v>
      </c>
      <c r="D930" t="s">
        <v>3309</v>
      </c>
      <c r="E930">
        <v>4</v>
      </c>
      <c r="F930" s="5">
        <v>2799</v>
      </c>
      <c r="G930" s="2">
        <v>490.59</v>
      </c>
      <c r="H930" s="2">
        <f>(orders[[#This Row],[Profit]]/orders[[#This Row],[Sales]])*100</f>
        <v>17.527331189710608</v>
      </c>
      <c r="I930" s="2">
        <f>orders[[#This Row],[Quantity]]*orders[[#This Row],[Cost Price]]</f>
        <v>87512</v>
      </c>
      <c r="J930" t="str">
        <f>TEXT(orders[[#This Row],[Date]],"mmm")</f>
        <v>Dec</v>
      </c>
      <c r="K930" s="2">
        <v>21878</v>
      </c>
      <c r="L930">
        <v>3</v>
      </c>
      <c r="M930" s="2">
        <f>COUNT(orders[[#This Row],[count_id]])</f>
        <v>1</v>
      </c>
      <c r="N930" s="2"/>
      <c r="Q930" s="7" t="str">
        <f>TEXT(orders[[#This Row],[Date]],"mmm")</f>
        <v>Dec</v>
      </c>
      <c r="R930" s="10">
        <v>2799</v>
      </c>
    </row>
    <row r="931" spans="1:18" x14ac:dyDescent="0.25">
      <c r="A931" t="s">
        <v>5664</v>
      </c>
      <c r="B931" s="4">
        <v>45324</v>
      </c>
      <c r="C931" t="s">
        <v>295</v>
      </c>
      <c r="D931" t="s">
        <v>3177</v>
      </c>
      <c r="E931">
        <v>7</v>
      </c>
      <c r="F931" s="5">
        <v>49627</v>
      </c>
      <c r="G931" s="2">
        <v>8372.23</v>
      </c>
      <c r="H931" s="2">
        <f>(orders[[#This Row],[Profit]]/orders[[#This Row],[Sales]])*100</f>
        <v>16.870312531484878</v>
      </c>
      <c r="I931" s="2">
        <f>orders[[#This Row],[Quantity]]*orders[[#This Row],[Cost Price]]</f>
        <v>102655</v>
      </c>
      <c r="J931" t="str">
        <f>TEXT(orders[[#This Row],[Date]],"mmm")</f>
        <v>Feb</v>
      </c>
      <c r="K931" s="2">
        <v>14665</v>
      </c>
      <c r="L931">
        <v>8</v>
      </c>
      <c r="M931" s="2">
        <f>COUNT(orders[[#This Row],[count_id]])</f>
        <v>1</v>
      </c>
      <c r="N931" s="2"/>
      <c r="Q931" s="6" t="str">
        <f>TEXT(orders[[#This Row],[Date]],"mmm")</f>
        <v>Feb</v>
      </c>
      <c r="R931" s="11">
        <v>49627</v>
      </c>
    </row>
    <row r="932" spans="1:18" x14ac:dyDescent="0.25">
      <c r="A932" t="s">
        <v>5773</v>
      </c>
      <c r="B932" s="4">
        <v>45367</v>
      </c>
      <c r="C932" t="s">
        <v>295</v>
      </c>
      <c r="D932" t="s">
        <v>2894</v>
      </c>
      <c r="E932">
        <v>3</v>
      </c>
      <c r="F932" s="5">
        <v>37202</v>
      </c>
      <c r="G932" s="2">
        <v>8639.1299999999992</v>
      </c>
      <c r="H932" s="2">
        <f>(orders[[#This Row],[Profit]]/orders[[#This Row],[Sales]])*100</f>
        <v>23.222219235524967</v>
      </c>
      <c r="I932" s="2">
        <f>orders[[#This Row],[Quantity]]*orders[[#This Row],[Cost Price]]</f>
        <v>72978</v>
      </c>
      <c r="J932" t="str">
        <f>TEXT(orders[[#This Row],[Date]],"mmm")</f>
        <v>Mar</v>
      </c>
      <c r="K932" s="2">
        <v>24326</v>
      </c>
      <c r="L932">
        <v>3</v>
      </c>
      <c r="M932" s="2">
        <f>COUNT(orders[[#This Row],[count_id]])</f>
        <v>1</v>
      </c>
      <c r="N932" s="2"/>
      <c r="Q932" s="7" t="str">
        <f>TEXT(orders[[#This Row],[Date]],"mmm")</f>
        <v>Mar</v>
      </c>
      <c r="R932" s="10">
        <v>37202</v>
      </c>
    </row>
    <row r="933" spans="1:18" x14ac:dyDescent="0.25">
      <c r="A933" t="s">
        <v>5786</v>
      </c>
      <c r="B933" s="4">
        <v>45427</v>
      </c>
      <c r="C933" t="s">
        <v>295</v>
      </c>
      <c r="D933" t="s">
        <v>2565</v>
      </c>
      <c r="E933">
        <v>8</v>
      </c>
      <c r="F933" s="5">
        <v>19394</v>
      </c>
      <c r="G933" s="2">
        <v>1739.45</v>
      </c>
      <c r="H933" s="2">
        <f>(orders[[#This Row],[Profit]]/orders[[#This Row],[Sales]])*100</f>
        <v>8.9690110343405181</v>
      </c>
      <c r="I933" s="2">
        <f>orders[[#This Row],[Quantity]]*orders[[#This Row],[Cost Price]]</f>
        <v>26336</v>
      </c>
      <c r="J933" t="str">
        <f>TEXT(orders[[#This Row],[Date]],"mmm")</f>
        <v>May</v>
      </c>
      <c r="K933" s="2">
        <v>3292</v>
      </c>
      <c r="L933">
        <v>5</v>
      </c>
      <c r="M933" s="2">
        <f>COUNT(orders[[#This Row],[count_id]])</f>
        <v>1</v>
      </c>
      <c r="N933" s="2"/>
      <c r="Q933" s="6" t="str">
        <f>TEXT(orders[[#This Row],[Date]],"mmm")</f>
        <v>May</v>
      </c>
      <c r="R933" s="11">
        <v>19394</v>
      </c>
    </row>
    <row r="934" spans="1:18" x14ac:dyDescent="0.25">
      <c r="A934" t="s">
        <v>6002</v>
      </c>
      <c r="B934" s="4">
        <v>45711</v>
      </c>
      <c r="C934" t="s">
        <v>295</v>
      </c>
      <c r="D934" t="s">
        <v>3614</v>
      </c>
      <c r="E934">
        <v>6</v>
      </c>
      <c r="F934" s="5">
        <v>38916</v>
      </c>
      <c r="G934" s="2">
        <v>8984.56</v>
      </c>
      <c r="H934" s="2">
        <f>(orders[[#This Row],[Profit]]/orders[[#This Row],[Sales]])*100</f>
        <v>23.087059307225818</v>
      </c>
      <c r="I934" s="2">
        <f>orders[[#This Row],[Quantity]]*orders[[#This Row],[Cost Price]]</f>
        <v>58218</v>
      </c>
      <c r="J934" t="str">
        <f>TEXT(orders[[#This Row],[Date]],"mmm")</f>
        <v>Feb</v>
      </c>
      <c r="K934" s="2">
        <v>9703</v>
      </c>
      <c r="L934">
        <v>11</v>
      </c>
      <c r="M934" s="2">
        <f>COUNT(orders[[#This Row],[count_id]])</f>
        <v>1</v>
      </c>
      <c r="N934" s="2"/>
      <c r="Q934" s="7" t="str">
        <f>TEXT(orders[[#This Row],[Date]],"mmm")</f>
        <v>Feb</v>
      </c>
      <c r="R934" s="10">
        <v>38916</v>
      </c>
    </row>
    <row r="935" spans="1:18" x14ac:dyDescent="0.25">
      <c r="A935" t="s">
        <v>6057</v>
      </c>
      <c r="B935" s="4">
        <v>45439</v>
      </c>
      <c r="C935" t="s">
        <v>295</v>
      </c>
      <c r="D935" t="s">
        <v>3414</v>
      </c>
      <c r="E935">
        <v>6</v>
      </c>
      <c r="F935" s="5">
        <v>11605</v>
      </c>
      <c r="G935" s="2">
        <v>1895.11</v>
      </c>
      <c r="H935" s="2">
        <f>(orders[[#This Row],[Profit]]/orders[[#This Row],[Sales]])*100</f>
        <v>16.330116329168462</v>
      </c>
      <c r="I935" s="2">
        <f>orders[[#This Row],[Quantity]]*orders[[#This Row],[Cost Price]]</f>
        <v>221394</v>
      </c>
      <c r="J935" t="str">
        <f>TEXT(orders[[#This Row],[Date]],"mmm")</f>
        <v>May</v>
      </c>
      <c r="K935" s="2">
        <v>36899</v>
      </c>
      <c r="L935">
        <v>9</v>
      </c>
      <c r="M935" s="2">
        <f>COUNT(orders[[#This Row],[count_id]])</f>
        <v>1</v>
      </c>
      <c r="N935" s="2"/>
      <c r="Q935" s="6" t="str">
        <f>TEXT(orders[[#This Row],[Date]],"mmm")</f>
        <v>May</v>
      </c>
      <c r="R935" s="11">
        <v>11605</v>
      </c>
    </row>
    <row r="936" spans="1:18" x14ac:dyDescent="0.25">
      <c r="A936" t="s">
        <v>3669</v>
      </c>
      <c r="B936" s="4">
        <v>45322</v>
      </c>
      <c r="C936" t="s">
        <v>297</v>
      </c>
      <c r="D936" t="s">
        <v>2837</v>
      </c>
      <c r="E936">
        <v>4</v>
      </c>
      <c r="F936" s="5">
        <v>20832</v>
      </c>
      <c r="G936" s="2">
        <v>1140.04</v>
      </c>
      <c r="H936" s="2">
        <f>(orders[[#This Row],[Profit]]/orders[[#This Row],[Sales]])*100</f>
        <v>5.4725422427035326</v>
      </c>
      <c r="I936" s="2">
        <f>orders[[#This Row],[Quantity]]*orders[[#This Row],[Cost Price]]</f>
        <v>173660</v>
      </c>
      <c r="J936" t="str">
        <f>TEXT(orders[[#This Row],[Date]],"mmm")</f>
        <v>Jan</v>
      </c>
      <c r="K936" s="2">
        <v>43415</v>
      </c>
      <c r="L936">
        <v>4</v>
      </c>
      <c r="M936" s="2">
        <f>COUNT(orders[[#This Row],[count_id]])</f>
        <v>1</v>
      </c>
      <c r="N936" s="2"/>
      <c r="Q936" s="7" t="str">
        <f>TEXT(orders[[#This Row],[Date]],"mmm")</f>
        <v>Jan</v>
      </c>
      <c r="R936" s="10">
        <v>20832</v>
      </c>
    </row>
    <row r="937" spans="1:18" x14ac:dyDescent="0.25">
      <c r="A937" t="s">
        <v>5061</v>
      </c>
      <c r="B937" s="4">
        <v>45597</v>
      </c>
      <c r="C937" t="s">
        <v>297</v>
      </c>
      <c r="D937" t="s">
        <v>3646</v>
      </c>
      <c r="E937">
        <v>2</v>
      </c>
      <c r="F937" s="5">
        <v>1383</v>
      </c>
      <c r="G937" s="2">
        <v>168.32</v>
      </c>
      <c r="H937" s="2">
        <f>(orders[[#This Row],[Profit]]/orders[[#This Row],[Sales]])*100</f>
        <v>12.170643528561097</v>
      </c>
      <c r="I937" s="2">
        <f>orders[[#This Row],[Quantity]]*orders[[#This Row],[Cost Price]]</f>
        <v>10358</v>
      </c>
      <c r="J937" t="str">
        <f>TEXT(orders[[#This Row],[Date]],"mmm")</f>
        <v>Nov</v>
      </c>
      <c r="K937" s="2">
        <v>5179</v>
      </c>
      <c r="L937">
        <v>9</v>
      </c>
      <c r="M937" s="2">
        <f>COUNT(orders[[#This Row],[count_id]])</f>
        <v>1</v>
      </c>
      <c r="N937" s="2"/>
      <c r="Q937" s="6" t="str">
        <f>TEXT(orders[[#This Row],[Date]],"mmm")</f>
        <v>Nov</v>
      </c>
      <c r="R937" s="11">
        <v>1383</v>
      </c>
    </row>
    <row r="938" spans="1:18" x14ac:dyDescent="0.25">
      <c r="A938" t="s">
        <v>5086</v>
      </c>
      <c r="B938" s="4">
        <v>45364</v>
      </c>
      <c r="C938" t="s">
        <v>297</v>
      </c>
      <c r="D938" t="s">
        <v>3067</v>
      </c>
      <c r="E938">
        <v>6</v>
      </c>
      <c r="F938" s="5">
        <v>39588</v>
      </c>
      <c r="G938" s="2">
        <v>6191.6</v>
      </c>
      <c r="H938" s="2">
        <f>(orders[[#This Row],[Profit]]/orders[[#This Row],[Sales]])*100</f>
        <v>15.640092957461857</v>
      </c>
      <c r="I938" s="2">
        <f>orders[[#This Row],[Quantity]]*orders[[#This Row],[Cost Price]]</f>
        <v>29610</v>
      </c>
      <c r="J938" t="str">
        <f>TEXT(orders[[#This Row],[Date]],"mmm")</f>
        <v>Mar</v>
      </c>
      <c r="K938" s="2">
        <v>4935</v>
      </c>
      <c r="L938">
        <v>9</v>
      </c>
      <c r="M938" s="2">
        <f>COUNT(orders[[#This Row],[count_id]])</f>
        <v>1</v>
      </c>
      <c r="N938" s="2"/>
      <c r="Q938" s="7" t="str">
        <f>TEXT(orders[[#This Row],[Date]],"mmm")</f>
        <v>Mar</v>
      </c>
      <c r="R938" s="10">
        <v>39588</v>
      </c>
    </row>
    <row r="939" spans="1:18" x14ac:dyDescent="0.25">
      <c r="A939" t="s">
        <v>5103</v>
      </c>
      <c r="B939" s="4">
        <v>45514</v>
      </c>
      <c r="C939" t="s">
        <v>297</v>
      </c>
      <c r="D939" t="s">
        <v>2883</v>
      </c>
      <c r="E939">
        <v>9</v>
      </c>
      <c r="F939" s="5">
        <v>35478</v>
      </c>
      <c r="G939" s="2">
        <v>9115.32</v>
      </c>
      <c r="H939" s="2">
        <f>(orders[[#This Row],[Profit]]/orders[[#This Row],[Sales]])*100</f>
        <v>25.692880094706577</v>
      </c>
      <c r="I939" s="2">
        <f>orders[[#This Row],[Quantity]]*orders[[#This Row],[Cost Price]]</f>
        <v>39321</v>
      </c>
      <c r="J939" t="str">
        <f>TEXT(orders[[#This Row],[Date]],"mmm")</f>
        <v>Aug</v>
      </c>
      <c r="K939" s="2">
        <v>4369</v>
      </c>
      <c r="L939">
        <v>6</v>
      </c>
      <c r="M939" s="2">
        <f>COUNT(orders[[#This Row],[count_id]])</f>
        <v>1</v>
      </c>
      <c r="N939" s="2"/>
      <c r="Q939" s="6" t="str">
        <f>TEXT(orders[[#This Row],[Date]],"mmm")</f>
        <v>Aug</v>
      </c>
      <c r="R939" s="11">
        <v>35478</v>
      </c>
    </row>
    <row r="940" spans="1:18" x14ac:dyDescent="0.25">
      <c r="A940" t="s">
        <v>5172</v>
      </c>
      <c r="B940" s="4">
        <v>45590</v>
      </c>
      <c r="C940" t="s">
        <v>297</v>
      </c>
      <c r="D940" t="s">
        <v>2854</v>
      </c>
      <c r="E940">
        <v>3</v>
      </c>
      <c r="F940" s="5">
        <v>7200</v>
      </c>
      <c r="G940" s="2">
        <v>1527.67</v>
      </c>
      <c r="H940" s="2">
        <f>(orders[[#This Row],[Profit]]/orders[[#This Row],[Sales]])*100</f>
        <v>21.217638888888889</v>
      </c>
      <c r="I940" s="2">
        <f>orders[[#This Row],[Quantity]]*orders[[#This Row],[Cost Price]]</f>
        <v>118797</v>
      </c>
      <c r="J940" t="str">
        <f>TEXT(orders[[#This Row],[Date]],"mmm")</f>
        <v>Oct</v>
      </c>
      <c r="K940" s="2">
        <v>39599</v>
      </c>
      <c r="L940">
        <v>9</v>
      </c>
      <c r="M940" s="2">
        <f>COUNT(orders[[#This Row],[count_id]])</f>
        <v>1</v>
      </c>
      <c r="N940" s="2"/>
      <c r="Q940" s="7" t="str">
        <f>TEXT(orders[[#This Row],[Date]],"mmm")</f>
        <v>Oct</v>
      </c>
      <c r="R940" s="10">
        <v>7200</v>
      </c>
    </row>
    <row r="941" spans="1:18" x14ac:dyDescent="0.25">
      <c r="A941" t="s">
        <v>5470</v>
      </c>
      <c r="B941" s="4">
        <v>45744</v>
      </c>
      <c r="C941" t="s">
        <v>297</v>
      </c>
      <c r="D941" t="s">
        <v>2611</v>
      </c>
      <c r="E941">
        <v>2</v>
      </c>
      <c r="F941" s="5">
        <v>42934</v>
      </c>
      <c r="G941" s="2">
        <v>11410.44</v>
      </c>
      <c r="H941" s="2">
        <f>(orders[[#This Row],[Profit]]/orders[[#This Row],[Sales]])*100</f>
        <v>26.57669911957889</v>
      </c>
      <c r="I941" s="2">
        <f>orders[[#This Row],[Quantity]]*orders[[#This Row],[Cost Price]]</f>
        <v>31260</v>
      </c>
      <c r="J941" t="str">
        <f>TEXT(orders[[#This Row],[Date]],"mmm")</f>
        <v>Mar</v>
      </c>
      <c r="K941" s="2">
        <v>15630</v>
      </c>
      <c r="L941">
        <v>11</v>
      </c>
      <c r="M941" s="2">
        <f>COUNT(orders[[#This Row],[count_id]])</f>
        <v>1</v>
      </c>
      <c r="N941" s="2"/>
      <c r="Q941" s="6" t="str">
        <f>TEXT(orders[[#This Row],[Date]],"mmm")</f>
        <v>Mar</v>
      </c>
      <c r="R941" s="11">
        <v>42934</v>
      </c>
    </row>
    <row r="942" spans="1:18" x14ac:dyDescent="0.25">
      <c r="A942" t="s">
        <v>5829</v>
      </c>
      <c r="B942" s="4">
        <v>45397</v>
      </c>
      <c r="C942" t="s">
        <v>297</v>
      </c>
      <c r="D942" t="s">
        <v>2558</v>
      </c>
      <c r="E942">
        <v>4</v>
      </c>
      <c r="F942" s="5">
        <v>14310</v>
      </c>
      <c r="G942" s="2">
        <v>3580.44</v>
      </c>
      <c r="H942" s="2">
        <f>(orders[[#This Row],[Profit]]/orders[[#This Row],[Sales]])*100</f>
        <v>25.02054507337526</v>
      </c>
      <c r="I942" s="2">
        <f>orders[[#This Row],[Quantity]]*orders[[#This Row],[Cost Price]]</f>
        <v>65620</v>
      </c>
      <c r="J942" t="str">
        <f>TEXT(orders[[#This Row],[Date]],"mmm")</f>
        <v>Apr</v>
      </c>
      <c r="K942" s="2">
        <v>16405</v>
      </c>
      <c r="L942">
        <v>8</v>
      </c>
      <c r="M942" s="2">
        <f>COUNT(orders[[#This Row],[count_id]])</f>
        <v>1</v>
      </c>
      <c r="N942" s="2"/>
      <c r="Q942" s="7" t="str">
        <f>TEXT(orders[[#This Row],[Date]],"mmm")</f>
        <v>Apr</v>
      </c>
      <c r="R942" s="10">
        <v>14310</v>
      </c>
    </row>
    <row r="943" spans="1:18" x14ac:dyDescent="0.25">
      <c r="A943" t="s">
        <v>5972</v>
      </c>
      <c r="B943" s="4">
        <v>45819</v>
      </c>
      <c r="C943" t="s">
        <v>297</v>
      </c>
      <c r="D943" t="s">
        <v>2595</v>
      </c>
      <c r="E943">
        <v>5</v>
      </c>
      <c r="F943" s="5">
        <v>22321</v>
      </c>
      <c r="G943" s="2">
        <v>1605.53</v>
      </c>
      <c r="H943" s="2">
        <f>(orders[[#This Row],[Profit]]/orders[[#This Row],[Sales]])*100</f>
        <v>7.1929125039200752</v>
      </c>
      <c r="I943" s="2">
        <f>orders[[#This Row],[Quantity]]*orders[[#This Row],[Cost Price]]</f>
        <v>3610</v>
      </c>
      <c r="J943" t="str">
        <f>TEXT(orders[[#This Row],[Date]],"mmm")</f>
        <v>Jun</v>
      </c>
      <c r="K943" s="2">
        <v>722</v>
      </c>
      <c r="L943">
        <v>3</v>
      </c>
      <c r="M943" s="2">
        <f>COUNT(orders[[#This Row],[count_id]])</f>
        <v>1</v>
      </c>
      <c r="N943" s="2"/>
      <c r="Q943" s="6" t="str">
        <f>TEXT(orders[[#This Row],[Date]],"mmm")</f>
        <v>Jun</v>
      </c>
      <c r="R943" s="11">
        <v>22321</v>
      </c>
    </row>
    <row r="944" spans="1:18" x14ac:dyDescent="0.25">
      <c r="A944" t="s">
        <v>3836</v>
      </c>
      <c r="B944" s="4">
        <v>45389</v>
      </c>
      <c r="C944" t="s">
        <v>299</v>
      </c>
      <c r="D944" t="s">
        <v>2734</v>
      </c>
      <c r="E944">
        <v>7</v>
      </c>
      <c r="F944" s="5">
        <v>6761</v>
      </c>
      <c r="G944" s="2">
        <v>947.48</v>
      </c>
      <c r="H944" s="2">
        <f>(orders[[#This Row],[Profit]]/orders[[#This Row],[Sales]])*100</f>
        <v>14.013903268747226</v>
      </c>
      <c r="I944" s="2">
        <f>orders[[#This Row],[Quantity]]*orders[[#This Row],[Cost Price]]</f>
        <v>340424</v>
      </c>
      <c r="J944" t="str">
        <f>TEXT(orders[[#This Row],[Date]],"mmm")</f>
        <v>Apr</v>
      </c>
      <c r="K944" s="2">
        <v>48632</v>
      </c>
      <c r="L944">
        <v>7</v>
      </c>
      <c r="M944" s="2">
        <f>COUNT(orders[[#This Row],[count_id]])</f>
        <v>1</v>
      </c>
      <c r="N944" s="2"/>
      <c r="Q944" s="7" t="str">
        <f>TEXT(orders[[#This Row],[Date]],"mmm")</f>
        <v>Apr</v>
      </c>
      <c r="R944" s="10">
        <v>6761</v>
      </c>
    </row>
    <row r="945" spans="1:18" x14ac:dyDescent="0.25">
      <c r="A945" t="s">
        <v>5451</v>
      </c>
      <c r="B945" s="4">
        <v>45781</v>
      </c>
      <c r="C945" t="s">
        <v>299</v>
      </c>
      <c r="D945" t="s">
        <v>3085</v>
      </c>
      <c r="E945">
        <v>9</v>
      </c>
      <c r="F945" s="5">
        <v>49968</v>
      </c>
      <c r="G945" s="2">
        <v>4261.05</v>
      </c>
      <c r="H945" s="2">
        <f>(orders[[#This Row],[Profit]]/orders[[#This Row],[Sales]])*100</f>
        <v>8.5275576368876091</v>
      </c>
      <c r="I945" s="2">
        <f>orders[[#This Row],[Quantity]]*orders[[#This Row],[Cost Price]]</f>
        <v>195822</v>
      </c>
      <c r="J945" t="str">
        <f>TEXT(orders[[#This Row],[Date]],"mmm")</f>
        <v>May</v>
      </c>
      <c r="K945" s="2">
        <v>21758</v>
      </c>
      <c r="L945">
        <v>4</v>
      </c>
      <c r="M945" s="2">
        <f>COUNT(orders[[#This Row],[count_id]])</f>
        <v>1</v>
      </c>
      <c r="N945" s="2"/>
      <c r="Q945" s="6" t="str">
        <f>TEXT(orders[[#This Row],[Date]],"mmm")</f>
        <v>May</v>
      </c>
      <c r="R945" s="11">
        <v>49968</v>
      </c>
    </row>
    <row r="946" spans="1:18" x14ac:dyDescent="0.25">
      <c r="A946" t="s">
        <v>5647</v>
      </c>
      <c r="B946" s="4">
        <v>45557</v>
      </c>
      <c r="C946" t="s">
        <v>299</v>
      </c>
      <c r="D946" t="s">
        <v>2936</v>
      </c>
      <c r="E946">
        <v>2</v>
      </c>
      <c r="F946" s="5">
        <v>44344</v>
      </c>
      <c r="G946" s="2">
        <v>10191.43</v>
      </c>
      <c r="H946" s="2">
        <f>(orders[[#This Row],[Profit]]/orders[[#This Row],[Sales]])*100</f>
        <v>22.982658307775576</v>
      </c>
      <c r="I946" s="2">
        <f>orders[[#This Row],[Quantity]]*orders[[#This Row],[Cost Price]]</f>
        <v>79784</v>
      </c>
      <c r="J946" t="str">
        <f>TEXT(orders[[#This Row],[Date]],"mmm")</f>
        <v>Sep</v>
      </c>
      <c r="K946" s="2">
        <v>39892</v>
      </c>
      <c r="L946">
        <v>4</v>
      </c>
      <c r="M946" s="2">
        <f>COUNT(orders[[#This Row],[count_id]])</f>
        <v>1</v>
      </c>
      <c r="N946" s="2"/>
      <c r="Q946" s="7" t="str">
        <f>TEXT(orders[[#This Row],[Date]],"mmm")</f>
        <v>Sep</v>
      </c>
      <c r="R946" s="10">
        <v>44344</v>
      </c>
    </row>
    <row r="947" spans="1:18" x14ac:dyDescent="0.25">
      <c r="A947" t="s">
        <v>5687</v>
      </c>
      <c r="B947" s="4">
        <v>45994</v>
      </c>
      <c r="C947" t="s">
        <v>299</v>
      </c>
      <c r="D947" t="s">
        <v>3459</v>
      </c>
      <c r="E947">
        <v>7</v>
      </c>
      <c r="F947" s="5">
        <v>37509</v>
      </c>
      <c r="G947" s="2">
        <v>3173.59</v>
      </c>
      <c r="H947" s="2">
        <f>(orders[[#This Row],[Profit]]/orders[[#This Row],[Sales]])*100</f>
        <v>8.4608760564131273</v>
      </c>
      <c r="I947" s="2">
        <f>orders[[#This Row],[Quantity]]*orders[[#This Row],[Cost Price]]</f>
        <v>247891</v>
      </c>
      <c r="J947" t="str">
        <f>TEXT(orders[[#This Row],[Date]],"mmm")</f>
        <v>Dec</v>
      </c>
      <c r="K947" s="2">
        <v>35413</v>
      </c>
      <c r="L947">
        <v>4</v>
      </c>
      <c r="M947" s="2">
        <f>COUNT(orders[[#This Row],[count_id]])</f>
        <v>1</v>
      </c>
      <c r="N947" s="2"/>
      <c r="Q947" s="6" t="str">
        <f>TEXT(orders[[#This Row],[Date]],"mmm")</f>
        <v>Dec</v>
      </c>
      <c r="R947" s="11">
        <v>37509</v>
      </c>
    </row>
    <row r="948" spans="1:18" x14ac:dyDescent="0.25">
      <c r="A948" t="s">
        <v>5820</v>
      </c>
      <c r="B948" s="4">
        <v>45871</v>
      </c>
      <c r="C948" t="s">
        <v>299</v>
      </c>
      <c r="D948" t="s">
        <v>3000</v>
      </c>
      <c r="E948">
        <v>5</v>
      </c>
      <c r="F948" s="5">
        <v>30109</v>
      </c>
      <c r="G948" s="2">
        <v>4780.91</v>
      </c>
      <c r="H948" s="2">
        <f>(orders[[#This Row],[Profit]]/orders[[#This Row],[Sales]])*100</f>
        <v>15.878674150586203</v>
      </c>
      <c r="I948" s="2">
        <f>orders[[#This Row],[Quantity]]*orders[[#This Row],[Cost Price]]</f>
        <v>35870</v>
      </c>
      <c r="J948" t="str">
        <f>TEXT(orders[[#This Row],[Date]],"mmm")</f>
        <v>Aug</v>
      </c>
      <c r="K948" s="2">
        <v>7174</v>
      </c>
      <c r="L948">
        <v>5</v>
      </c>
      <c r="M948" s="2">
        <f>COUNT(orders[[#This Row],[count_id]])</f>
        <v>1</v>
      </c>
      <c r="N948" s="2"/>
      <c r="Q948" s="7" t="str">
        <f>TEXT(orders[[#This Row],[Date]],"mmm")</f>
        <v>Aug</v>
      </c>
      <c r="R948" s="10">
        <v>30109</v>
      </c>
    </row>
    <row r="949" spans="1:18" x14ac:dyDescent="0.25">
      <c r="A949" t="s">
        <v>5984</v>
      </c>
      <c r="B949" s="4">
        <v>45304</v>
      </c>
      <c r="C949" t="s">
        <v>299</v>
      </c>
      <c r="D949" t="s">
        <v>2927</v>
      </c>
      <c r="E949">
        <v>2</v>
      </c>
      <c r="F949" s="5">
        <v>12272</v>
      </c>
      <c r="G949" s="2">
        <v>3214.02</v>
      </c>
      <c r="H949" s="2">
        <f>(orders[[#This Row],[Profit]]/orders[[#This Row],[Sales]])*100</f>
        <v>26.189863102998697</v>
      </c>
      <c r="I949" s="2">
        <f>orders[[#This Row],[Quantity]]*orders[[#This Row],[Cost Price]]</f>
        <v>80174</v>
      </c>
      <c r="J949" t="str">
        <f>TEXT(orders[[#This Row],[Date]],"mmm")</f>
        <v>Jan</v>
      </c>
      <c r="K949" s="2">
        <v>40087</v>
      </c>
      <c r="L949">
        <v>5</v>
      </c>
      <c r="M949" s="2">
        <f>COUNT(orders[[#This Row],[count_id]])</f>
        <v>1</v>
      </c>
      <c r="N949" s="2"/>
      <c r="Q949" s="6" t="str">
        <f>TEXT(orders[[#This Row],[Date]],"mmm")</f>
        <v>Jan</v>
      </c>
      <c r="R949" s="11">
        <v>12272</v>
      </c>
    </row>
    <row r="950" spans="1:18" x14ac:dyDescent="0.25">
      <c r="A950" t="s">
        <v>6055</v>
      </c>
      <c r="B950" s="4">
        <v>45899</v>
      </c>
      <c r="C950" t="s">
        <v>299</v>
      </c>
      <c r="D950" t="s">
        <v>3426</v>
      </c>
      <c r="E950">
        <v>1</v>
      </c>
      <c r="F950" s="5">
        <v>13798</v>
      </c>
      <c r="G950" s="2">
        <v>1443.21</v>
      </c>
      <c r="H950" s="2">
        <f>(orders[[#This Row],[Profit]]/orders[[#This Row],[Sales]])*100</f>
        <v>10.459559356428468</v>
      </c>
      <c r="I950" s="2">
        <f>orders[[#This Row],[Quantity]]*orders[[#This Row],[Cost Price]]</f>
        <v>27560</v>
      </c>
      <c r="J950" t="str">
        <f>TEXT(orders[[#This Row],[Date]],"mmm")</f>
        <v>Aug</v>
      </c>
      <c r="K950" s="2">
        <v>27560</v>
      </c>
      <c r="L950">
        <v>8</v>
      </c>
      <c r="M950" s="2">
        <f>COUNT(orders[[#This Row],[count_id]])</f>
        <v>1</v>
      </c>
      <c r="N950" s="2"/>
      <c r="Q950" s="7" t="str">
        <f>TEXT(orders[[#This Row],[Date]],"mmm")</f>
        <v>Aug</v>
      </c>
      <c r="R950" s="10">
        <v>13798</v>
      </c>
    </row>
    <row r="951" spans="1:18" x14ac:dyDescent="0.25">
      <c r="A951" t="s">
        <v>3750</v>
      </c>
      <c r="B951" s="4">
        <v>45447</v>
      </c>
      <c r="C951" t="s">
        <v>301</v>
      </c>
      <c r="D951" t="s">
        <v>2964</v>
      </c>
      <c r="E951">
        <v>4</v>
      </c>
      <c r="F951" s="5">
        <v>14463</v>
      </c>
      <c r="G951" s="2">
        <v>2776.81</v>
      </c>
      <c r="H951" s="2">
        <f>(orders[[#This Row],[Profit]]/orders[[#This Row],[Sales]])*100</f>
        <v>19.199405379243586</v>
      </c>
      <c r="I951" s="2">
        <f>orders[[#This Row],[Quantity]]*orders[[#This Row],[Cost Price]]</f>
        <v>121016</v>
      </c>
      <c r="J951" t="str">
        <f>TEXT(orders[[#This Row],[Date]],"mmm")</f>
        <v>Jun</v>
      </c>
      <c r="K951" s="2">
        <v>30254</v>
      </c>
      <c r="L951">
        <v>8</v>
      </c>
      <c r="M951" s="2">
        <f>COUNT(orders[[#This Row],[count_id]])</f>
        <v>1</v>
      </c>
      <c r="N951" s="2"/>
      <c r="Q951" s="6" t="str">
        <f>TEXT(orders[[#This Row],[Date]],"mmm")</f>
        <v>Jun</v>
      </c>
      <c r="R951" s="11">
        <v>14463</v>
      </c>
    </row>
    <row r="952" spans="1:18" x14ac:dyDescent="0.25">
      <c r="A952" t="s">
        <v>5770</v>
      </c>
      <c r="B952" s="4">
        <v>45354</v>
      </c>
      <c r="C952" t="s">
        <v>301</v>
      </c>
      <c r="D952" t="s">
        <v>3213</v>
      </c>
      <c r="E952">
        <v>7</v>
      </c>
      <c r="F952" s="5">
        <v>28109</v>
      </c>
      <c r="G952" s="2">
        <v>4233.46</v>
      </c>
      <c r="H952" s="2">
        <f>(orders[[#This Row],[Profit]]/orders[[#This Row],[Sales]])*100</f>
        <v>15.060870183926856</v>
      </c>
      <c r="I952" s="2">
        <f>orders[[#This Row],[Quantity]]*orders[[#This Row],[Cost Price]]</f>
        <v>70665</v>
      </c>
      <c r="J952" t="str">
        <f>TEXT(orders[[#This Row],[Date]],"mmm")</f>
        <v>Mar</v>
      </c>
      <c r="K952" s="2">
        <v>10095</v>
      </c>
      <c r="L952">
        <v>5</v>
      </c>
      <c r="M952" s="2">
        <f>COUNT(orders[[#This Row],[count_id]])</f>
        <v>1</v>
      </c>
      <c r="N952" s="2"/>
      <c r="Q952" s="7" t="str">
        <f>TEXT(orders[[#This Row],[Date]],"mmm")</f>
        <v>Mar</v>
      </c>
      <c r="R952" s="10">
        <v>28109</v>
      </c>
    </row>
    <row r="953" spans="1:18" x14ac:dyDescent="0.25">
      <c r="A953" t="s">
        <v>5923</v>
      </c>
      <c r="B953" s="4">
        <v>45551</v>
      </c>
      <c r="C953" t="s">
        <v>301</v>
      </c>
      <c r="D953" t="s">
        <v>3499</v>
      </c>
      <c r="E953">
        <v>9</v>
      </c>
      <c r="F953" s="5">
        <v>17811</v>
      </c>
      <c r="G953" s="2">
        <v>1791.14</v>
      </c>
      <c r="H953" s="2">
        <f>(orders[[#This Row],[Profit]]/orders[[#This Row],[Sales]])*100</f>
        <v>10.056369659199371</v>
      </c>
      <c r="I953" s="2">
        <f>orders[[#This Row],[Quantity]]*orders[[#This Row],[Cost Price]]</f>
        <v>381231</v>
      </c>
      <c r="J953" t="str">
        <f>TEXT(orders[[#This Row],[Date]],"mmm")</f>
        <v>Sep</v>
      </c>
      <c r="K953" s="2">
        <v>42359</v>
      </c>
      <c r="L953">
        <v>4</v>
      </c>
      <c r="M953" s="2">
        <f>COUNT(orders[[#This Row],[count_id]])</f>
        <v>1</v>
      </c>
      <c r="N953" s="2"/>
      <c r="Q953" s="6" t="str">
        <f>TEXT(orders[[#This Row],[Date]],"mmm")</f>
        <v>Sep</v>
      </c>
      <c r="R953" s="11">
        <v>17811</v>
      </c>
    </row>
    <row r="954" spans="1:18" x14ac:dyDescent="0.25">
      <c r="A954" t="s">
        <v>3768</v>
      </c>
      <c r="B954" s="4">
        <v>45737</v>
      </c>
      <c r="C954" t="s">
        <v>303</v>
      </c>
      <c r="D954" t="s">
        <v>2575</v>
      </c>
      <c r="E954">
        <v>4</v>
      </c>
      <c r="F954" s="5">
        <v>22174</v>
      </c>
      <c r="G954" s="2">
        <v>5592.33</v>
      </c>
      <c r="H954" s="2">
        <f>(orders[[#This Row],[Profit]]/orders[[#This Row],[Sales]])*100</f>
        <v>25.220212861910348</v>
      </c>
      <c r="I954" s="2">
        <f>orders[[#This Row],[Quantity]]*orders[[#This Row],[Cost Price]]</f>
        <v>186360</v>
      </c>
      <c r="J954" t="str">
        <f>TEXT(orders[[#This Row],[Date]],"mmm")</f>
        <v>Mar</v>
      </c>
      <c r="K954" s="2">
        <v>46590</v>
      </c>
      <c r="L954">
        <v>4</v>
      </c>
      <c r="M954" s="2">
        <f>COUNT(orders[[#This Row],[count_id]])</f>
        <v>1</v>
      </c>
      <c r="N954" s="2"/>
      <c r="Q954" s="7" t="str">
        <f>TEXT(orders[[#This Row],[Date]],"mmm")</f>
        <v>Mar</v>
      </c>
      <c r="R954" s="10">
        <v>22174</v>
      </c>
    </row>
    <row r="955" spans="1:18" x14ac:dyDescent="0.25">
      <c r="A955" t="s">
        <v>5258</v>
      </c>
      <c r="B955" s="4">
        <v>45964</v>
      </c>
      <c r="C955" t="s">
        <v>303</v>
      </c>
      <c r="D955" t="s">
        <v>2599</v>
      </c>
      <c r="E955">
        <v>6</v>
      </c>
      <c r="F955" s="5">
        <v>23950</v>
      </c>
      <c r="G955" s="2">
        <v>3490.58</v>
      </c>
      <c r="H955" s="2">
        <f>(orders[[#This Row],[Profit]]/orders[[#This Row],[Sales]])*100</f>
        <v>14.574446764091858</v>
      </c>
      <c r="I955" s="2">
        <f>orders[[#This Row],[Quantity]]*orders[[#This Row],[Cost Price]]</f>
        <v>122304</v>
      </c>
      <c r="J955" t="str">
        <f>TEXT(orders[[#This Row],[Date]],"mmm")</f>
        <v>Nov</v>
      </c>
      <c r="K955" s="2">
        <v>20384</v>
      </c>
      <c r="L955">
        <v>6</v>
      </c>
      <c r="M955" s="2">
        <f>COUNT(orders[[#This Row],[count_id]])</f>
        <v>1</v>
      </c>
      <c r="N955" s="2"/>
      <c r="Q955" s="6" t="str">
        <f>TEXT(orders[[#This Row],[Date]],"mmm")</f>
        <v>Nov</v>
      </c>
      <c r="R955" s="11">
        <v>23950</v>
      </c>
    </row>
    <row r="956" spans="1:18" x14ac:dyDescent="0.25">
      <c r="A956" t="s">
        <v>5281</v>
      </c>
      <c r="B956" s="4">
        <v>45451</v>
      </c>
      <c r="C956" t="s">
        <v>303</v>
      </c>
      <c r="D956" t="s">
        <v>3296</v>
      </c>
      <c r="E956">
        <v>3</v>
      </c>
      <c r="F956" s="5">
        <v>11539</v>
      </c>
      <c r="G956" s="2">
        <v>1921.83</v>
      </c>
      <c r="H956" s="2">
        <f>(orders[[#This Row],[Profit]]/orders[[#This Row],[Sales]])*100</f>
        <v>16.655082762804401</v>
      </c>
      <c r="I956" s="2">
        <f>orders[[#This Row],[Quantity]]*orders[[#This Row],[Cost Price]]</f>
        <v>14142</v>
      </c>
      <c r="J956" t="str">
        <f>TEXT(orders[[#This Row],[Date]],"mmm")</f>
        <v>Jun</v>
      </c>
      <c r="K956" s="2">
        <v>4714</v>
      </c>
      <c r="L956">
        <v>1</v>
      </c>
      <c r="M956" s="2">
        <f>COUNT(orders[[#This Row],[count_id]])</f>
        <v>1</v>
      </c>
      <c r="N956" s="2"/>
      <c r="Q956" s="7" t="str">
        <f>TEXT(orders[[#This Row],[Date]],"mmm")</f>
        <v>Jun</v>
      </c>
      <c r="R956" s="10">
        <v>11539</v>
      </c>
    </row>
    <row r="957" spans="1:18" x14ac:dyDescent="0.25">
      <c r="A957" t="s">
        <v>5526</v>
      </c>
      <c r="B957" s="4">
        <v>45971</v>
      </c>
      <c r="C957" t="s">
        <v>303</v>
      </c>
      <c r="D957" t="s">
        <v>3431</v>
      </c>
      <c r="E957">
        <v>1</v>
      </c>
      <c r="F957" s="5">
        <v>11981</v>
      </c>
      <c r="G957" s="2">
        <v>2950.96</v>
      </c>
      <c r="H957" s="2">
        <f>(orders[[#This Row],[Profit]]/orders[[#This Row],[Sales]])*100</f>
        <v>24.630331357983472</v>
      </c>
      <c r="I957" s="2">
        <f>orders[[#This Row],[Quantity]]*orders[[#This Row],[Cost Price]]</f>
        <v>42453</v>
      </c>
      <c r="J957" t="str">
        <f>TEXT(orders[[#This Row],[Date]],"mmm")</f>
        <v>Nov</v>
      </c>
      <c r="K957" s="2">
        <v>42453</v>
      </c>
      <c r="L957">
        <v>4</v>
      </c>
      <c r="M957" s="2">
        <f>COUNT(orders[[#This Row],[count_id]])</f>
        <v>1</v>
      </c>
      <c r="N957" s="2"/>
      <c r="Q957" s="6" t="str">
        <f>TEXT(orders[[#This Row],[Date]],"mmm")</f>
        <v>Nov</v>
      </c>
      <c r="R957" s="11">
        <v>11981</v>
      </c>
    </row>
    <row r="958" spans="1:18" x14ac:dyDescent="0.25">
      <c r="A958" t="s">
        <v>5990</v>
      </c>
      <c r="B958" s="4">
        <v>45350</v>
      </c>
      <c r="C958" t="s">
        <v>303</v>
      </c>
      <c r="D958" t="s">
        <v>2657</v>
      </c>
      <c r="E958">
        <v>7</v>
      </c>
      <c r="F958" s="5">
        <v>28314</v>
      </c>
      <c r="G958" s="2">
        <v>7941.95</v>
      </c>
      <c r="H958" s="2">
        <f>(orders[[#This Row],[Profit]]/orders[[#This Row],[Sales]])*100</f>
        <v>28.04955145864237</v>
      </c>
      <c r="I958" s="2">
        <f>orders[[#This Row],[Quantity]]*orders[[#This Row],[Cost Price]]</f>
        <v>310660</v>
      </c>
      <c r="J958" t="str">
        <f>TEXT(orders[[#This Row],[Date]],"mmm")</f>
        <v>Feb</v>
      </c>
      <c r="K958" s="2">
        <v>44380</v>
      </c>
      <c r="L958">
        <v>10</v>
      </c>
      <c r="M958" s="2">
        <f>COUNT(orders[[#This Row],[count_id]])</f>
        <v>1</v>
      </c>
      <c r="N958" s="2"/>
      <c r="Q958" s="7" t="str">
        <f>TEXT(orders[[#This Row],[Date]],"mmm")</f>
        <v>Feb</v>
      </c>
      <c r="R958" s="10">
        <v>28314</v>
      </c>
    </row>
    <row r="959" spans="1:18" x14ac:dyDescent="0.25">
      <c r="A959" t="s">
        <v>3697</v>
      </c>
      <c r="B959" s="4">
        <v>45374</v>
      </c>
      <c r="C959" t="s">
        <v>305</v>
      </c>
      <c r="D959" t="s">
        <v>3452</v>
      </c>
      <c r="E959">
        <v>1</v>
      </c>
      <c r="F959" s="5">
        <v>15070</v>
      </c>
      <c r="G959" s="2">
        <v>2078.37</v>
      </c>
      <c r="H959" s="2">
        <f>(orders[[#This Row],[Profit]]/orders[[#This Row],[Sales]])*100</f>
        <v>13.7914399469144</v>
      </c>
      <c r="I959" s="2">
        <f>orders[[#This Row],[Quantity]]*orders[[#This Row],[Cost Price]]</f>
        <v>25373</v>
      </c>
      <c r="J959" t="str">
        <f>TEXT(orders[[#This Row],[Date]],"mmm")</f>
        <v>Mar</v>
      </c>
      <c r="K959" s="2">
        <v>25373</v>
      </c>
      <c r="L959">
        <v>4</v>
      </c>
      <c r="M959" s="2">
        <f>COUNT(orders[[#This Row],[count_id]])</f>
        <v>1</v>
      </c>
      <c r="N959" s="2"/>
      <c r="Q959" s="6" t="str">
        <f>TEXT(orders[[#This Row],[Date]],"mmm")</f>
        <v>Mar</v>
      </c>
      <c r="R959" s="11">
        <v>15070</v>
      </c>
    </row>
    <row r="960" spans="1:18" x14ac:dyDescent="0.25">
      <c r="A960" t="s">
        <v>5188</v>
      </c>
      <c r="B960" s="4">
        <v>45503</v>
      </c>
      <c r="C960" t="s">
        <v>305</v>
      </c>
      <c r="D960" t="s">
        <v>2528</v>
      </c>
      <c r="E960">
        <v>5</v>
      </c>
      <c r="F960" s="5">
        <v>44958</v>
      </c>
      <c r="G960" s="2">
        <v>7447.89</v>
      </c>
      <c r="H960" s="2">
        <f>(orders[[#This Row],[Profit]]/orders[[#This Row],[Sales]])*100</f>
        <v>16.566328573335113</v>
      </c>
      <c r="I960" s="2">
        <f>orders[[#This Row],[Quantity]]*orders[[#This Row],[Cost Price]]</f>
        <v>144995</v>
      </c>
      <c r="J960" t="str">
        <f>TEXT(orders[[#This Row],[Date]],"mmm")</f>
        <v>Jul</v>
      </c>
      <c r="K960" s="2">
        <v>28999</v>
      </c>
      <c r="L960">
        <v>7</v>
      </c>
      <c r="M960" s="2">
        <f>COUNT(orders[[#This Row],[count_id]])</f>
        <v>1</v>
      </c>
      <c r="N960" s="2"/>
      <c r="Q960" s="7" t="str">
        <f>TEXT(orders[[#This Row],[Date]],"mmm")</f>
        <v>Jul</v>
      </c>
      <c r="R960" s="10">
        <v>44958</v>
      </c>
    </row>
    <row r="961" spans="1:18" x14ac:dyDescent="0.25">
      <c r="A961" t="s">
        <v>5191</v>
      </c>
      <c r="B961" s="4">
        <v>45630</v>
      </c>
      <c r="C961" t="s">
        <v>305</v>
      </c>
      <c r="D961" t="s">
        <v>2973</v>
      </c>
      <c r="E961">
        <v>6</v>
      </c>
      <c r="F961" s="5">
        <v>10047</v>
      </c>
      <c r="G961" s="2">
        <v>1160.81</v>
      </c>
      <c r="H961" s="2">
        <f>(orders[[#This Row],[Profit]]/orders[[#This Row],[Sales]])*100</f>
        <v>11.553797153379119</v>
      </c>
      <c r="I961" s="2">
        <f>orders[[#This Row],[Quantity]]*orders[[#This Row],[Cost Price]]</f>
        <v>67374</v>
      </c>
      <c r="J961" t="str">
        <f>TEXT(orders[[#This Row],[Date]],"mmm")</f>
        <v>Dec</v>
      </c>
      <c r="K961" s="2">
        <v>11229</v>
      </c>
      <c r="L961">
        <v>9</v>
      </c>
      <c r="M961" s="2">
        <f>COUNT(orders[[#This Row],[count_id]])</f>
        <v>1</v>
      </c>
      <c r="N961" s="2"/>
      <c r="Q961" s="6" t="str">
        <f>TEXT(orders[[#This Row],[Date]],"mmm")</f>
        <v>Dec</v>
      </c>
      <c r="R961" s="11">
        <v>10047</v>
      </c>
    </row>
    <row r="962" spans="1:18" x14ac:dyDescent="0.25">
      <c r="A962" t="s">
        <v>5318</v>
      </c>
      <c r="B962" s="4">
        <v>45594</v>
      </c>
      <c r="C962" t="s">
        <v>305</v>
      </c>
      <c r="D962" t="s">
        <v>2932</v>
      </c>
      <c r="E962">
        <v>9</v>
      </c>
      <c r="F962" s="5">
        <v>35563</v>
      </c>
      <c r="G962" s="2">
        <v>8453.23</v>
      </c>
      <c r="H962" s="2">
        <f>(orders[[#This Row],[Profit]]/orders[[#This Row],[Sales]])*100</f>
        <v>23.769732587239545</v>
      </c>
      <c r="I962" s="2">
        <f>orders[[#This Row],[Quantity]]*orders[[#This Row],[Cost Price]]</f>
        <v>31194</v>
      </c>
      <c r="J962" t="str">
        <f>TEXT(orders[[#This Row],[Date]],"mmm")</f>
        <v>Oct</v>
      </c>
      <c r="K962" s="2">
        <v>3466</v>
      </c>
      <c r="L962">
        <v>6</v>
      </c>
      <c r="M962" s="2">
        <f>COUNT(orders[[#This Row],[count_id]])</f>
        <v>1</v>
      </c>
      <c r="N962" s="2"/>
      <c r="Q962" s="7" t="str">
        <f>TEXT(orders[[#This Row],[Date]],"mmm")</f>
        <v>Oct</v>
      </c>
      <c r="R962" s="10">
        <v>35563</v>
      </c>
    </row>
    <row r="963" spans="1:18" x14ac:dyDescent="0.25">
      <c r="A963" t="s">
        <v>5320</v>
      </c>
      <c r="B963" s="4">
        <v>45446</v>
      </c>
      <c r="C963" t="s">
        <v>305</v>
      </c>
      <c r="D963" t="s">
        <v>2887</v>
      </c>
      <c r="E963">
        <v>4</v>
      </c>
      <c r="F963" s="5">
        <v>49173</v>
      </c>
      <c r="G963" s="2">
        <v>4324.92</v>
      </c>
      <c r="H963" s="2">
        <f>(orders[[#This Row],[Profit]]/orders[[#This Row],[Sales]])*100</f>
        <v>8.7953145018607781</v>
      </c>
      <c r="I963" s="2">
        <f>orders[[#This Row],[Quantity]]*orders[[#This Row],[Cost Price]]</f>
        <v>188848</v>
      </c>
      <c r="J963" t="str">
        <f>TEXT(orders[[#This Row],[Date]],"mmm")</f>
        <v>Jun</v>
      </c>
      <c r="K963" s="2">
        <v>47212</v>
      </c>
      <c r="L963">
        <v>9</v>
      </c>
      <c r="M963" s="2">
        <f>COUNT(orders[[#This Row],[count_id]])</f>
        <v>1</v>
      </c>
      <c r="N963" s="2"/>
      <c r="Q963" s="6" t="str">
        <f>TEXT(orders[[#This Row],[Date]],"mmm")</f>
        <v>Jun</v>
      </c>
      <c r="R963" s="11">
        <v>49173</v>
      </c>
    </row>
    <row r="964" spans="1:18" x14ac:dyDescent="0.25">
      <c r="A964" t="s">
        <v>5426</v>
      </c>
      <c r="B964" s="4">
        <v>45759</v>
      </c>
      <c r="C964" t="s">
        <v>305</v>
      </c>
      <c r="D964" t="s">
        <v>3340</v>
      </c>
      <c r="E964">
        <v>4</v>
      </c>
      <c r="F964" s="5">
        <v>15789</v>
      </c>
      <c r="G964" s="2">
        <v>4515.97</v>
      </c>
      <c r="H964" s="2">
        <f>(orders[[#This Row],[Profit]]/orders[[#This Row],[Sales]])*100</f>
        <v>28.602001393375136</v>
      </c>
      <c r="I964" s="2">
        <f>orders[[#This Row],[Quantity]]*orders[[#This Row],[Cost Price]]</f>
        <v>96796</v>
      </c>
      <c r="J964" t="str">
        <f>TEXT(orders[[#This Row],[Date]],"mmm")</f>
        <v>Apr</v>
      </c>
      <c r="K964" s="2">
        <v>24199</v>
      </c>
      <c r="L964">
        <v>4</v>
      </c>
      <c r="M964" s="2">
        <f>COUNT(orders[[#This Row],[count_id]])</f>
        <v>1</v>
      </c>
      <c r="N964" s="2"/>
      <c r="Q964" s="7" t="str">
        <f>TEXT(orders[[#This Row],[Date]],"mmm")</f>
        <v>Apr</v>
      </c>
      <c r="R964" s="10">
        <v>15789</v>
      </c>
    </row>
    <row r="965" spans="1:18" x14ac:dyDescent="0.25">
      <c r="A965" t="s">
        <v>5564</v>
      </c>
      <c r="B965" s="4">
        <v>45804</v>
      </c>
      <c r="C965" t="s">
        <v>305</v>
      </c>
      <c r="D965" t="s">
        <v>3199</v>
      </c>
      <c r="E965">
        <v>2</v>
      </c>
      <c r="F965" s="5">
        <v>18209</v>
      </c>
      <c r="G965" s="2">
        <v>4581.68</v>
      </c>
      <c r="H965" s="2">
        <f>(orders[[#This Row],[Profit]]/orders[[#This Row],[Sales]])*100</f>
        <v>25.161623373057278</v>
      </c>
      <c r="I965" s="2">
        <f>orders[[#This Row],[Quantity]]*orders[[#This Row],[Cost Price]]</f>
        <v>27642</v>
      </c>
      <c r="J965" t="str">
        <f>TEXT(orders[[#This Row],[Date]],"mmm")</f>
        <v>May</v>
      </c>
      <c r="K965" s="2">
        <v>13821</v>
      </c>
      <c r="L965">
        <v>3</v>
      </c>
      <c r="M965" s="2">
        <f>COUNT(orders[[#This Row],[count_id]])</f>
        <v>1</v>
      </c>
      <c r="N965" s="2"/>
      <c r="Q965" s="6" t="str">
        <f>TEXT(orders[[#This Row],[Date]],"mmm")</f>
        <v>May</v>
      </c>
      <c r="R965" s="11">
        <v>18209</v>
      </c>
    </row>
    <row r="966" spans="1:18" x14ac:dyDescent="0.25">
      <c r="A966" t="s">
        <v>6067</v>
      </c>
      <c r="B966" s="4">
        <v>45414</v>
      </c>
      <c r="C966" t="s">
        <v>305</v>
      </c>
      <c r="D966" t="s">
        <v>3378</v>
      </c>
      <c r="E966">
        <v>1</v>
      </c>
      <c r="F966" s="5">
        <v>534</v>
      </c>
      <c r="G966" s="2">
        <v>112.98</v>
      </c>
      <c r="H966" s="2">
        <f>(orders[[#This Row],[Profit]]/orders[[#This Row],[Sales]])*100</f>
        <v>21.157303370786519</v>
      </c>
      <c r="I966" s="2">
        <f>orders[[#This Row],[Quantity]]*orders[[#This Row],[Cost Price]]</f>
        <v>34692</v>
      </c>
      <c r="J966" t="str">
        <f>TEXT(orders[[#This Row],[Date]],"mmm")</f>
        <v>May</v>
      </c>
      <c r="K966" s="2">
        <v>34692</v>
      </c>
      <c r="L966">
        <v>6</v>
      </c>
      <c r="M966" s="2">
        <f>COUNT(orders[[#This Row],[count_id]])</f>
        <v>1</v>
      </c>
      <c r="N966" s="2"/>
      <c r="Q966" s="7" t="str">
        <f>TEXT(orders[[#This Row],[Date]],"mmm")</f>
        <v>May</v>
      </c>
      <c r="R966" s="10">
        <v>534</v>
      </c>
    </row>
    <row r="967" spans="1:18" x14ac:dyDescent="0.25">
      <c r="A967" t="s">
        <v>3724</v>
      </c>
      <c r="B967" s="4">
        <v>45389</v>
      </c>
      <c r="C967" t="s">
        <v>307</v>
      </c>
      <c r="D967" t="s">
        <v>2699</v>
      </c>
      <c r="E967">
        <v>4</v>
      </c>
      <c r="F967" s="5">
        <v>25793</v>
      </c>
      <c r="G967" s="2">
        <v>1779.3</v>
      </c>
      <c r="H967" s="2">
        <f>(orders[[#This Row],[Profit]]/orders[[#This Row],[Sales]])*100</f>
        <v>6.8983832822858915</v>
      </c>
      <c r="I967" s="2">
        <f>orders[[#This Row],[Quantity]]*orders[[#This Row],[Cost Price]]</f>
        <v>5628</v>
      </c>
      <c r="J967" t="str">
        <f>TEXT(orders[[#This Row],[Date]],"mmm")</f>
        <v>Apr</v>
      </c>
      <c r="K967" s="2">
        <v>1407</v>
      </c>
      <c r="L967">
        <v>10</v>
      </c>
      <c r="M967" s="2">
        <f>COUNT(orders[[#This Row],[count_id]])</f>
        <v>1</v>
      </c>
      <c r="N967" s="2"/>
      <c r="Q967" s="6" t="str">
        <f>TEXT(orders[[#This Row],[Date]],"mmm")</f>
        <v>Apr</v>
      </c>
      <c r="R967" s="11">
        <v>25793</v>
      </c>
    </row>
    <row r="968" spans="1:18" x14ac:dyDescent="0.25">
      <c r="A968" t="s">
        <v>5144</v>
      </c>
      <c r="B968" s="4">
        <v>45459</v>
      </c>
      <c r="C968" t="s">
        <v>307</v>
      </c>
      <c r="D968" t="s">
        <v>3472</v>
      </c>
      <c r="E968">
        <v>7</v>
      </c>
      <c r="F968" s="5">
        <v>7742</v>
      </c>
      <c r="G968" s="2">
        <v>944.2</v>
      </c>
      <c r="H968" s="2">
        <f>(orders[[#This Row],[Profit]]/orders[[#This Row],[Sales]])*100</f>
        <v>12.195815034874711</v>
      </c>
      <c r="I968" s="2">
        <f>orders[[#This Row],[Quantity]]*orders[[#This Row],[Cost Price]]</f>
        <v>28623</v>
      </c>
      <c r="J968" t="str">
        <f>TEXT(orders[[#This Row],[Date]],"mmm")</f>
        <v>Jun</v>
      </c>
      <c r="K968" s="2">
        <v>4089</v>
      </c>
      <c r="L968">
        <v>6</v>
      </c>
      <c r="M968" s="2">
        <f>COUNT(orders[[#This Row],[count_id]])</f>
        <v>1</v>
      </c>
      <c r="N968" s="2"/>
      <c r="Q968" s="7" t="str">
        <f>TEXT(orders[[#This Row],[Date]],"mmm")</f>
        <v>Jun</v>
      </c>
      <c r="R968" s="10">
        <v>7742</v>
      </c>
    </row>
    <row r="969" spans="1:18" x14ac:dyDescent="0.25">
      <c r="A969" t="s">
        <v>5162</v>
      </c>
      <c r="B969" s="4">
        <v>45551</v>
      </c>
      <c r="C969" t="s">
        <v>307</v>
      </c>
      <c r="D969" t="s">
        <v>2934</v>
      </c>
      <c r="E969">
        <v>3</v>
      </c>
      <c r="F969" s="5">
        <v>2813</v>
      </c>
      <c r="G969" s="2">
        <v>667.31</v>
      </c>
      <c r="H969" s="2">
        <f>(orders[[#This Row],[Profit]]/orders[[#This Row],[Sales]])*100</f>
        <v>23.72236046924991</v>
      </c>
      <c r="I969" s="2">
        <f>orders[[#This Row],[Quantity]]*orders[[#This Row],[Cost Price]]</f>
        <v>36627</v>
      </c>
      <c r="J969" t="str">
        <f>TEXT(orders[[#This Row],[Date]],"mmm")</f>
        <v>Sep</v>
      </c>
      <c r="K969" s="2">
        <v>12209</v>
      </c>
      <c r="L969">
        <v>6</v>
      </c>
      <c r="M969" s="2">
        <f>COUNT(orders[[#This Row],[count_id]])</f>
        <v>1</v>
      </c>
      <c r="N969" s="2"/>
      <c r="Q969" s="6" t="str">
        <f>TEXT(orders[[#This Row],[Date]],"mmm")</f>
        <v>Sep</v>
      </c>
      <c r="R969" s="11">
        <v>2813</v>
      </c>
    </row>
    <row r="970" spans="1:18" x14ac:dyDescent="0.25">
      <c r="A970" t="s">
        <v>5322</v>
      </c>
      <c r="B970" s="4">
        <v>45507</v>
      </c>
      <c r="C970" t="s">
        <v>307</v>
      </c>
      <c r="D970" t="s">
        <v>2922</v>
      </c>
      <c r="E970">
        <v>7</v>
      </c>
      <c r="F970" s="5">
        <v>36849</v>
      </c>
      <c r="G970" s="2">
        <v>3625.51</v>
      </c>
      <c r="H970" s="2">
        <f>(orders[[#This Row],[Profit]]/orders[[#This Row],[Sales]])*100</f>
        <v>9.8388287334798772</v>
      </c>
      <c r="I970" s="2">
        <f>orders[[#This Row],[Quantity]]*orders[[#This Row],[Cost Price]]</f>
        <v>158109</v>
      </c>
      <c r="J970" t="str">
        <f>TEXT(orders[[#This Row],[Date]],"mmm")</f>
        <v>Aug</v>
      </c>
      <c r="K970" s="2">
        <v>22587</v>
      </c>
      <c r="L970">
        <v>5</v>
      </c>
      <c r="M970" s="2">
        <f>COUNT(orders[[#This Row],[count_id]])</f>
        <v>1</v>
      </c>
      <c r="N970" s="2"/>
      <c r="Q970" s="7" t="str">
        <f>TEXT(orders[[#This Row],[Date]],"mmm")</f>
        <v>Aug</v>
      </c>
      <c r="R970" s="10">
        <v>36849</v>
      </c>
    </row>
    <row r="971" spans="1:18" x14ac:dyDescent="0.25">
      <c r="A971" t="s">
        <v>5411</v>
      </c>
      <c r="B971" s="4">
        <v>45633</v>
      </c>
      <c r="C971" t="s">
        <v>307</v>
      </c>
      <c r="D971" t="s">
        <v>2528</v>
      </c>
      <c r="E971">
        <v>8</v>
      </c>
      <c r="F971" s="5">
        <v>12738</v>
      </c>
      <c r="G971" s="2">
        <v>1986.78</v>
      </c>
      <c r="H971" s="2">
        <f>(orders[[#This Row],[Profit]]/orders[[#This Row],[Sales]])*100</f>
        <v>15.597268016957136</v>
      </c>
      <c r="I971" s="2">
        <f>orders[[#This Row],[Quantity]]*orders[[#This Row],[Cost Price]]</f>
        <v>147176</v>
      </c>
      <c r="J971" t="str">
        <f>TEXT(orders[[#This Row],[Date]],"mmm")</f>
        <v>Dec</v>
      </c>
      <c r="K971" s="2">
        <v>18397</v>
      </c>
      <c r="L971">
        <v>7</v>
      </c>
      <c r="M971" s="2">
        <f>COUNT(orders[[#This Row],[count_id]])</f>
        <v>1</v>
      </c>
      <c r="N971" s="2"/>
      <c r="Q971" s="6" t="str">
        <f>TEXT(orders[[#This Row],[Date]],"mmm")</f>
        <v>Dec</v>
      </c>
      <c r="R971" s="11">
        <v>12738</v>
      </c>
    </row>
    <row r="972" spans="1:18" x14ac:dyDescent="0.25">
      <c r="A972" t="s">
        <v>5522</v>
      </c>
      <c r="B972" s="4">
        <v>45477</v>
      </c>
      <c r="C972" t="s">
        <v>307</v>
      </c>
      <c r="D972" t="s">
        <v>3397</v>
      </c>
      <c r="E972">
        <v>3</v>
      </c>
      <c r="F972" s="5">
        <v>42065</v>
      </c>
      <c r="G972" s="2">
        <v>4103.8500000000004</v>
      </c>
      <c r="H972" s="2">
        <f>(orders[[#This Row],[Profit]]/orders[[#This Row],[Sales]])*100</f>
        <v>9.7559728990847514</v>
      </c>
      <c r="I972" s="2">
        <f>orders[[#This Row],[Quantity]]*orders[[#This Row],[Cost Price]]</f>
        <v>28344</v>
      </c>
      <c r="J972" t="str">
        <f>TEXT(orders[[#This Row],[Date]],"mmm")</f>
        <v>Jul</v>
      </c>
      <c r="K972" s="2">
        <v>9448</v>
      </c>
      <c r="L972">
        <v>7</v>
      </c>
      <c r="M972" s="2">
        <f>COUNT(orders[[#This Row],[count_id]])</f>
        <v>1</v>
      </c>
      <c r="N972" s="2"/>
      <c r="Q972" s="7" t="str">
        <f>TEXT(orders[[#This Row],[Date]],"mmm")</f>
        <v>Jul</v>
      </c>
      <c r="R972" s="10">
        <v>42065</v>
      </c>
    </row>
    <row r="973" spans="1:18" x14ac:dyDescent="0.25">
      <c r="A973" t="s">
        <v>6026</v>
      </c>
      <c r="B973" s="4">
        <v>45926</v>
      </c>
      <c r="C973" t="s">
        <v>307</v>
      </c>
      <c r="D973" t="s">
        <v>3357</v>
      </c>
      <c r="E973">
        <v>6</v>
      </c>
      <c r="F973" s="5">
        <v>29596</v>
      </c>
      <c r="G973" s="2">
        <v>2398.31</v>
      </c>
      <c r="H973" s="2">
        <f>(orders[[#This Row],[Profit]]/orders[[#This Row],[Sales]])*100</f>
        <v>8.1034937153669411</v>
      </c>
      <c r="I973" s="2">
        <f>orders[[#This Row],[Quantity]]*orders[[#This Row],[Cost Price]]</f>
        <v>105792</v>
      </c>
      <c r="J973" t="str">
        <f>TEXT(orders[[#This Row],[Date]],"mmm")</f>
        <v>Sep</v>
      </c>
      <c r="K973" s="2">
        <v>17632</v>
      </c>
      <c r="L973">
        <v>10</v>
      </c>
      <c r="M973" s="2">
        <f>COUNT(orders[[#This Row],[count_id]])</f>
        <v>1</v>
      </c>
      <c r="N973" s="2"/>
      <c r="Q973" s="6" t="str">
        <f>TEXT(orders[[#This Row],[Date]],"mmm")</f>
        <v>Sep</v>
      </c>
      <c r="R973" s="11">
        <v>29596</v>
      </c>
    </row>
    <row r="974" spans="1:18" x14ac:dyDescent="0.25">
      <c r="A974" t="s">
        <v>3842</v>
      </c>
      <c r="B974" s="4">
        <v>45696</v>
      </c>
      <c r="C974" t="s">
        <v>309</v>
      </c>
      <c r="D974" t="s">
        <v>3505</v>
      </c>
      <c r="E974">
        <v>7</v>
      </c>
      <c r="F974" s="5">
        <v>43200</v>
      </c>
      <c r="G974" s="2">
        <v>8056.72</v>
      </c>
      <c r="H974" s="2">
        <f>(orders[[#This Row],[Profit]]/orders[[#This Row],[Sales]])*100</f>
        <v>18.649814814814818</v>
      </c>
      <c r="I974" s="2">
        <f>orders[[#This Row],[Quantity]]*orders[[#This Row],[Cost Price]]</f>
        <v>117334</v>
      </c>
      <c r="J974" t="str">
        <f>TEXT(orders[[#This Row],[Date]],"mmm")</f>
        <v>Feb</v>
      </c>
      <c r="K974" s="2">
        <v>16762</v>
      </c>
      <c r="L974">
        <v>8</v>
      </c>
      <c r="M974" s="2">
        <f>COUNT(orders[[#This Row],[count_id]])</f>
        <v>1</v>
      </c>
      <c r="N974" s="2"/>
      <c r="Q974" s="7" t="str">
        <f>TEXT(orders[[#This Row],[Date]],"mmm")</f>
        <v>Feb</v>
      </c>
      <c r="R974" s="10">
        <v>43200</v>
      </c>
    </row>
    <row r="975" spans="1:18" x14ac:dyDescent="0.25">
      <c r="A975" t="s">
        <v>5689</v>
      </c>
      <c r="B975" s="4">
        <v>45704</v>
      </c>
      <c r="C975" t="s">
        <v>309</v>
      </c>
      <c r="D975" t="s">
        <v>2753</v>
      </c>
      <c r="E975">
        <v>7</v>
      </c>
      <c r="F975" s="5">
        <v>39389</v>
      </c>
      <c r="G975" s="2">
        <v>3165.66</v>
      </c>
      <c r="H975" s="2">
        <f>(orders[[#This Row],[Profit]]/orders[[#This Row],[Sales]])*100</f>
        <v>8.0369138591992684</v>
      </c>
      <c r="I975" s="2">
        <f>orders[[#This Row],[Quantity]]*orders[[#This Row],[Cost Price]]</f>
        <v>183960</v>
      </c>
      <c r="J975" t="str">
        <f>TEXT(orders[[#This Row],[Date]],"mmm")</f>
        <v>Feb</v>
      </c>
      <c r="K975" s="2">
        <v>26280</v>
      </c>
      <c r="L975">
        <v>5</v>
      </c>
      <c r="M975" s="2">
        <f>COUNT(orders[[#This Row],[count_id]])</f>
        <v>1</v>
      </c>
      <c r="N975" s="2"/>
      <c r="Q975" s="6" t="str">
        <f>TEXT(orders[[#This Row],[Date]],"mmm")</f>
        <v>Feb</v>
      </c>
      <c r="R975" s="11">
        <v>39389</v>
      </c>
    </row>
    <row r="976" spans="1:18" x14ac:dyDescent="0.25">
      <c r="A976" t="s">
        <v>5973</v>
      </c>
      <c r="B976" s="4">
        <v>45884</v>
      </c>
      <c r="C976" t="s">
        <v>309</v>
      </c>
      <c r="D976" t="s">
        <v>3528</v>
      </c>
      <c r="E976">
        <v>5</v>
      </c>
      <c r="F976" s="5">
        <v>44739</v>
      </c>
      <c r="G976" s="2">
        <v>12045.23</v>
      </c>
      <c r="H976" s="2">
        <f>(orders[[#This Row],[Profit]]/orders[[#This Row],[Sales]])*100</f>
        <v>26.923333109814703</v>
      </c>
      <c r="I976" s="2">
        <f>orders[[#This Row],[Quantity]]*orders[[#This Row],[Cost Price]]</f>
        <v>140900</v>
      </c>
      <c r="J976" t="str">
        <f>TEXT(orders[[#This Row],[Date]],"mmm")</f>
        <v>Aug</v>
      </c>
      <c r="K976" s="2">
        <v>28180</v>
      </c>
      <c r="L976">
        <v>13</v>
      </c>
      <c r="M976" s="2">
        <f>COUNT(orders[[#This Row],[count_id]])</f>
        <v>1</v>
      </c>
      <c r="N976" s="2"/>
      <c r="Q976" s="7" t="str">
        <f>TEXT(orders[[#This Row],[Date]],"mmm")</f>
        <v>Aug</v>
      </c>
      <c r="R976" s="10">
        <v>44739</v>
      </c>
    </row>
    <row r="977" spans="1:18" x14ac:dyDescent="0.25">
      <c r="A977" t="s">
        <v>3713</v>
      </c>
      <c r="B977" s="4">
        <v>45775</v>
      </c>
      <c r="C977" t="s">
        <v>311</v>
      </c>
      <c r="D977" t="s">
        <v>2736</v>
      </c>
      <c r="E977">
        <v>6</v>
      </c>
      <c r="F977" s="5">
        <v>35498</v>
      </c>
      <c r="G977" s="2">
        <v>6187.25</v>
      </c>
      <c r="H977" s="2">
        <f>(orders[[#This Row],[Profit]]/orders[[#This Row],[Sales]])*100</f>
        <v>17.429855203110034</v>
      </c>
      <c r="I977" s="2">
        <f>orders[[#This Row],[Quantity]]*orders[[#This Row],[Cost Price]]</f>
        <v>265008</v>
      </c>
      <c r="J977" t="str">
        <f>TEXT(orders[[#This Row],[Date]],"mmm")</f>
        <v>Apr</v>
      </c>
      <c r="K977" s="2">
        <v>44168</v>
      </c>
      <c r="L977">
        <v>15</v>
      </c>
      <c r="M977" s="2">
        <f>COUNT(orders[[#This Row],[count_id]])</f>
        <v>1</v>
      </c>
      <c r="N977" s="2"/>
      <c r="Q977" s="6" t="str">
        <f>TEXT(orders[[#This Row],[Date]],"mmm")</f>
        <v>Apr</v>
      </c>
      <c r="R977" s="11">
        <v>35498</v>
      </c>
    </row>
    <row r="978" spans="1:18" x14ac:dyDescent="0.25">
      <c r="A978" t="s">
        <v>5142</v>
      </c>
      <c r="B978" s="4">
        <v>45295</v>
      </c>
      <c r="C978" t="s">
        <v>311</v>
      </c>
      <c r="D978" t="s">
        <v>3494</v>
      </c>
      <c r="E978">
        <v>2</v>
      </c>
      <c r="F978" s="5">
        <v>14976</v>
      </c>
      <c r="G978" s="2">
        <v>2777.29</v>
      </c>
      <c r="H978" s="2">
        <f>(orders[[#This Row],[Profit]]/orders[[#This Row],[Sales]])*100</f>
        <v>18.544938568376068</v>
      </c>
      <c r="I978" s="2">
        <f>orders[[#This Row],[Quantity]]*orders[[#This Row],[Cost Price]]</f>
        <v>80716</v>
      </c>
      <c r="J978" t="str">
        <f>TEXT(orders[[#This Row],[Date]],"mmm")</f>
        <v>Jan</v>
      </c>
      <c r="K978" s="2">
        <v>40358</v>
      </c>
      <c r="L978">
        <v>5</v>
      </c>
      <c r="M978" s="2">
        <f>COUNT(orders[[#This Row],[count_id]])</f>
        <v>1</v>
      </c>
      <c r="N978" s="2"/>
      <c r="Q978" s="7" t="str">
        <f>TEXT(orders[[#This Row],[Date]],"mmm")</f>
        <v>Jan</v>
      </c>
      <c r="R978" s="10">
        <v>14976</v>
      </c>
    </row>
    <row r="979" spans="1:18" x14ac:dyDescent="0.25">
      <c r="A979" t="s">
        <v>5189</v>
      </c>
      <c r="B979" s="4">
        <v>45659</v>
      </c>
      <c r="C979" t="s">
        <v>311</v>
      </c>
      <c r="D979" t="s">
        <v>2755</v>
      </c>
      <c r="E979">
        <v>7</v>
      </c>
      <c r="F979" s="5">
        <v>21487</v>
      </c>
      <c r="G979" s="2">
        <v>2502.09</v>
      </c>
      <c r="H979" s="2">
        <f>(orders[[#This Row],[Profit]]/orders[[#This Row],[Sales]])*100</f>
        <v>11.644668869549029</v>
      </c>
      <c r="I979" s="2">
        <f>orders[[#This Row],[Quantity]]*orders[[#This Row],[Cost Price]]</f>
        <v>102809</v>
      </c>
      <c r="J979" t="str">
        <f>TEXT(orders[[#This Row],[Date]],"mmm")</f>
        <v>Jan</v>
      </c>
      <c r="K979" s="2">
        <v>14687</v>
      </c>
      <c r="L979">
        <v>11</v>
      </c>
      <c r="M979" s="2">
        <f>COUNT(orders[[#This Row],[count_id]])</f>
        <v>1</v>
      </c>
      <c r="N979" s="2"/>
      <c r="Q979" s="6" t="str">
        <f>TEXT(orders[[#This Row],[Date]],"mmm")</f>
        <v>Jan</v>
      </c>
      <c r="R979" s="11">
        <v>21487</v>
      </c>
    </row>
    <row r="980" spans="1:18" x14ac:dyDescent="0.25">
      <c r="A980" t="s">
        <v>5416</v>
      </c>
      <c r="B980" s="4">
        <v>45467</v>
      </c>
      <c r="C980" t="s">
        <v>311</v>
      </c>
      <c r="D980" t="s">
        <v>3102</v>
      </c>
      <c r="E980">
        <v>9</v>
      </c>
      <c r="F980" s="5">
        <v>13246</v>
      </c>
      <c r="G980" s="2">
        <v>3831.78</v>
      </c>
      <c r="H980" s="2">
        <f>(orders[[#This Row],[Profit]]/orders[[#This Row],[Sales]])*100</f>
        <v>28.927827268609391</v>
      </c>
      <c r="I980" s="2">
        <f>orders[[#This Row],[Quantity]]*orders[[#This Row],[Cost Price]]</f>
        <v>406287</v>
      </c>
      <c r="J980" t="str">
        <f>TEXT(orders[[#This Row],[Date]],"mmm")</f>
        <v>Jun</v>
      </c>
      <c r="K980" s="2">
        <v>45143</v>
      </c>
      <c r="L980">
        <v>6</v>
      </c>
      <c r="M980" s="2">
        <f>COUNT(orders[[#This Row],[count_id]])</f>
        <v>1</v>
      </c>
      <c r="N980" s="2"/>
      <c r="Q980" s="7" t="str">
        <f>TEXT(orders[[#This Row],[Date]],"mmm")</f>
        <v>Jun</v>
      </c>
      <c r="R980" s="10">
        <v>13246</v>
      </c>
    </row>
    <row r="981" spans="1:18" x14ac:dyDescent="0.25">
      <c r="A981" t="s">
        <v>5465</v>
      </c>
      <c r="B981" s="4">
        <v>45708</v>
      </c>
      <c r="C981" t="s">
        <v>311</v>
      </c>
      <c r="D981" t="s">
        <v>3293</v>
      </c>
      <c r="E981">
        <v>3</v>
      </c>
      <c r="F981" s="5">
        <v>34816</v>
      </c>
      <c r="G981" s="2">
        <v>6340.24</v>
      </c>
      <c r="H981" s="2">
        <f>(orders[[#This Row],[Profit]]/orders[[#This Row],[Sales]])*100</f>
        <v>18.210707720588236</v>
      </c>
      <c r="I981" s="2">
        <f>orders[[#This Row],[Quantity]]*orders[[#This Row],[Cost Price]]</f>
        <v>78258</v>
      </c>
      <c r="J981" t="str">
        <f>TEXT(orders[[#This Row],[Date]],"mmm")</f>
        <v>Feb</v>
      </c>
      <c r="K981" s="2">
        <v>26086</v>
      </c>
      <c r="L981">
        <v>12</v>
      </c>
      <c r="M981" s="2">
        <f>COUNT(orders[[#This Row],[count_id]])</f>
        <v>1</v>
      </c>
      <c r="N981" s="2"/>
      <c r="Q981" s="6" t="str">
        <f>TEXT(orders[[#This Row],[Date]],"mmm")</f>
        <v>Feb</v>
      </c>
      <c r="R981" s="11">
        <v>34816</v>
      </c>
    </row>
    <row r="982" spans="1:18" x14ac:dyDescent="0.25">
      <c r="A982" t="s">
        <v>5517</v>
      </c>
      <c r="B982" s="4">
        <v>45674</v>
      </c>
      <c r="C982" t="s">
        <v>311</v>
      </c>
      <c r="D982" t="s">
        <v>3562</v>
      </c>
      <c r="E982">
        <v>6</v>
      </c>
      <c r="F982" s="5">
        <v>23969</v>
      </c>
      <c r="G982" s="2">
        <v>2919.27</v>
      </c>
      <c r="H982" s="2">
        <f>(orders[[#This Row],[Profit]]/orders[[#This Row],[Sales]])*100</f>
        <v>12.179356669030831</v>
      </c>
      <c r="I982" s="2">
        <f>orders[[#This Row],[Quantity]]*orders[[#This Row],[Cost Price]]</f>
        <v>56790</v>
      </c>
      <c r="J982" t="str">
        <f>TEXT(orders[[#This Row],[Date]],"mmm")</f>
        <v>Jan</v>
      </c>
      <c r="K982" s="2">
        <v>9465</v>
      </c>
      <c r="L982">
        <v>7</v>
      </c>
      <c r="M982" s="2">
        <f>COUNT(orders[[#This Row],[count_id]])</f>
        <v>1</v>
      </c>
      <c r="N982" s="2"/>
      <c r="Q982" s="7" t="str">
        <f>TEXT(orders[[#This Row],[Date]],"mmm")</f>
        <v>Jan</v>
      </c>
      <c r="R982" s="10">
        <v>23969</v>
      </c>
    </row>
    <row r="983" spans="1:18" x14ac:dyDescent="0.25">
      <c r="A983" t="s">
        <v>5641</v>
      </c>
      <c r="B983" s="4">
        <v>45471</v>
      </c>
      <c r="C983" t="s">
        <v>311</v>
      </c>
      <c r="D983" t="s">
        <v>3554</v>
      </c>
      <c r="E983">
        <v>2</v>
      </c>
      <c r="F983" s="5">
        <v>13452</v>
      </c>
      <c r="G983" s="2">
        <v>1760.56</v>
      </c>
      <c r="H983" s="2">
        <f>(orders[[#This Row],[Profit]]/orders[[#This Row],[Sales]])*100</f>
        <v>13.087719298245615</v>
      </c>
      <c r="I983" s="2">
        <f>orders[[#This Row],[Quantity]]*orders[[#This Row],[Cost Price]]</f>
        <v>34144</v>
      </c>
      <c r="J983" t="str">
        <f>TEXT(orders[[#This Row],[Date]],"mmm")</f>
        <v>Jun</v>
      </c>
      <c r="K983" s="2">
        <v>17072</v>
      </c>
      <c r="L983">
        <v>4</v>
      </c>
      <c r="M983" s="2">
        <f>COUNT(orders[[#This Row],[count_id]])</f>
        <v>1</v>
      </c>
      <c r="N983" s="2"/>
      <c r="Q983" s="6" t="str">
        <f>TEXT(orders[[#This Row],[Date]],"mmm")</f>
        <v>Jun</v>
      </c>
      <c r="R983" s="11">
        <v>13452</v>
      </c>
    </row>
    <row r="984" spans="1:18" x14ac:dyDescent="0.25">
      <c r="A984" t="s">
        <v>5725</v>
      </c>
      <c r="B984" s="4">
        <v>45627</v>
      </c>
      <c r="C984" t="s">
        <v>311</v>
      </c>
      <c r="D984" t="s">
        <v>3155</v>
      </c>
      <c r="E984">
        <v>7</v>
      </c>
      <c r="F984" s="5">
        <v>44866</v>
      </c>
      <c r="G984" s="2">
        <v>9827.34</v>
      </c>
      <c r="H984" s="2">
        <f>(orders[[#This Row],[Profit]]/orders[[#This Row],[Sales]])*100</f>
        <v>21.903757856728927</v>
      </c>
      <c r="I984" s="2">
        <f>orders[[#This Row],[Quantity]]*orders[[#This Row],[Cost Price]]</f>
        <v>259791</v>
      </c>
      <c r="J984" t="str">
        <f>TEXT(orders[[#This Row],[Date]],"mmm")</f>
        <v>Dec</v>
      </c>
      <c r="K984" s="2">
        <v>37113</v>
      </c>
      <c r="L984">
        <v>9</v>
      </c>
      <c r="M984" s="2">
        <f>COUNT(orders[[#This Row],[count_id]])</f>
        <v>1</v>
      </c>
      <c r="N984" s="2"/>
      <c r="Q984" s="7" t="str">
        <f>TEXT(orders[[#This Row],[Date]],"mmm")</f>
        <v>Dec</v>
      </c>
      <c r="R984" s="10">
        <v>44866</v>
      </c>
    </row>
    <row r="985" spans="1:18" x14ac:dyDescent="0.25">
      <c r="A985" t="s">
        <v>5826</v>
      </c>
      <c r="B985" s="4">
        <v>45387</v>
      </c>
      <c r="C985" t="s">
        <v>311</v>
      </c>
      <c r="D985" t="s">
        <v>3027</v>
      </c>
      <c r="E985">
        <v>6</v>
      </c>
      <c r="F985" s="5">
        <v>30692</v>
      </c>
      <c r="G985" s="2">
        <v>4525.9799999999996</v>
      </c>
      <c r="H985" s="2">
        <f>(orders[[#This Row],[Profit]]/orders[[#This Row],[Sales]])*100</f>
        <v>14.746448585950736</v>
      </c>
      <c r="I985" s="2">
        <f>orders[[#This Row],[Quantity]]*orders[[#This Row],[Cost Price]]</f>
        <v>246636</v>
      </c>
      <c r="J985" t="str">
        <f>TEXT(orders[[#This Row],[Date]],"mmm")</f>
        <v>Apr</v>
      </c>
      <c r="K985" s="2">
        <v>41106</v>
      </c>
      <c r="L985">
        <v>6</v>
      </c>
      <c r="M985" s="2">
        <f>COUNT(orders[[#This Row],[count_id]])</f>
        <v>1</v>
      </c>
      <c r="N985" s="2"/>
      <c r="Q985" s="6" t="str">
        <f>TEXT(orders[[#This Row],[Date]],"mmm")</f>
        <v>Apr</v>
      </c>
      <c r="R985" s="11">
        <v>30692</v>
      </c>
    </row>
    <row r="986" spans="1:18" x14ac:dyDescent="0.25">
      <c r="A986" t="s">
        <v>5851</v>
      </c>
      <c r="B986" s="4">
        <v>45512</v>
      </c>
      <c r="C986" t="s">
        <v>311</v>
      </c>
      <c r="D986" t="s">
        <v>3396</v>
      </c>
      <c r="E986">
        <v>7</v>
      </c>
      <c r="F986" s="5">
        <v>48878</v>
      </c>
      <c r="G986" s="2">
        <v>7597.29</v>
      </c>
      <c r="H986" s="2">
        <f>(orders[[#This Row],[Profit]]/orders[[#This Row],[Sales]])*100</f>
        <v>15.543373296779736</v>
      </c>
      <c r="I986" s="2">
        <f>orders[[#This Row],[Quantity]]*orders[[#This Row],[Cost Price]]</f>
        <v>131376</v>
      </c>
      <c r="J986" t="str">
        <f>TEXT(orders[[#This Row],[Date]],"mmm")</f>
        <v>Aug</v>
      </c>
      <c r="K986" s="2">
        <v>18768</v>
      </c>
      <c r="L986">
        <v>5</v>
      </c>
      <c r="M986" s="2">
        <f>COUNT(orders[[#This Row],[count_id]])</f>
        <v>1</v>
      </c>
      <c r="N986" s="2"/>
      <c r="Q986" s="7" t="str">
        <f>TEXT(orders[[#This Row],[Date]],"mmm")</f>
        <v>Aug</v>
      </c>
      <c r="R986" s="10">
        <v>48878</v>
      </c>
    </row>
    <row r="987" spans="1:18" x14ac:dyDescent="0.25">
      <c r="A987" t="s">
        <v>3838</v>
      </c>
      <c r="B987" s="4">
        <v>45978</v>
      </c>
      <c r="C987" t="s">
        <v>313</v>
      </c>
      <c r="D987" t="s">
        <v>3279</v>
      </c>
      <c r="E987">
        <v>4</v>
      </c>
      <c r="F987" s="5">
        <v>24323</v>
      </c>
      <c r="G987" s="2">
        <v>5228.6099999999997</v>
      </c>
      <c r="H987" s="2">
        <f>(orders[[#This Row],[Profit]]/orders[[#This Row],[Sales]])*100</f>
        <v>21.496567035316367</v>
      </c>
      <c r="I987" s="2">
        <f>orders[[#This Row],[Quantity]]*orders[[#This Row],[Cost Price]]</f>
        <v>31856</v>
      </c>
      <c r="J987" t="str">
        <f>TEXT(orders[[#This Row],[Date]],"mmm")</f>
        <v>Nov</v>
      </c>
      <c r="K987" s="2">
        <v>7964</v>
      </c>
      <c r="L987">
        <v>6</v>
      </c>
      <c r="M987" s="2">
        <f>COUNT(orders[[#This Row],[count_id]])</f>
        <v>1</v>
      </c>
      <c r="N987" s="2"/>
      <c r="Q987" s="6" t="str">
        <f>TEXT(orders[[#This Row],[Date]],"mmm")</f>
        <v>Nov</v>
      </c>
      <c r="R987" s="11">
        <v>24323</v>
      </c>
    </row>
    <row r="988" spans="1:18" x14ac:dyDescent="0.25">
      <c r="A988" t="s">
        <v>5815</v>
      </c>
      <c r="B988" s="4">
        <v>45340</v>
      </c>
      <c r="C988" t="s">
        <v>313</v>
      </c>
      <c r="D988" t="s">
        <v>3544</v>
      </c>
      <c r="E988">
        <v>1</v>
      </c>
      <c r="F988" s="5">
        <v>36432</v>
      </c>
      <c r="G988" s="2">
        <v>3180.7</v>
      </c>
      <c r="H988" s="2">
        <f>(orders[[#This Row],[Profit]]/orders[[#This Row],[Sales]])*100</f>
        <v>8.7305116381203334</v>
      </c>
      <c r="I988" s="2">
        <f>orders[[#This Row],[Quantity]]*orders[[#This Row],[Cost Price]]</f>
        <v>9675</v>
      </c>
      <c r="J988" t="str">
        <f>TEXT(orders[[#This Row],[Date]],"mmm")</f>
        <v>Feb</v>
      </c>
      <c r="K988" s="2">
        <v>9675</v>
      </c>
      <c r="L988">
        <v>2</v>
      </c>
      <c r="M988" s="2">
        <f>COUNT(orders[[#This Row],[count_id]])</f>
        <v>1</v>
      </c>
      <c r="N988" s="2"/>
      <c r="Q988" s="7" t="str">
        <f>TEXT(orders[[#This Row],[Date]],"mmm")</f>
        <v>Feb</v>
      </c>
      <c r="R988" s="10">
        <v>36432</v>
      </c>
    </row>
    <row r="989" spans="1:18" x14ac:dyDescent="0.25">
      <c r="A989" t="s">
        <v>5847</v>
      </c>
      <c r="B989" s="4">
        <v>45612</v>
      </c>
      <c r="C989" t="s">
        <v>313</v>
      </c>
      <c r="D989" t="s">
        <v>3342</v>
      </c>
      <c r="E989">
        <v>5</v>
      </c>
      <c r="F989" s="5">
        <v>41548</v>
      </c>
      <c r="G989" s="2">
        <v>4648.03</v>
      </c>
      <c r="H989" s="2">
        <f>(orders[[#This Row],[Profit]]/orders[[#This Row],[Sales]])*100</f>
        <v>11.187132954654857</v>
      </c>
      <c r="I989" s="2">
        <f>orders[[#This Row],[Quantity]]*orders[[#This Row],[Cost Price]]</f>
        <v>26325</v>
      </c>
      <c r="J989" t="str">
        <f>TEXT(orders[[#This Row],[Date]],"mmm")</f>
        <v>Nov</v>
      </c>
      <c r="K989" s="2">
        <v>5265</v>
      </c>
      <c r="L989">
        <v>4</v>
      </c>
      <c r="M989" s="2">
        <f>COUNT(orders[[#This Row],[count_id]])</f>
        <v>1</v>
      </c>
      <c r="N989" s="2"/>
      <c r="Q989" s="6" t="str">
        <f>TEXT(orders[[#This Row],[Date]],"mmm")</f>
        <v>Nov</v>
      </c>
      <c r="R989" s="11">
        <v>41548</v>
      </c>
    </row>
    <row r="990" spans="1:18" x14ac:dyDescent="0.25">
      <c r="A990" t="s">
        <v>5921</v>
      </c>
      <c r="B990" s="4">
        <v>45615</v>
      </c>
      <c r="C990" t="s">
        <v>313</v>
      </c>
      <c r="D990" t="s">
        <v>2998</v>
      </c>
      <c r="E990">
        <v>1</v>
      </c>
      <c r="F990" s="5">
        <v>17452</v>
      </c>
      <c r="G990" s="2">
        <v>5142.7299999999996</v>
      </c>
      <c r="H990" s="2">
        <f>(orders[[#This Row],[Profit]]/orders[[#This Row],[Sales]])*100</f>
        <v>29.46785468714187</v>
      </c>
      <c r="I990" s="2">
        <f>orders[[#This Row],[Quantity]]*orders[[#This Row],[Cost Price]]</f>
        <v>34967</v>
      </c>
      <c r="J990" t="str">
        <f>TEXT(orders[[#This Row],[Date]],"mmm")</f>
        <v>Nov</v>
      </c>
      <c r="K990" s="2">
        <v>34967</v>
      </c>
      <c r="L990">
        <v>7</v>
      </c>
      <c r="M990" s="2">
        <f>COUNT(orders[[#This Row],[count_id]])</f>
        <v>1</v>
      </c>
      <c r="N990" s="2"/>
      <c r="Q990" s="7" t="str">
        <f>TEXT(orders[[#This Row],[Date]],"mmm")</f>
        <v>Nov</v>
      </c>
      <c r="R990" s="10">
        <v>17452</v>
      </c>
    </row>
    <row r="991" spans="1:18" x14ac:dyDescent="0.25">
      <c r="A991" t="s">
        <v>5996</v>
      </c>
      <c r="B991" s="4">
        <v>45405</v>
      </c>
      <c r="C991" t="s">
        <v>313</v>
      </c>
      <c r="D991" t="s">
        <v>3102</v>
      </c>
      <c r="E991">
        <v>7</v>
      </c>
      <c r="F991" s="5">
        <v>4989</v>
      </c>
      <c r="G991" s="2">
        <v>1282.45</v>
      </c>
      <c r="H991" s="2">
        <f>(orders[[#This Row],[Profit]]/orders[[#This Row],[Sales]])*100</f>
        <v>25.705552214872725</v>
      </c>
      <c r="I991" s="2">
        <f>orders[[#This Row],[Quantity]]*orders[[#This Row],[Cost Price]]</f>
        <v>176393</v>
      </c>
      <c r="J991" t="str">
        <f>TEXT(orders[[#This Row],[Date]],"mmm")</f>
        <v>Apr</v>
      </c>
      <c r="K991" s="2">
        <v>25199</v>
      </c>
      <c r="L991">
        <v>3</v>
      </c>
      <c r="M991" s="2">
        <f>COUNT(orders[[#This Row],[count_id]])</f>
        <v>1</v>
      </c>
      <c r="N991" s="2"/>
      <c r="Q991" s="6" t="str">
        <f>TEXT(orders[[#This Row],[Date]],"mmm")</f>
        <v>Apr</v>
      </c>
      <c r="R991" s="11">
        <v>4989</v>
      </c>
    </row>
    <row r="992" spans="1:18" x14ac:dyDescent="0.25">
      <c r="A992" t="s">
        <v>6011</v>
      </c>
      <c r="B992" s="4">
        <v>45298</v>
      </c>
      <c r="C992" t="s">
        <v>313</v>
      </c>
      <c r="D992" t="s">
        <v>2836</v>
      </c>
      <c r="E992">
        <v>6</v>
      </c>
      <c r="F992" s="5">
        <v>40717</v>
      </c>
      <c r="G992" s="2">
        <v>9405</v>
      </c>
      <c r="H992" s="2">
        <f>(orders[[#This Row],[Profit]]/orders[[#This Row],[Sales]])*100</f>
        <v>23.098460102659825</v>
      </c>
      <c r="I992" s="2">
        <f>orders[[#This Row],[Quantity]]*orders[[#This Row],[Cost Price]]</f>
        <v>135684</v>
      </c>
      <c r="J992" t="str">
        <f>TEXT(orders[[#This Row],[Date]],"mmm")</f>
        <v>Jan</v>
      </c>
      <c r="K992" s="2">
        <v>22614</v>
      </c>
      <c r="L992">
        <v>9</v>
      </c>
      <c r="M992" s="2">
        <f>COUNT(orders[[#This Row],[count_id]])</f>
        <v>1</v>
      </c>
      <c r="N992" s="2"/>
      <c r="Q992" s="7" t="str">
        <f>TEXT(orders[[#This Row],[Date]],"mmm")</f>
        <v>Jan</v>
      </c>
      <c r="R992" s="10">
        <v>40717</v>
      </c>
    </row>
    <row r="993" spans="1:18" x14ac:dyDescent="0.25">
      <c r="A993" t="s">
        <v>6076</v>
      </c>
      <c r="B993" s="4">
        <v>45996</v>
      </c>
      <c r="C993" t="s">
        <v>313</v>
      </c>
      <c r="D993" t="s">
        <v>2595</v>
      </c>
      <c r="E993">
        <v>6</v>
      </c>
      <c r="F993" s="5">
        <v>36242</v>
      </c>
      <c r="G993" s="2">
        <v>2386.5</v>
      </c>
      <c r="H993" s="2">
        <f>(orders[[#This Row],[Profit]]/orders[[#This Row],[Sales]])*100</f>
        <v>6.5849014955024554</v>
      </c>
      <c r="I993" s="2">
        <f>orders[[#This Row],[Quantity]]*orders[[#This Row],[Cost Price]]</f>
        <v>201762</v>
      </c>
      <c r="J993" t="str">
        <f>TEXT(orders[[#This Row],[Date]],"mmm")</f>
        <v>Dec</v>
      </c>
      <c r="K993" s="2">
        <v>33627</v>
      </c>
      <c r="L993">
        <v>3</v>
      </c>
      <c r="M993" s="2">
        <f>COUNT(orders[[#This Row],[count_id]])</f>
        <v>1</v>
      </c>
      <c r="N993" s="2"/>
      <c r="Q993" s="6" t="str">
        <f>TEXT(orders[[#This Row],[Date]],"mmm")</f>
        <v>Dec</v>
      </c>
      <c r="R993" s="11">
        <v>36242</v>
      </c>
    </row>
    <row r="994" spans="1:18" x14ac:dyDescent="0.25">
      <c r="A994" t="s">
        <v>3803</v>
      </c>
      <c r="B994" s="4">
        <v>45465</v>
      </c>
      <c r="C994" t="s">
        <v>315</v>
      </c>
      <c r="D994" t="s">
        <v>2903</v>
      </c>
      <c r="E994">
        <v>7</v>
      </c>
      <c r="F994" s="5">
        <v>40465</v>
      </c>
      <c r="G994" s="2">
        <v>6075.49</v>
      </c>
      <c r="H994" s="2">
        <f>(orders[[#This Row],[Profit]]/orders[[#This Row],[Sales]])*100</f>
        <v>15.014185098233041</v>
      </c>
      <c r="I994" s="2">
        <f>orders[[#This Row],[Quantity]]*orders[[#This Row],[Cost Price]]</f>
        <v>290150</v>
      </c>
      <c r="J994" t="str">
        <f>TEXT(orders[[#This Row],[Date]],"mmm")</f>
        <v>Jun</v>
      </c>
      <c r="K994" s="2">
        <v>41450</v>
      </c>
      <c r="L994">
        <v>4</v>
      </c>
      <c r="M994" s="2">
        <f>COUNT(orders[[#This Row],[count_id]])</f>
        <v>1</v>
      </c>
      <c r="N994" s="2"/>
      <c r="Q994" s="7" t="str">
        <f>TEXT(orders[[#This Row],[Date]],"mmm")</f>
        <v>Jun</v>
      </c>
      <c r="R994" s="10">
        <v>40465</v>
      </c>
    </row>
    <row r="995" spans="1:18" x14ac:dyDescent="0.25">
      <c r="A995" t="s">
        <v>5935</v>
      </c>
      <c r="B995" s="4">
        <v>46018</v>
      </c>
      <c r="C995" t="s">
        <v>315</v>
      </c>
      <c r="D995" t="s">
        <v>2860</v>
      </c>
      <c r="E995">
        <v>6</v>
      </c>
      <c r="F995" s="5">
        <v>6052</v>
      </c>
      <c r="G995" s="2">
        <v>1766.84</v>
      </c>
      <c r="H995" s="2">
        <f>(orders[[#This Row],[Profit]]/orders[[#This Row],[Sales]])*100</f>
        <v>29.194315928618636</v>
      </c>
      <c r="I995" s="2">
        <f>orders[[#This Row],[Quantity]]*orders[[#This Row],[Cost Price]]</f>
        <v>238776</v>
      </c>
      <c r="J995" t="str">
        <f>TEXT(orders[[#This Row],[Date]],"mmm")</f>
        <v>Dec</v>
      </c>
      <c r="K995" s="2">
        <v>39796</v>
      </c>
      <c r="L995">
        <v>8</v>
      </c>
      <c r="M995" s="2">
        <f>COUNT(orders[[#This Row],[count_id]])</f>
        <v>1</v>
      </c>
      <c r="N995" s="2"/>
      <c r="Q995" s="6" t="str">
        <f>TEXT(orders[[#This Row],[Date]],"mmm")</f>
        <v>Dec</v>
      </c>
      <c r="R995" s="11">
        <v>6052</v>
      </c>
    </row>
    <row r="996" spans="1:18" x14ac:dyDescent="0.25">
      <c r="A996" t="s">
        <v>6020</v>
      </c>
      <c r="B996" s="4">
        <v>45965</v>
      </c>
      <c r="C996" t="s">
        <v>315</v>
      </c>
      <c r="D996" t="s">
        <v>2487</v>
      </c>
      <c r="E996">
        <v>5</v>
      </c>
      <c r="F996" s="5">
        <v>16841</v>
      </c>
      <c r="G996" s="2">
        <v>3069.18</v>
      </c>
      <c r="H996" s="2">
        <f>(orders[[#This Row],[Profit]]/orders[[#This Row],[Sales]])*100</f>
        <v>18.224452229677571</v>
      </c>
      <c r="I996" s="2">
        <f>orders[[#This Row],[Quantity]]*orders[[#This Row],[Cost Price]]</f>
        <v>34715</v>
      </c>
      <c r="J996" t="str">
        <f>TEXT(orders[[#This Row],[Date]],"mmm")</f>
        <v>Nov</v>
      </c>
      <c r="K996" s="2">
        <v>6943</v>
      </c>
      <c r="L996">
        <v>4</v>
      </c>
      <c r="M996" s="2">
        <f>COUNT(orders[[#This Row],[count_id]])</f>
        <v>1</v>
      </c>
      <c r="N996" s="2"/>
      <c r="Q996" s="7" t="str">
        <f>TEXT(orders[[#This Row],[Date]],"mmm")</f>
        <v>Nov</v>
      </c>
      <c r="R996" s="10">
        <v>16841</v>
      </c>
    </row>
    <row r="997" spans="1:18" x14ac:dyDescent="0.25">
      <c r="A997" t="s">
        <v>3696</v>
      </c>
      <c r="B997" s="4">
        <v>45312</v>
      </c>
      <c r="C997" t="s">
        <v>317</v>
      </c>
      <c r="D997" t="s">
        <v>3058</v>
      </c>
      <c r="E997">
        <v>9</v>
      </c>
      <c r="F997" s="5">
        <v>1467</v>
      </c>
      <c r="G997" s="2">
        <v>225.15</v>
      </c>
      <c r="H997" s="2">
        <f>(orders[[#This Row],[Profit]]/orders[[#This Row],[Sales]])*100</f>
        <v>15.347648261758692</v>
      </c>
      <c r="I997" s="2">
        <f>orders[[#This Row],[Quantity]]*orders[[#This Row],[Cost Price]]</f>
        <v>265698</v>
      </c>
      <c r="J997" t="str">
        <f>TEXT(orders[[#This Row],[Date]],"mmm")</f>
        <v>Jan</v>
      </c>
      <c r="K997" s="2">
        <v>29522</v>
      </c>
      <c r="L997">
        <v>4</v>
      </c>
      <c r="M997" s="2">
        <f>COUNT(orders[[#This Row],[count_id]])</f>
        <v>1</v>
      </c>
      <c r="N997" s="2"/>
      <c r="Q997" s="6" t="str">
        <f>TEXT(orders[[#This Row],[Date]],"mmm")</f>
        <v>Jan</v>
      </c>
      <c r="R997" s="11">
        <v>1467</v>
      </c>
    </row>
    <row r="998" spans="1:18" x14ac:dyDescent="0.25">
      <c r="A998" t="s">
        <v>5457</v>
      </c>
      <c r="B998" s="4">
        <v>45649</v>
      </c>
      <c r="C998" t="s">
        <v>317</v>
      </c>
      <c r="D998" t="s">
        <v>3041</v>
      </c>
      <c r="E998">
        <v>9</v>
      </c>
      <c r="F998" s="5">
        <v>7481</v>
      </c>
      <c r="G998" s="2">
        <v>468.06</v>
      </c>
      <c r="H998" s="2">
        <f>(orders[[#This Row],[Profit]]/orders[[#This Row],[Sales]])*100</f>
        <v>6.256650180457159</v>
      </c>
      <c r="I998" s="2">
        <f>orders[[#This Row],[Quantity]]*orders[[#This Row],[Cost Price]]</f>
        <v>397233</v>
      </c>
      <c r="J998" t="str">
        <f>TEXT(orders[[#This Row],[Date]],"mmm")</f>
        <v>Dec</v>
      </c>
      <c r="K998" s="2">
        <v>44137</v>
      </c>
      <c r="L998">
        <v>2</v>
      </c>
      <c r="M998" s="2">
        <f>COUNT(orders[[#This Row],[count_id]])</f>
        <v>1</v>
      </c>
      <c r="N998" s="2"/>
      <c r="Q998" s="7" t="str">
        <f>TEXT(orders[[#This Row],[Date]],"mmm")</f>
        <v>Dec</v>
      </c>
      <c r="R998" s="10">
        <v>7481</v>
      </c>
    </row>
    <row r="999" spans="1:18" x14ac:dyDescent="0.25">
      <c r="A999" t="s">
        <v>5784</v>
      </c>
      <c r="B999" s="4">
        <v>45390</v>
      </c>
      <c r="C999" t="s">
        <v>317</v>
      </c>
      <c r="D999" t="s">
        <v>2500</v>
      </c>
      <c r="E999">
        <v>8</v>
      </c>
      <c r="F999" s="5">
        <v>5739</v>
      </c>
      <c r="G999" s="2">
        <v>1387.71</v>
      </c>
      <c r="H999" s="2">
        <f>(orders[[#This Row],[Profit]]/orders[[#This Row],[Sales]])*100</f>
        <v>24.18034500784109</v>
      </c>
      <c r="I999" s="2">
        <f>orders[[#This Row],[Quantity]]*orders[[#This Row],[Cost Price]]</f>
        <v>309720</v>
      </c>
      <c r="J999" t="str">
        <f>TEXT(orders[[#This Row],[Date]],"mmm")</f>
        <v>Apr</v>
      </c>
      <c r="K999" s="2">
        <v>38715</v>
      </c>
      <c r="L999">
        <v>9</v>
      </c>
      <c r="M999" s="2">
        <f>COUNT(orders[[#This Row],[count_id]])</f>
        <v>1</v>
      </c>
      <c r="N999" s="2"/>
      <c r="Q999" s="6" t="str">
        <f>TEXT(orders[[#This Row],[Date]],"mmm")</f>
        <v>Apr</v>
      </c>
      <c r="R999" s="11">
        <v>5739</v>
      </c>
    </row>
    <row r="1000" spans="1:18" x14ac:dyDescent="0.25">
      <c r="A1000" t="s">
        <v>5868</v>
      </c>
      <c r="B1000" s="4">
        <v>45594</v>
      </c>
      <c r="C1000" t="s">
        <v>317</v>
      </c>
      <c r="D1000" t="s">
        <v>2750</v>
      </c>
      <c r="E1000">
        <v>4</v>
      </c>
      <c r="F1000" s="5">
        <v>674</v>
      </c>
      <c r="G1000" s="2">
        <v>63.12</v>
      </c>
      <c r="H1000" s="2">
        <f>(orders[[#This Row],[Profit]]/orders[[#This Row],[Sales]])*100</f>
        <v>9.3649851632047483</v>
      </c>
      <c r="I1000" s="2">
        <f>orders[[#This Row],[Quantity]]*orders[[#This Row],[Cost Price]]</f>
        <v>66148</v>
      </c>
      <c r="J1000" t="str">
        <f>TEXT(orders[[#This Row],[Date]],"mmm")</f>
        <v>Oct</v>
      </c>
      <c r="K1000" s="2">
        <v>16537</v>
      </c>
      <c r="L1000">
        <v>5</v>
      </c>
      <c r="M1000" s="2">
        <f>COUNT(orders[[#This Row],[count_id]])</f>
        <v>1</v>
      </c>
      <c r="N1000" s="2"/>
      <c r="Q1000" s="7" t="str">
        <f>TEXT(orders[[#This Row],[Date]],"mmm")</f>
        <v>Oct</v>
      </c>
      <c r="R1000" s="10">
        <v>674</v>
      </c>
    </row>
    <row r="1001" spans="1:18" x14ac:dyDescent="0.25">
      <c r="A1001" t="s">
        <v>5907</v>
      </c>
      <c r="B1001" s="4">
        <v>45324</v>
      </c>
      <c r="C1001" t="s">
        <v>317</v>
      </c>
      <c r="D1001" t="s">
        <v>2634</v>
      </c>
      <c r="E1001">
        <v>9</v>
      </c>
      <c r="F1001" s="5">
        <v>23483</v>
      </c>
      <c r="G1001" s="2">
        <v>2724.76</v>
      </c>
      <c r="H1001" s="2">
        <f>(orders[[#This Row],[Profit]]/orders[[#This Row],[Sales]])*100</f>
        <v>11.603117148575565</v>
      </c>
      <c r="I1001" s="2">
        <f>orders[[#This Row],[Quantity]]*orders[[#This Row],[Cost Price]]</f>
        <v>177264</v>
      </c>
      <c r="J1001" t="str">
        <f>TEXT(orders[[#This Row],[Date]],"mmm")</f>
        <v>Feb</v>
      </c>
      <c r="K1001" s="2">
        <v>19696</v>
      </c>
      <c r="L1001">
        <v>5</v>
      </c>
      <c r="M1001" s="2">
        <f>COUNT(orders[[#This Row],[count_id]])</f>
        <v>1</v>
      </c>
      <c r="N1001" s="2"/>
      <c r="Q1001" s="6" t="str">
        <f>TEXT(orders[[#This Row],[Date]],"mmm")</f>
        <v>Feb</v>
      </c>
      <c r="R1001" s="11">
        <v>23483</v>
      </c>
    </row>
    <row r="1002" spans="1:18" x14ac:dyDescent="0.25">
      <c r="A1002" t="s">
        <v>5978</v>
      </c>
      <c r="B1002" s="4">
        <v>45582</v>
      </c>
      <c r="C1002" t="s">
        <v>317</v>
      </c>
      <c r="D1002" t="s">
        <v>2627</v>
      </c>
      <c r="E1002">
        <v>4</v>
      </c>
      <c r="F1002" s="5">
        <v>46709</v>
      </c>
      <c r="G1002" s="2">
        <v>11920.17</v>
      </c>
      <c r="H1002" s="2">
        <f>(orders[[#This Row],[Profit]]/orders[[#This Row],[Sales]])*100</f>
        <v>25.520071078378898</v>
      </c>
      <c r="I1002" s="2">
        <f>orders[[#This Row],[Quantity]]*orders[[#This Row],[Cost Price]]</f>
        <v>178080</v>
      </c>
      <c r="J1002" t="str">
        <f>TEXT(orders[[#This Row],[Date]],"mmm")</f>
        <v>Oct</v>
      </c>
      <c r="K1002" s="2">
        <v>44520</v>
      </c>
      <c r="L1002">
        <v>6</v>
      </c>
      <c r="M1002" s="2">
        <f>COUNT(orders[[#This Row],[count_id]])</f>
        <v>1</v>
      </c>
      <c r="N1002" s="2"/>
      <c r="Q1002" s="7" t="str">
        <f>TEXT(orders[[#This Row],[Date]],"mmm")</f>
        <v>Oct</v>
      </c>
      <c r="R1002" s="10">
        <v>46709</v>
      </c>
    </row>
    <row r="1003" spans="1:18" x14ac:dyDescent="0.25">
      <c r="A1003" t="s">
        <v>5980</v>
      </c>
      <c r="B1003" s="4">
        <v>45416</v>
      </c>
      <c r="C1003" t="s">
        <v>317</v>
      </c>
      <c r="D1003" t="s">
        <v>2872</v>
      </c>
      <c r="E1003">
        <v>3</v>
      </c>
      <c r="F1003" s="5">
        <v>30079</v>
      </c>
      <c r="G1003" s="2">
        <v>7764.27</v>
      </c>
      <c r="H1003" s="2">
        <f>(orders[[#This Row],[Profit]]/orders[[#This Row],[Sales]])*100</f>
        <v>25.812925961634363</v>
      </c>
      <c r="I1003" s="2">
        <f>orders[[#This Row],[Quantity]]*orders[[#This Row],[Cost Price]]</f>
        <v>5220</v>
      </c>
      <c r="J1003" t="str">
        <f>TEXT(orders[[#This Row],[Date]],"mmm")</f>
        <v>May</v>
      </c>
      <c r="K1003" s="2">
        <v>1740</v>
      </c>
      <c r="L1003">
        <v>9</v>
      </c>
      <c r="M1003" s="2">
        <f>COUNT(orders[[#This Row],[count_id]])</f>
        <v>1</v>
      </c>
      <c r="N1003" s="2"/>
      <c r="Q1003" s="6" t="str">
        <f>TEXT(orders[[#This Row],[Date]],"mmm")</f>
        <v>May</v>
      </c>
      <c r="R1003" s="11">
        <v>30079</v>
      </c>
    </row>
    <row r="1004" spans="1:18" x14ac:dyDescent="0.25">
      <c r="A1004" t="s">
        <v>3841</v>
      </c>
      <c r="B1004" s="4">
        <v>45453</v>
      </c>
      <c r="C1004" t="s">
        <v>319</v>
      </c>
      <c r="D1004" t="s">
        <v>3441</v>
      </c>
      <c r="E1004">
        <v>3</v>
      </c>
      <c r="F1004" s="5">
        <v>4425</v>
      </c>
      <c r="G1004" s="2">
        <v>630.55999999999995</v>
      </c>
      <c r="H1004" s="2">
        <f>(orders[[#This Row],[Profit]]/orders[[#This Row],[Sales]])*100</f>
        <v>14.249943502824857</v>
      </c>
      <c r="I1004" s="2">
        <f>orders[[#This Row],[Quantity]]*orders[[#This Row],[Cost Price]]</f>
        <v>78954</v>
      </c>
      <c r="J1004" t="str">
        <f>TEXT(orders[[#This Row],[Date]],"mmm")</f>
        <v>Jun</v>
      </c>
      <c r="K1004" s="2">
        <v>26318</v>
      </c>
      <c r="L1004">
        <v>8</v>
      </c>
      <c r="M1004" s="2">
        <f>COUNT(orders[[#This Row],[count_id]])</f>
        <v>1</v>
      </c>
      <c r="N1004" s="2"/>
      <c r="Q1004" s="7" t="str">
        <f>TEXT(orders[[#This Row],[Date]],"mmm")</f>
        <v>Jun</v>
      </c>
      <c r="R1004" s="10">
        <v>4425</v>
      </c>
    </row>
    <row r="1005" spans="1:18" x14ac:dyDescent="0.25">
      <c r="A1005" t="s">
        <v>5823</v>
      </c>
      <c r="B1005" s="4">
        <v>45724</v>
      </c>
      <c r="C1005" t="s">
        <v>319</v>
      </c>
      <c r="D1005" t="s">
        <v>3232</v>
      </c>
      <c r="E1005">
        <v>4</v>
      </c>
      <c r="F1005" s="5">
        <v>46323</v>
      </c>
      <c r="G1005" s="2">
        <v>2662.02</v>
      </c>
      <c r="H1005" s="2">
        <f>(orders[[#This Row],[Profit]]/orders[[#This Row],[Sales]])*100</f>
        <v>5.746648533126093</v>
      </c>
      <c r="I1005" s="2">
        <f>orders[[#This Row],[Quantity]]*orders[[#This Row],[Cost Price]]</f>
        <v>23572</v>
      </c>
      <c r="J1005" t="str">
        <f>TEXT(orders[[#This Row],[Date]],"mmm")</f>
        <v>Mar</v>
      </c>
      <c r="K1005" s="2">
        <v>5893</v>
      </c>
      <c r="L1005">
        <v>6</v>
      </c>
      <c r="M1005" s="2">
        <f>COUNT(orders[[#This Row],[count_id]])</f>
        <v>1</v>
      </c>
      <c r="N1005" s="2"/>
      <c r="Q1005" s="6" t="str">
        <f>TEXT(orders[[#This Row],[Date]],"mmm")</f>
        <v>Mar</v>
      </c>
      <c r="R1005" s="11">
        <v>46323</v>
      </c>
    </row>
    <row r="1006" spans="1:18" x14ac:dyDescent="0.25">
      <c r="A1006" t="s">
        <v>5840</v>
      </c>
      <c r="B1006" s="4">
        <v>45754</v>
      </c>
      <c r="C1006" t="s">
        <v>319</v>
      </c>
      <c r="D1006" t="s">
        <v>2509</v>
      </c>
      <c r="E1006">
        <v>8</v>
      </c>
      <c r="F1006" s="5">
        <v>13716</v>
      </c>
      <c r="G1006" s="2">
        <v>3849.85</v>
      </c>
      <c r="H1006" s="2">
        <f>(orders[[#This Row],[Profit]]/orders[[#This Row],[Sales]])*100</f>
        <v>28.068314377369497</v>
      </c>
      <c r="I1006" s="2">
        <f>orders[[#This Row],[Quantity]]*orders[[#This Row],[Cost Price]]</f>
        <v>357912</v>
      </c>
      <c r="J1006" t="str">
        <f>TEXT(orders[[#This Row],[Date]],"mmm")</f>
        <v>Apr</v>
      </c>
      <c r="K1006" s="2">
        <v>44739</v>
      </c>
      <c r="L1006">
        <v>4</v>
      </c>
      <c r="M1006" s="2">
        <f>COUNT(orders[[#This Row],[count_id]])</f>
        <v>1</v>
      </c>
      <c r="N1006" s="2"/>
      <c r="Q1006" s="7" t="str">
        <f>TEXT(orders[[#This Row],[Date]],"mmm")</f>
        <v>Apr</v>
      </c>
      <c r="R1006" s="10">
        <v>13716</v>
      </c>
    </row>
    <row r="1007" spans="1:18" x14ac:dyDescent="0.25">
      <c r="A1007" t="s">
        <v>5848</v>
      </c>
      <c r="B1007" s="4">
        <v>45387</v>
      </c>
      <c r="C1007" t="s">
        <v>319</v>
      </c>
      <c r="D1007" t="s">
        <v>2641</v>
      </c>
      <c r="E1007">
        <v>6</v>
      </c>
      <c r="F1007" s="5">
        <v>46202</v>
      </c>
      <c r="G1007" s="2">
        <v>7441.38</v>
      </c>
      <c r="H1007" s="2">
        <f>(orders[[#This Row],[Profit]]/orders[[#This Row],[Sales]])*100</f>
        <v>16.10618587939916</v>
      </c>
      <c r="I1007" s="2">
        <f>orders[[#This Row],[Quantity]]*orders[[#This Row],[Cost Price]]</f>
        <v>12192</v>
      </c>
      <c r="J1007" t="str">
        <f>TEXT(orders[[#This Row],[Date]],"mmm")</f>
        <v>Apr</v>
      </c>
      <c r="K1007" s="2">
        <v>2032</v>
      </c>
      <c r="L1007">
        <v>5</v>
      </c>
      <c r="M1007" s="2">
        <f>COUNT(orders[[#This Row],[count_id]])</f>
        <v>1</v>
      </c>
      <c r="N1007" s="2"/>
      <c r="Q1007" s="6" t="str">
        <f>TEXT(orders[[#This Row],[Date]],"mmm")</f>
        <v>Apr</v>
      </c>
      <c r="R1007" s="11">
        <v>46202</v>
      </c>
    </row>
    <row r="1008" spans="1:18" x14ac:dyDescent="0.25">
      <c r="A1008" t="s">
        <v>6038</v>
      </c>
      <c r="B1008" s="4">
        <v>45307</v>
      </c>
      <c r="C1008" t="s">
        <v>319</v>
      </c>
      <c r="D1008" t="s">
        <v>3164</v>
      </c>
      <c r="E1008">
        <v>9</v>
      </c>
      <c r="F1008" s="5">
        <v>33230</v>
      </c>
      <c r="G1008" s="2">
        <v>2187.17</v>
      </c>
      <c r="H1008" s="2">
        <f>(orders[[#This Row],[Profit]]/orders[[#This Row],[Sales]])*100</f>
        <v>6.5819139331928982</v>
      </c>
      <c r="I1008" s="2">
        <f>orders[[#This Row],[Quantity]]*orders[[#This Row],[Cost Price]]</f>
        <v>11403</v>
      </c>
      <c r="J1008" t="str">
        <f>TEXT(orders[[#This Row],[Date]],"mmm")</f>
        <v>Jan</v>
      </c>
      <c r="K1008" s="2">
        <v>1267</v>
      </c>
      <c r="L1008">
        <v>6</v>
      </c>
      <c r="M1008" s="2">
        <f>COUNT(orders[[#This Row],[count_id]])</f>
        <v>1</v>
      </c>
      <c r="N1008" s="2"/>
      <c r="Q1008" s="7" t="str">
        <f>TEXT(orders[[#This Row],[Date]],"mmm")</f>
        <v>Jan</v>
      </c>
      <c r="R1008" s="10">
        <v>33230</v>
      </c>
    </row>
    <row r="1009" spans="1:18" x14ac:dyDescent="0.25">
      <c r="A1009" t="s">
        <v>3778</v>
      </c>
      <c r="B1009" s="4">
        <v>45938</v>
      </c>
      <c r="C1009" t="s">
        <v>321</v>
      </c>
      <c r="D1009" t="s">
        <v>3004</v>
      </c>
      <c r="E1009">
        <v>1</v>
      </c>
      <c r="F1009" s="5">
        <v>45087</v>
      </c>
      <c r="G1009" s="2">
        <v>5842.74</v>
      </c>
      <c r="H1009" s="2">
        <f>(orders[[#This Row],[Profit]]/orders[[#This Row],[Sales]])*100</f>
        <v>12.958812961607558</v>
      </c>
      <c r="I1009" s="2">
        <f>orders[[#This Row],[Quantity]]*orders[[#This Row],[Cost Price]]</f>
        <v>16514</v>
      </c>
      <c r="J1009" t="str">
        <f>TEXT(orders[[#This Row],[Date]],"mmm")</f>
        <v>Oct</v>
      </c>
      <c r="K1009" s="2">
        <v>16514</v>
      </c>
      <c r="L1009">
        <v>11</v>
      </c>
      <c r="M1009" s="2">
        <f>COUNT(orders[[#This Row],[count_id]])</f>
        <v>1</v>
      </c>
      <c r="N1009" s="2"/>
      <c r="Q1009" s="6" t="str">
        <f>TEXT(orders[[#This Row],[Date]],"mmm")</f>
        <v>Oct</v>
      </c>
      <c r="R1009" s="11">
        <v>45087</v>
      </c>
    </row>
    <row r="1010" spans="1:18" x14ac:dyDescent="0.25">
      <c r="A1010" t="s">
        <v>5269</v>
      </c>
      <c r="B1010" s="4">
        <v>45680</v>
      </c>
      <c r="C1010" t="s">
        <v>321</v>
      </c>
      <c r="D1010" t="s">
        <v>3003</v>
      </c>
      <c r="E1010">
        <v>1</v>
      </c>
      <c r="F1010" s="5">
        <v>5598</v>
      </c>
      <c r="G1010" s="2">
        <v>483.97</v>
      </c>
      <c r="H1010" s="2">
        <f>(orders[[#This Row],[Profit]]/orders[[#This Row],[Sales]])*100</f>
        <v>8.6454090746695265</v>
      </c>
      <c r="I1010" s="2">
        <f>orders[[#This Row],[Quantity]]*orders[[#This Row],[Cost Price]]</f>
        <v>10088</v>
      </c>
      <c r="J1010" t="str">
        <f>TEXT(orders[[#This Row],[Date]],"mmm")</f>
        <v>Jan</v>
      </c>
      <c r="K1010" s="2">
        <v>10088</v>
      </c>
      <c r="L1010">
        <v>4</v>
      </c>
      <c r="M1010" s="2">
        <f>COUNT(orders[[#This Row],[count_id]])</f>
        <v>1</v>
      </c>
      <c r="N1010" s="2"/>
      <c r="Q1010" s="7" t="str">
        <f>TEXT(orders[[#This Row],[Date]],"mmm")</f>
        <v>Jan</v>
      </c>
      <c r="R1010" s="10">
        <v>5598</v>
      </c>
    </row>
    <row r="1011" spans="1:18" x14ac:dyDescent="0.25">
      <c r="A1011" t="s">
        <v>5495</v>
      </c>
      <c r="B1011" s="4">
        <v>45408</v>
      </c>
      <c r="C1011" t="s">
        <v>321</v>
      </c>
      <c r="D1011" t="s">
        <v>3568</v>
      </c>
      <c r="E1011">
        <v>8</v>
      </c>
      <c r="F1011" s="5">
        <v>27008</v>
      </c>
      <c r="G1011" s="2">
        <v>2539.0700000000002</v>
      </c>
      <c r="H1011" s="2">
        <f>(orders[[#This Row],[Profit]]/orders[[#This Row],[Sales]])*100</f>
        <v>9.4011774289099534</v>
      </c>
      <c r="I1011" s="2">
        <f>orders[[#This Row],[Quantity]]*orders[[#This Row],[Cost Price]]</f>
        <v>198600</v>
      </c>
      <c r="J1011" t="str">
        <f>TEXT(orders[[#This Row],[Date]],"mmm")</f>
        <v>Apr</v>
      </c>
      <c r="K1011" s="2">
        <v>24825</v>
      </c>
      <c r="L1011">
        <v>5</v>
      </c>
      <c r="M1011" s="2">
        <f>COUNT(orders[[#This Row],[count_id]])</f>
        <v>1</v>
      </c>
      <c r="N1011" s="2"/>
      <c r="Q1011" s="6" t="str">
        <f>TEXT(orders[[#This Row],[Date]],"mmm")</f>
        <v>Apr</v>
      </c>
      <c r="R1011" s="11">
        <v>27008</v>
      </c>
    </row>
    <row r="1012" spans="1:18" x14ac:dyDescent="0.25">
      <c r="A1012" t="s">
        <v>5527</v>
      </c>
      <c r="B1012" s="4">
        <v>45849</v>
      </c>
      <c r="C1012" t="s">
        <v>321</v>
      </c>
      <c r="D1012" t="s">
        <v>3076</v>
      </c>
      <c r="E1012">
        <v>6</v>
      </c>
      <c r="F1012" s="5">
        <v>20190</v>
      </c>
      <c r="G1012" s="2">
        <v>5949.92</v>
      </c>
      <c r="H1012" s="2">
        <f>(orders[[#This Row],[Profit]]/orders[[#This Row],[Sales]])*100</f>
        <v>29.469638434868745</v>
      </c>
      <c r="I1012" s="2">
        <f>orders[[#This Row],[Quantity]]*orders[[#This Row],[Cost Price]]</f>
        <v>90288</v>
      </c>
      <c r="J1012" t="str">
        <f>TEXT(orders[[#This Row],[Date]],"mmm")</f>
        <v>Jul</v>
      </c>
      <c r="K1012" s="2">
        <v>15048</v>
      </c>
      <c r="L1012">
        <v>7</v>
      </c>
      <c r="M1012" s="2">
        <f>COUNT(orders[[#This Row],[count_id]])</f>
        <v>1</v>
      </c>
      <c r="N1012" s="2"/>
      <c r="Q1012" s="7" t="str">
        <f>TEXT(orders[[#This Row],[Date]],"mmm")</f>
        <v>Jul</v>
      </c>
      <c r="R1012" s="10">
        <v>20190</v>
      </c>
    </row>
    <row r="1013" spans="1:18" x14ac:dyDescent="0.25">
      <c r="A1013" t="s">
        <v>5570</v>
      </c>
      <c r="B1013" s="4">
        <v>45776</v>
      </c>
      <c r="C1013" t="s">
        <v>321</v>
      </c>
      <c r="D1013" t="s">
        <v>2633</v>
      </c>
      <c r="E1013">
        <v>3</v>
      </c>
      <c r="F1013" s="5">
        <v>23437</v>
      </c>
      <c r="G1013" s="2">
        <v>4618.51</v>
      </c>
      <c r="H1013" s="2">
        <f>(orders[[#This Row],[Profit]]/orders[[#This Row],[Sales]])*100</f>
        <v>19.706063062678673</v>
      </c>
      <c r="I1013" s="2">
        <f>orders[[#This Row],[Quantity]]*orders[[#This Row],[Cost Price]]</f>
        <v>53640</v>
      </c>
      <c r="J1013" t="str">
        <f>TEXT(orders[[#This Row],[Date]],"mmm")</f>
        <v>Apr</v>
      </c>
      <c r="K1013" s="2">
        <v>17880</v>
      </c>
      <c r="L1013">
        <v>6</v>
      </c>
      <c r="M1013" s="2">
        <f>COUNT(orders[[#This Row],[count_id]])</f>
        <v>1</v>
      </c>
      <c r="N1013" s="2"/>
      <c r="Q1013" s="6" t="str">
        <f>TEXT(orders[[#This Row],[Date]],"mmm")</f>
        <v>Apr</v>
      </c>
      <c r="R1013" s="11">
        <v>23437</v>
      </c>
    </row>
    <row r="1014" spans="1:18" x14ac:dyDescent="0.25">
      <c r="A1014" t="s">
        <v>5854</v>
      </c>
      <c r="B1014" s="4">
        <v>45705</v>
      </c>
      <c r="C1014" t="s">
        <v>321</v>
      </c>
      <c r="D1014" t="s">
        <v>3510</v>
      </c>
      <c r="E1014">
        <v>2</v>
      </c>
      <c r="F1014" s="5">
        <v>30978</v>
      </c>
      <c r="G1014" s="2">
        <v>7549.7</v>
      </c>
      <c r="H1014" s="2">
        <f>(orders[[#This Row],[Profit]]/orders[[#This Row],[Sales]])*100</f>
        <v>24.371166634385695</v>
      </c>
      <c r="I1014" s="2">
        <f>orders[[#This Row],[Quantity]]*orders[[#This Row],[Cost Price]]</f>
        <v>56578</v>
      </c>
      <c r="J1014" t="str">
        <f>TEXT(orders[[#This Row],[Date]],"mmm")</f>
        <v>Feb</v>
      </c>
      <c r="K1014" s="2">
        <v>28289</v>
      </c>
      <c r="L1014">
        <v>9</v>
      </c>
      <c r="M1014" s="2">
        <f>COUNT(orders[[#This Row],[count_id]])</f>
        <v>1</v>
      </c>
      <c r="N1014" s="2"/>
      <c r="Q1014" s="7" t="str">
        <f>TEXT(orders[[#This Row],[Date]],"mmm")</f>
        <v>Feb</v>
      </c>
      <c r="R1014" s="10">
        <v>30978</v>
      </c>
    </row>
    <row r="1015" spans="1:18" x14ac:dyDescent="0.25">
      <c r="A1015" t="s">
        <v>3800</v>
      </c>
      <c r="B1015" s="4">
        <v>45883</v>
      </c>
      <c r="C1015" t="s">
        <v>323</v>
      </c>
      <c r="D1015" t="s">
        <v>3260</v>
      </c>
      <c r="E1015">
        <v>8</v>
      </c>
      <c r="F1015" s="5">
        <v>13755</v>
      </c>
      <c r="G1015" s="2">
        <v>2975</v>
      </c>
      <c r="H1015" s="2">
        <f>(orders[[#This Row],[Profit]]/orders[[#This Row],[Sales]])*100</f>
        <v>21.628498727735369</v>
      </c>
      <c r="I1015" s="2">
        <f>orders[[#This Row],[Quantity]]*orders[[#This Row],[Cost Price]]</f>
        <v>224584</v>
      </c>
      <c r="J1015" t="str">
        <f>TEXT(orders[[#This Row],[Date]],"mmm")</f>
        <v>Aug</v>
      </c>
      <c r="K1015" s="2">
        <v>28073</v>
      </c>
      <c r="L1015">
        <v>6</v>
      </c>
      <c r="M1015" s="2">
        <f>COUNT(orders[[#This Row],[count_id]])</f>
        <v>1</v>
      </c>
      <c r="N1015" s="2"/>
      <c r="Q1015" s="6" t="str">
        <f>TEXT(orders[[#This Row],[Date]],"mmm")</f>
        <v>Aug</v>
      </c>
      <c r="R1015" s="11">
        <v>13755</v>
      </c>
    </row>
    <row r="1016" spans="1:18" x14ac:dyDescent="0.25">
      <c r="A1016" t="s">
        <v>5358</v>
      </c>
      <c r="B1016" s="4">
        <v>45918</v>
      </c>
      <c r="C1016" t="s">
        <v>323</v>
      </c>
      <c r="D1016" t="s">
        <v>3652</v>
      </c>
      <c r="E1016">
        <v>7</v>
      </c>
      <c r="F1016" s="5">
        <v>28603</v>
      </c>
      <c r="G1016" s="2">
        <v>5045.51</v>
      </c>
      <c r="H1016" s="2">
        <f>(orders[[#This Row],[Profit]]/orders[[#This Row],[Sales]])*100</f>
        <v>17.639793028703281</v>
      </c>
      <c r="I1016" s="2">
        <f>orders[[#This Row],[Quantity]]*orders[[#This Row],[Cost Price]]</f>
        <v>327271</v>
      </c>
      <c r="J1016" t="str">
        <f>TEXT(orders[[#This Row],[Date]],"mmm")</f>
        <v>Sep</v>
      </c>
      <c r="K1016" s="2">
        <v>46753</v>
      </c>
      <c r="L1016">
        <v>3</v>
      </c>
      <c r="M1016" s="2">
        <f>COUNT(orders[[#This Row],[count_id]])</f>
        <v>1</v>
      </c>
      <c r="N1016" s="2"/>
      <c r="Q1016" s="7" t="str">
        <f>TEXT(orders[[#This Row],[Date]],"mmm")</f>
        <v>Sep</v>
      </c>
      <c r="R1016" s="10">
        <v>28603</v>
      </c>
    </row>
    <row r="1017" spans="1:18" x14ac:dyDescent="0.25">
      <c r="A1017" t="s">
        <v>5385</v>
      </c>
      <c r="B1017" s="4">
        <v>45946</v>
      </c>
      <c r="C1017" t="s">
        <v>323</v>
      </c>
      <c r="D1017" t="s">
        <v>3395</v>
      </c>
      <c r="E1017">
        <v>1</v>
      </c>
      <c r="F1017" s="5">
        <v>16488</v>
      </c>
      <c r="G1017" s="2">
        <v>1463.34</v>
      </c>
      <c r="H1017" s="2">
        <f>(orders[[#This Row],[Profit]]/orders[[#This Row],[Sales]])*100</f>
        <v>8.8751819505094609</v>
      </c>
      <c r="I1017" s="2">
        <f>orders[[#This Row],[Quantity]]*orders[[#This Row],[Cost Price]]</f>
        <v>24082</v>
      </c>
      <c r="J1017" t="str">
        <f>TEXT(orders[[#This Row],[Date]],"mmm")</f>
        <v>Oct</v>
      </c>
      <c r="K1017" s="2">
        <v>24082</v>
      </c>
      <c r="L1017">
        <v>4</v>
      </c>
      <c r="M1017" s="2">
        <f>COUNT(orders[[#This Row],[count_id]])</f>
        <v>1</v>
      </c>
      <c r="N1017" s="2"/>
      <c r="Q1017" s="6" t="str">
        <f>TEXT(orders[[#This Row],[Date]],"mmm")</f>
        <v>Oct</v>
      </c>
      <c r="R1017" s="11">
        <v>16488</v>
      </c>
    </row>
    <row r="1018" spans="1:18" x14ac:dyDescent="0.25">
      <c r="A1018" t="s">
        <v>5441</v>
      </c>
      <c r="B1018" s="4">
        <v>45578</v>
      </c>
      <c r="C1018" t="s">
        <v>323</v>
      </c>
      <c r="D1018" t="s">
        <v>3657</v>
      </c>
      <c r="E1018">
        <v>4</v>
      </c>
      <c r="F1018" s="5">
        <v>37837</v>
      </c>
      <c r="G1018" s="2">
        <v>8597.81</v>
      </c>
      <c r="H1018" s="2">
        <f>(orders[[#This Row],[Profit]]/orders[[#This Row],[Sales]])*100</f>
        <v>22.723286729920446</v>
      </c>
      <c r="I1018" s="2">
        <f>orders[[#This Row],[Quantity]]*orders[[#This Row],[Cost Price]]</f>
        <v>113020</v>
      </c>
      <c r="J1018" t="str">
        <f>TEXT(orders[[#This Row],[Date]],"mmm")</f>
        <v>Oct</v>
      </c>
      <c r="K1018" s="2">
        <v>28255</v>
      </c>
      <c r="L1018">
        <v>8</v>
      </c>
      <c r="M1018" s="2">
        <f>COUNT(orders[[#This Row],[count_id]])</f>
        <v>1</v>
      </c>
      <c r="N1018" s="2"/>
      <c r="Q1018" s="7" t="str">
        <f>TEXT(orders[[#This Row],[Date]],"mmm")</f>
        <v>Oct</v>
      </c>
      <c r="R1018" s="10">
        <v>37837</v>
      </c>
    </row>
    <row r="1019" spans="1:18" x14ac:dyDescent="0.25">
      <c r="A1019" t="s">
        <v>5649</v>
      </c>
      <c r="B1019" s="4">
        <v>45806</v>
      </c>
      <c r="C1019" t="s">
        <v>323</v>
      </c>
      <c r="D1019" t="s">
        <v>3160</v>
      </c>
      <c r="E1019">
        <v>7</v>
      </c>
      <c r="F1019" s="5">
        <v>48404</v>
      </c>
      <c r="G1019" s="2">
        <v>4408.2700000000004</v>
      </c>
      <c r="H1019" s="2">
        <f>(orders[[#This Row],[Profit]]/orders[[#This Row],[Sales]])*100</f>
        <v>9.1072432030410724</v>
      </c>
      <c r="I1019" s="2">
        <f>orders[[#This Row],[Quantity]]*orders[[#This Row],[Cost Price]]</f>
        <v>237503</v>
      </c>
      <c r="J1019" t="str">
        <f>TEXT(orders[[#This Row],[Date]],"mmm")</f>
        <v>May</v>
      </c>
      <c r="K1019" s="2">
        <v>33929</v>
      </c>
      <c r="L1019">
        <v>8</v>
      </c>
      <c r="M1019" s="2">
        <f>COUNT(orders[[#This Row],[count_id]])</f>
        <v>1</v>
      </c>
      <c r="N1019" s="2"/>
      <c r="Q1019" s="6" t="str">
        <f>TEXT(orders[[#This Row],[Date]],"mmm")</f>
        <v>May</v>
      </c>
      <c r="R1019" s="11">
        <v>48404</v>
      </c>
    </row>
    <row r="1020" spans="1:18" x14ac:dyDescent="0.25">
      <c r="A1020" t="s">
        <v>5694</v>
      </c>
      <c r="B1020" s="4">
        <v>45355</v>
      </c>
      <c r="C1020" t="s">
        <v>323</v>
      </c>
      <c r="D1020" t="s">
        <v>2916</v>
      </c>
      <c r="E1020">
        <v>7</v>
      </c>
      <c r="F1020" s="5">
        <v>10991</v>
      </c>
      <c r="G1020" s="2">
        <v>976.83</v>
      </c>
      <c r="H1020" s="2">
        <f>(orders[[#This Row],[Profit]]/orders[[#This Row],[Sales]])*100</f>
        <v>8.8875443544718404</v>
      </c>
      <c r="I1020" s="2">
        <f>orders[[#This Row],[Quantity]]*orders[[#This Row],[Cost Price]]</f>
        <v>61558</v>
      </c>
      <c r="J1020" t="str">
        <f>TEXT(orders[[#This Row],[Date]],"mmm")</f>
        <v>Mar</v>
      </c>
      <c r="K1020" s="2">
        <v>8794</v>
      </c>
      <c r="L1020">
        <v>7</v>
      </c>
      <c r="M1020" s="2">
        <f>COUNT(orders[[#This Row],[count_id]])</f>
        <v>1</v>
      </c>
      <c r="N1020" s="2"/>
      <c r="Q1020" s="7" t="str">
        <f>TEXT(orders[[#This Row],[Date]],"mmm")</f>
        <v>Mar</v>
      </c>
      <c r="R1020" s="10">
        <v>10991</v>
      </c>
    </row>
    <row r="1021" spans="1:18" x14ac:dyDescent="0.25">
      <c r="A1021" t="s">
        <v>5703</v>
      </c>
      <c r="B1021" s="4">
        <v>45686</v>
      </c>
      <c r="C1021" t="s">
        <v>323</v>
      </c>
      <c r="D1021" t="s">
        <v>2869</v>
      </c>
      <c r="E1021">
        <v>8</v>
      </c>
      <c r="F1021" s="5">
        <v>46457</v>
      </c>
      <c r="G1021" s="2">
        <v>10188.200000000001</v>
      </c>
      <c r="H1021" s="2">
        <f>(orders[[#This Row],[Profit]]/orders[[#This Row],[Sales]])*100</f>
        <v>21.930387239813161</v>
      </c>
      <c r="I1021" s="2">
        <f>orders[[#This Row],[Quantity]]*orders[[#This Row],[Cost Price]]</f>
        <v>267048</v>
      </c>
      <c r="J1021" t="str">
        <f>TEXT(orders[[#This Row],[Date]],"mmm")</f>
        <v>Jan</v>
      </c>
      <c r="K1021" s="2">
        <v>33381</v>
      </c>
      <c r="L1021">
        <v>3</v>
      </c>
      <c r="M1021" s="2">
        <f>COUNT(orders[[#This Row],[count_id]])</f>
        <v>1</v>
      </c>
      <c r="N1021" s="2"/>
      <c r="Q1021" s="6" t="str">
        <f>TEXT(orders[[#This Row],[Date]],"mmm")</f>
        <v>Jan</v>
      </c>
      <c r="R1021" s="11">
        <v>46457</v>
      </c>
    </row>
    <row r="1022" spans="1:18" x14ac:dyDescent="0.25">
      <c r="A1022" t="s">
        <v>5884</v>
      </c>
      <c r="B1022" s="4">
        <v>45773</v>
      </c>
      <c r="C1022" t="s">
        <v>323</v>
      </c>
      <c r="D1022" t="s">
        <v>3444</v>
      </c>
      <c r="E1022">
        <v>7</v>
      </c>
      <c r="F1022" s="5">
        <v>31574</v>
      </c>
      <c r="G1022" s="2">
        <v>3741.43</v>
      </c>
      <c r="H1022" s="2">
        <f>(orders[[#This Row],[Profit]]/orders[[#This Row],[Sales]])*100</f>
        <v>11.849718122505859</v>
      </c>
      <c r="I1022" s="2">
        <f>orders[[#This Row],[Quantity]]*orders[[#This Row],[Cost Price]]</f>
        <v>301763</v>
      </c>
      <c r="J1022" t="str">
        <f>TEXT(orders[[#This Row],[Date]],"mmm")</f>
        <v>Apr</v>
      </c>
      <c r="K1022" s="2">
        <v>43109</v>
      </c>
      <c r="L1022">
        <v>7</v>
      </c>
      <c r="M1022" s="2">
        <f>COUNT(orders[[#This Row],[count_id]])</f>
        <v>1</v>
      </c>
      <c r="N1022" s="2"/>
      <c r="Q1022" s="7" t="str">
        <f>TEXT(orders[[#This Row],[Date]],"mmm")</f>
        <v>Apr</v>
      </c>
      <c r="R1022" s="10">
        <v>31574</v>
      </c>
    </row>
    <row r="1023" spans="1:18" x14ac:dyDescent="0.25">
      <c r="A1023" t="s">
        <v>5941</v>
      </c>
      <c r="B1023" s="4">
        <v>45755</v>
      </c>
      <c r="C1023" t="s">
        <v>323</v>
      </c>
      <c r="D1023" t="s">
        <v>3212</v>
      </c>
      <c r="E1023">
        <v>1</v>
      </c>
      <c r="F1023" s="5">
        <v>33124</v>
      </c>
      <c r="G1023" s="2">
        <v>7048.01</v>
      </c>
      <c r="H1023" s="2">
        <f>(orders[[#This Row],[Profit]]/orders[[#This Row],[Sales]])*100</f>
        <v>21.277653665016302</v>
      </c>
      <c r="I1023" s="2">
        <f>orders[[#This Row],[Quantity]]*orders[[#This Row],[Cost Price]]</f>
        <v>15971</v>
      </c>
      <c r="J1023" t="str">
        <f>TEXT(orders[[#This Row],[Date]],"mmm")</f>
        <v>Apr</v>
      </c>
      <c r="K1023" s="2">
        <v>15971</v>
      </c>
      <c r="L1023">
        <v>8</v>
      </c>
      <c r="M1023" s="2">
        <f>COUNT(orders[[#This Row],[count_id]])</f>
        <v>1</v>
      </c>
      <c r="N1023" s="2"/>
      <c r="Q1023" s="6" t="str">
        <f>TEXT(orders[[#This Row],[Date]],"mmm")</f>
        <v>Apr</v>
      </c>
      <c r="R1023" s="11">
        <v>33124</v>
      </c>
    </row>
    <row r="1024" spans="1:18" x14ac:dyDescent="0.25">
      <c r="A1024" t="s">
        <v>6045</v>
      </c>
      <c r="B1024" s="4">
        <v>45985</v>
      </c>
      <c r="C1024" t="s">
        <v>323</v>
      </c>
      <c r="D1024" t="s">
        <v>2973</v>
      </c>
      <c r="E1024">
        <v>3</v>
      </c>
      <c r="F1024" s="5">
        <v>21212</v>
      </c>
      <c r="G1024" s="2">
        <v>1293.46</v>
      </c>
      <c r="H1024" s="2">
        <f>(orders[[#This Row],[Profit]]/orders[[#This Row],[Sales]])*100</f>
        <v>6.0977748444276827</v>
      </c>
      <c r="I1024" s="2">
        <f>orders[[#This Row],[Quantity]]*orders[[#This Row],[Cost Price]]</f>
        <v>26997</v>
      </c>
      <c r="J1024" t="str">
        <f>TEXT(orders[[#This Row],[Date]],"mmm")</f>
        <v>Nov</v>
      </c>
      <c r="K1024" s="2">
        <v>8999</v>
      </c>
      <c r="L1024">
        <v>4</v>
      </c>
      <c r="M1024" s="2">
        <f>COUNT(orders[[#This Row],[count_id]])</f>
        <v>1</v>
      </c>
      <c r="N1024" s="2"/>
      <c r="Q1024" s="7" t="str">
        <f>TEXT(orders[[#This Row],[Date]],"mmm")</f>
        <v>Nov</v>
      </c>
      <c r="R1024" s="10">
        <v>21212</v>
      </c>
    </row>
    <row r="1025" spans="1:18" x14ac:dyDescent="0.25">
      <c r="A1025" t="s">
        <v>3769</v>
      </c>
      <c r="B1025" s="4">
        <v>45961</v>
      </c>
      <c r="C1025" t="s">
        <v>325</v>
      </c>
      <c r="D1025" t="s">
        <v>2868</v>
      </c>
      <c r="E1025">
        <v>6</v>
      </c>
      <c r="F1025" s="5">
        <v>36142</v>
      </c>
      <c r="G1025" s="2">
        <v>7268.24</v>
      </c>
      <c r="H1025" s="2">
        <f>(orders[[#This Row],[Profit]]/orders[[#This Row],[Sales]])*100</f>
        <v>20.110231863206241</v>
      </c>
      <c r="I1025" s="2">
        <f>orders[[#This Row],[Quantity]]*orders[[#This Row],[Cost Price]]</f>
        <v>104256</v>
      </c>
      <c r="J1025" t="str">
        <f>TEXT(orders[[#This Row],[Date]],"mmm")</f>
        <v>Oct</v>
      </c>
      <c r="K1025" s="2">
        <v>17376</v>
      </c>
      <c r="L1025">
        <v>6</v>
      </c>
      <c r="M1025" s="2">
        <f>COUNT(orders[[#This Row],[count_id]])</f>
        <v>1</v>
      </c>
      <c r="N1025" s="2"/>
      <c r="Q1025" s="6" t="str">
        <f>TEXT(orders[[#This Row],[Date]],"mmm")</f>
        <v>Oct</v>
      </c>
      <c r="R1025" s="11">
        <v>36142</v>
      </c>
    </row>
    <row r="1026" spans="1:18" x14ac:dyDescent="0.25">
      <c r="A1026" t="s">
        <v>5579</v>
      </c>
      <c r="B1026" s="4">
        <v>45341</v>
      </c>
      <c r="C1026" t="s">
        <v>325</v>
      </c>
      <c r="D1026" t="s">
        <v>3238</v>
      </c>
      <c r="E1026">
        <v>4</v>
      </c>
      <c r="F1026" s="5">
        <v>19567</v>
      </c>
      <c r="G1026" s="2">
        <v>2103.44</v>
      </c>
      <c r="H1026" s="2">
        <f>(orders[[#This Row],[Profit]]/orders[[#This Row],[Sales]])*100</f>
        <v>10.749936116931568</v>
      </c>
      <c r="I1026" s="2">
        <f>orders[[#This Row],[Quantity]]*orders[[#This Row],[Cost Price]]</f>
        <v>55296</v>
      </c>
      <c r="J1026" t="str">
        <f>TEXT(orders[[#This Row],[Date]],"mmm")</f>
        <v>Feb</v>
      </c>
      <c r="K1026" s="2">
        <v>13824</v>
      </c>
      <c r="L1026">
        <v>2</v>
      </c>
      <c r="M1026" s="2">
        <f>COUNT(orders[[#This Row],[count_id]])</f>
        <v>1</v>
      </c>
      <c r="N1026" s="2"/>
      <c r="Q1026" s="7" t="str">
        <f>TEXT(orders[[#This Row],[Date]],"mmm")</f>
        <v>Feb</v>
      </c>
      <c r="R1026" s="10">
        <v>19567</v>
      </c>
    </row>
    <row r="1027" spans="1:18" x14ac:dyDescent="0.25">
      <c r="A1027" t="s">
        <v>5600</v>
      </c>
      <c r="B1027" s="4">
        <v>45529</v>
      </c>
      <c r="C1027" t="s">
        <v>325</v>
      </c>
      <c r="D1027" t="s">
        <v>3229</v>
      </c>
      <c r="E1027">
        <v>1</v>
      </c>
      <c r="F1027" s="5">
        <v>44126</v>
      </c>
      <c r="G1027" s="2">
        <v>10701.77</v>
      </c>
      <c r="H1027" s="2">
        <f>(orders[[#This Row],[Profit]]/orders[[#This Row],[Sales]])*100</f>
        <v>24.252753478674705</v>
      </c>
      <c r="I1027" s="2">
        <f>orders[[#This Row],[Quantity]]*orders[[#This Row],[Cost Price]]</f>
        <v>29298</v>
      </c>
      <c r="J1027" t="str">
        <f>TEXT(orders[[#This Row],[Date]],"mmm")</f>
        <v>Aug</v>
      </c>
      <c r="K1027" s="2">
        <v>29298</v>
      </c>
      <c r="L1027">
        <v>7</v>
      </c>
      <c r="M1027" s="2">
        <f>COUNT(orders[[#This Row],[count_id]])</f>
        <v>1</v>
      </c>
      <c r="N1027" s="2"/>
      <c r="Q1027" s="6" t="str">
        <f>TEXT(orders[[#This Row],[Date]],"mmm")</f>
        <v>Aug</v>
      </c>
      <c r="R1027" s="11">
        <v>44126</v>
      </c>
    </row>
    <row r="1028" spans="1:18" x14ac:dyDescent="0.25">
      <c r="A1028" t="s">
        <v>5604</v>
      </c>
      <c r="B1028" s="4">
        <v>45874</v>
      </c>
      <c r="C1028" t="s">
        <v>325</v>
      </c>
      <c r="D1028" t="s">
        <v>3243</v>
      </c>
      <c r="E1028">
        <v>2</v>
      </c>
      <c r="F1028" s="5">
        <v>45787</v>
      </c>
      <c r="G1028" s="2">
        <v>2738.8</v>
      </c>
      <c r="H1028" s="2">
        <f>(orders[[#This Row],[Profit]]/orders[[#This Row],[Sales]])*100</f>
        <v>5.9816105007971698</v>
      </c>
      <c r="I1028" s="2">
        <f>orders[[#This Row],[Quantity]]*orders[[#This Row],[Cost Price]]</f>
        <v>86400</v>
      </c>
      <c r="J1028" t="str">
        <f>TEXT(orders[[#This Row],[Date]],"mmm")</f>
        <v>Aug</v>
      </c>
      <c r="K1028" s="2">
        <v>43200</v>
      </c>
      <c r="L1028">
        <v>5</v>
      </c>
      <c r="M1028" s="2">
        <f>COUNT(orders[[#This Row],[count_id]])</f>
        <v>1</v>
      </c>
      <c r="N1028" s="2"/>
      <c r="Q1028" s="7" t="str">
        <f>TEXT(orders[[#This Row],[Date]],"mmm")</f>
        <v>Aug</v>
      </c>
      <c r="R1028" s="10">
        <v>45787</v>
      </c>
    </row>
    <row r="1029" spans="1:18" x14ac:dyDescent="0.25">
      <c r="A1029" t="s">
        <v>6023</v>
      </c>
      <c r="B1029" s="4">
        <v>45909</v>
      </c>
      <c r="C1029" t="s">
        <v>325</v>
      </c>
      <c r="D1029" t="s">
        <v>3470</v>
      </c>
      <c r="E1029">
        <v>1</v>
      </c>
      <c r="F1029" s="5">
        <v>40826</v>
      </c>
      <c r="G1029" s="2">
        <v>3603.09</v>
      </c>
      <c r="H1029" s="2">
        <f>(orders[[#This Row],[Profit]]/orders[[#This Row],[Sales]])*100</f>
        <v>8.8254788615098221</v>
      </c>
      <c r="I1029" s="2">
        <f>orders[[#This Row],[Quantity]]*orders[[#This Row],[Cost Price]]</f>
        <v>29861</v>
      </c>
      <c r="J1029" t="str">
        <f>TEXT(orders[[#This Row],[Date]],"mmm")</f>
        <v>Sep</v>
      </c>
      <c r="K1029" s="2">
        <v>29861</v>
      </c>
      <c r="L1029">
        <v>7</v>
      </c>
      <c r="M1029" s="2">
        <f>COUNT(orders[[#This Row],[count_id]])</f>
        <v>1</v>
      </c>
      <c r="N1029" s="2"/>
      <c r="Q1029" s="6" t="str">
        <f>TEXT(orders[[#This Row],[Date]],"mmm")</f>
        <v>Sep</v>
      </c>
      <c r="R1029" s="11">
        <v>40826</v>
      </c>
    </row>
    <row r="1030" spans="1:18" x14ac:dyDescent="0.25">
      <c r="A1030" t="s">
        <v>3740</v>
      </c>
      <c r="B1030" s="4">
        <v>45453</v>
      </c>
      <c r="C1030" t="s">
        <v>327</v>
      </c>
      <c r="D1030" t="s">
        <v>2899</v>
      </c>
      <c r="E1030">
        <v>7</v>
      </c>
      <c r="F1030" s="5">
        <v>35615</v>
      </c>
      <c r="G1030" s="2">
        <v>7681.27</v>
      </c>
      <c r="H1030" s="2">
        <f>(orders[[#This Row],[Profit]]/orders[[#This Row],[Sales]])*100</f>
        <v>21.567513688052788</v>
      </c>
      <c r="I1030" s="2">
        <f>orders[[#This Row],[Quantity]]*orders[[#This Row],[Cost Price]]</f>
        <v>44541</v>
      </c>
      <c r="J1030" t="str">
        <f>TEXT(orders[[#This Row],[Date]],"mmm")</f>
        <v>Jun</v>
      </c>
      <c r="K1030" s="2">
        <v>6363</v>
      </c>
      <c r="L1030">
        <v>5</v>
      </c>
      <c r="M1030" s="2">
        <f>COUNT(orders[[#This Row],[count_id]])</f>
        <v>1</v>
      </c>
      <c r="N1030" s="2"/>
      <c r="Q1030" s="7" t="str">
        <f>TEXT(orders[[#This Row],[Date]],"mmm")</f>
        <v>Jun</v>
      </c>
      <c r="R1030" s="10">
        <v>35615</v>
      </c>
    </row>
    <row r="1031" spans="1:18" x14ac:dyDescent="0.25">
      <c r="A1031" t="s">
        <v>5105</v>
      </c>
      <c r="B1031" s="4">
        <v>45402</v>
      </c>
      <c r="C1031" t="s">
        <v>327</v>
      </c>
      <c r="D1031" t="s">
        <v>3299</v>
      </c>
      <c r="E1031">
        <v>7</v>
      </c>
      <c r="F1031" s="5">
        <v>16826</v>
      </c>
      <c r="G1031" s="2">
        <v>4321.18</v>
      </c>
      <c r="H1031" s="2">
        <f>(orders[[#This Row],[Profit]]/orders[[#This Row],[Sales]])*100</f>
        <v>25.681564245810058</v>
      </c>
      <c r="I1031" s="2">
        <f>orders[[#This Row],[Quantity]]*orders[[#This Row],[Cost Price]]</f>
        <v>110621</v>
      </c>
      <c r="J1031" t="str">
        <f>TEXT(orders[[#This Row],[Date]],"mmm")</f>
        <v>Apr</v>
      </c>
      <c r="K1031" s="2">
        <v>15803</v>
      </c>
      <c r="L1031">
        <v>9</v>
      </c>
      <c r="M1031" s="2">
        <f>COUNT(orders[[#This Row],[count_id]])</f>
        <v>1</v>
      </c>
      <c r="N1031" s="2"/>
      <c r="Q1031" s="6" t="str">
        <f>TEXT(orders[[#This Row],[Date]],"mmm")</f>
        <v>Apr</v>
      </c>
      <c r="R1031" s="11">
        <v>16826</v>
      </c>
    </row>
    <row r="1032" spans="1:18" x14ac:dyDescent="0.25">
      <c r="A1032" t="s">
        <v>5247</v>
      </c>
      <c r="B1032" s="4">
        <v>45591</v>
      </c>
      <c r="C1032" t="s">
        <v>327</v>
      </c>
      <c r="D1032" t="s">
        <v>3254</v>
      </c>
      <c r="E1032">
        <v>2</v>
      </c>
      <c r="F1032" s="5">
        <v>4807</v>
      </c>
      <c r="G1032" s="2">
        <v>1124.55</v>
      </c>
      <c r="H1032" s="2">
        <f>(orders[[#This Row],[Profit]]/orders[[#This Row],[Sales]])*100</f>
        <v>23.394008737258165</v>
      </c>
      <c r="I1032" s="2">
        <f>orders[[#This Row],[Quantity]]*orders[[#This Row],[Cost Price]]</f>
        <v>68992</v>
      </c>
      <c r="J1032" t="str">
        <f>TEXT(orders[[#This Row],[Date]],"mmm")</f>
        <v>Oct</v>
      </c>
      <c r="K1032" s="2">
        <v>34496</v>
      </c>
      <c r="L1032">
        <v>9</v>
      </c>
      <c r="M1032" s="2">
        <f>COUNT(orders[[#This Row],[count_id]])</f>
        <v>1</v>
      </c>
      <c r="N1032" s="2"/>
      <c r="Q1032" s="7" t="str">
        <f>TEXT(orders[[#This Row],[Date]],"mmm")</f>
        <v>Oct</v>
      </c>
      <c r="R1032" s="10">
        <v>4807</v>
      </c>
    </row>
    <row r="1033" spans="1:18" x14ac:dyDescent="0.25">
      <c r="A1033" t="s">
        <v>5442</v>
      </c>
      <c r="B1033" s="4">
        <v>45999</v>
      </c>
      <c r="C1033" t="s">
        <v>327</v>
      </c>
      <c r="D1033" t="s">
        <v>3039</v>
      </c>
      <c r="E1033">
        <v>3</v>
      </c>
      <c r="F1033" s="5">
        <v>41358</v>
      </c>
      <c r="G1033" s="2">
        <v>9409.2900000000009</v>
      </c>
      <c r="H1033" s="2">
        <f>(orders[[#This Row],[Profit]]/orders[[#This Row],[Sales]])*100</f>
        <v>22.750834179602496</v>
      </c>
      <c r="I1033" s="2">
        <f>orders[[#This Row],[Quantity]]*orders[[#This Row],[Cost Price]]</f>
        <v>49746</v>
      </c>
      <c r="J1033" t="str">
        <f>TEXT(orders[[#This Row],[Date]],"mmm")</f>
        <v>Dec</v>
      </c>
      <c r="K1033" s="2">
        <v>16582</v>
      </c>
      <c r="L1033">
        <v>8</v>
      </c>
      <c r="M1033" s="2">
        <f>COUNT(orders[[#This Row],[count_id]])</f>
        <v>1</v>
      </c>
      <c r="N1033" s="2"/>
      <c r="Q1033" s="6" t="str">
        <f>TEXT(orders[[#This Row],[Date]],"mmm")</f>
        <v>Dec</v>
      </c>
      <c r="R1033" s="11">
        <v>41358</v>
      </c>
    </row>
    <row r="1034" spans="1:18" x14ac:dyDescent="0.25">
      <c r="A1034" t="s">
        <v>5619</v>
      </c>
      <c r="B1034" s="4">
        <v>45786</v>
      </c>
      <c r="C1034" t="s">
        <v>327</v>
      </c>
      <c r="D1034" t="s">
        <v>3027</v>
      </c>
      <c r="E1034">
        <v>5</v>
      </c>
      <c r="F1034" s="5">
        <v>11651</v>
      </c>
      <c r="G1034" s="2">
        <v>2626.85</v>
      </c>
      <c r="H1034" s="2">
        <f>(orders[[#This Row],[Profit]]/orders[[#This Row],[Sales]])*100</f>
        <v>22.546133379109087</v>
      </c>
      <c r="I1034" s="2">
        <f>orders[[#This Row],[Quantity]]*orders[[#This Row],[Cost Price]]</f>
        <v>146800</v>
      </c>
      <c r="J1034" t="str">
        <f>TEXT(orders[[#This Row],[Date]],"mmm")</f>
        <v>May</v>
      </c>
      <c r="K1034" s="2">
        <v>29360</v>
      </c>
      <c r="L1034">
        <v>5</v>
      </c>
      <c r="M1034" s="2">
        <f>COUNT(orders[[#This Row],[count_id]])</f>
        <v>1</v>
      </c>
      <c r="N1034" s="2"/>
      <c r="Q1034" s="7" t="str">
        <f>TEXT(orders[[#This Row],[Date]],"mmm")</f>
        <v>May</v>
      </c>
      <c r="R1034" s="10">
        <v>11651</v>
      </c>
    </row>
    <row r="1035" spans="1:18" x14ac:dyDescent="0.25">
      <c r="A1035" t="s">
        <v>3790</v>
      </c>
      <c r="B1035" s="4">
        <v>45861</v>
      </c>
      <c r="C1035" t="s">
        <v>329</v>
      </c>
      <c r="D1035" t="s">
        <v>3439</v>
      </c>
      <c r="E1035">
        <v>8</v>
      </c>
      <c r="F1035" s="5">
        <v>6863</v>
      </c>
      <c r="G1035" s="2">
        <v>600.02</v>
      </c>
      <c r="H1035" s="2">
        <f>(orders[[#This Row],[Profit]]/orders[[#This Row],[Sales]])*100</f>
        <v>8.7428238379717325</v>
      </c>
      <c r="I1035" s="2">
        <f>orders[[#This Row],[Quantity]]*orders[[#This Row],[Cost Price]]</f>
        <v>277856</v>
      </c>
      <c r="J1035" t="str">
        <f>TEXT(orders[[#This Row],[Date]],"mmm")</f>
        <v>Jul</v>
      </c>
      <c r="K1035" s="2">
        <v>34732</v>
      </c>
      <c r="L1035">
        <v>6</v>
      </c>
      <c r="M1035" s="2">
        <f>COUNT(orders[[#This Row],[count_id]])</f>
        <v>1</v>
      </c>
      <c r="N1035" s="2"/>
      <c r="Q1035" s="6" t="str">
        <f>TEXT(orders[[#This Row],[Date]],"mmm")</f>
        <v>Jul</v>
      </c>
      <c r="R1035" s="11">
        <v>6863</v>
      </c>
    </row>
    <row r="1036" spans="1:18" x14ac:dyDescent="0.25">
      <c r="A1036" t="s">
        <v>5362</v>
      </c>
      <c r="B1036" s="4">
        <v>45706</v>
      </c>
      <c r="C1036" t="s">
        <v>329</v>
      </c>
      <c r="D1036" t="s">
        <v>3448</v>
      </c>
      <c r="E1036">
        <v>6</v>
      </c>
      <c r="F1036" s="5">
        <v>32943</v>
      </c>
      <c r="G1036" s="2">
        <v>7738.81</v>
      </c>
      <c r="H1036" s="2">
        <f>(orders[[#This Row],[Profit]]/orders[[#This Row],[Sales]])*100</f>
        <v>23.491515648240902</v>
      </c>
      <c r="I1036" s="2">
        <f>orders[[#This Row],[Quantity]]*orders[[#This Row],[Cost Price]]</f>
        <v>99150</v>
      </c>
      <c r="J1036" t="str">
        <f>TEXT(orders[[#This Row],[Date]],"mmm")</f>
        <v>Feb</v>
      </c>
      <c r="K1036" s="2">
        <v>16525</v>
      </c>
      <c r="L1036">
        <v>7</v>
      </c>
      <c r="M1036" s="2">
        <f>COUNT(orders[[#This Row],[count_id]])</f>
        <v>1</v>
      </c>
      <c r="N1036" s="2"/>
      <c r="Q1036" s="7" t="str">
        <f>TEXT(orders[[#This Row],[Date]],"mmm")</f>
        <v>Feb</v>
      </c>
      <c r="R1036" s="10">
        <v>32943</v>
      </c>
    </row>
    <row r="1037" spans="1:18" x14ac:dyDescent="0.25">
      <c r="A1037" t="s">
        <v>5423</v>
      </c>
      <c r="B1037" s="4">
        <v>45924</v>
      </c>
      <c r="C1037" t="s">
        <v>329</v>
      </c>
      <c r="D1037" t="s">
        <v>3098</v>
      </c>
      <c r="E1037">
        <v>2</v>
      </c>
      <c r="F1037" s="5">
        <v>610</v>
      </c>
      <c r="G1037" s="2">
        <v>113.11</v>
      </c>
      <c r="H1037" s="2">
        <f>(orders[[#This Row],[Profit]]/orders[[#This Row],[Sales]])*100</f>
        <v>18.542622950819673</v>
      </c>
      <c r="I1037" s="2">
        <f>orders[[#This Row],[Quantity]]*orders[[#This Row],[Cost Price]]</f>
        <v>64810</v>
      </c>
      <c r="J1037" t="str">
        <f>TEXT(orders[[#This Row],[Date]],"mmm")</f>
        <v>Sep</v>
      </c>
      <c r="K1037" s="2">
        <v>32405</v>
      </c>
      <c r="L1037">
        <v>9</v>
      </c>
      <c r="M1037" s="2">
        <f>COUNT(orders[[#This Row],[count_id]])</f>
        <v>1</v>
      </c>
      <c r="N1037" s="2"/>
      <c r="Q1037" s="6" t="str">
        <f>TEXT(orders[[#This Row],[Date]],"mmm")</f>
        <v>Sep</v>
      </c>
      <c r="R1037" s="11">
        <v>610</v>
      </c>
    </row>
    <row r="1038" spans="1:18" x14ac:dyDescent="0.25">
      <c r="A1038" t="s">
        <v>5484</v>
      </c>
      <c r="B1038" s="4">
        <v>45786</v>
      </c>
      <c r="C1038" t="s">
        <v>329</v>
      </c>
      <c r="D1038" t="s">
        <v>3617</v>
      </c>
      <c r="E1038">
        <v>8</v>
      </c>
      <c r="F1038" s="5">
        <v>772</v>
      </c>
      <c r="G1038" s="2">
        <v>204.49</v>
      </c>
      <c r="H1038" s="2">
        <f>(orders[[#This Row],[Profit]]/orders[[#This Row],[Sales]])*100</f>
        <v>26.488341968911914</v>
      </c>
      <c r="I1038" s="2">
        <f>orders[[#This Row],[Quantity]]*orders[[#This Row],[Cost Price]]</f>
        <v>159728</v>
      </c>
      <c r="J1038" t="str">
        <f>TEXT(orders[[#This Row],[Date]],"mmm")</f>
        <v>May</v>
      </c>
      <c r="K1038" s="2">
        <v>19966</v>
      </c>
      <c r="L1038">
        <v>7</v>
      </c>
      <c r="M1038" s="2">
        <f>COUNT(orders[[#This Row],[count_id]])</f>
        <v>1</v>
      </c>
      <c r="N1038" s="2"/>
      <c r="Q1038" s="7" t="str">
        <f>TEXT(orders[[#This Row],[Date]],"mmm")</f>
        <v>May</v>
      </c>
      <c r="R1038" s="10">
        <v>772</v>
      </c>
    </row>
    <row r="1039" spans="1:18" x14ac:dyDescent="0.25">
      <c r="A1039" t="s">
        <v>5752</v>
      </c>
      <c r="B1039" s="4">
        <v>45584</v>
      </c>
      <c r="C1039" t="s">
        <v>329</v>
      </c>
      <c r="D1039" t="s">
        <v>3308</v>
      </c>
      <c r="E1039">
        <v>9</v>
      </c>
      <c r="F1039" s="5">
        <v>37870</v>
      </c>
      <c r="G1039" s="2">
        <v>6455.8</v>
      </c>
      <c r="H1039" s="2">
        <f>(orders[[#This Row],[Profit]]/orders[[#This Row],[Sales]])*100</f>
        <v>17.047266965936096</v>
      </c>
      <c r="I1039" s="2">
        <f>orders[[#This Row],[Quantity]]*orders[[#This Row],[Cost Price]]</f>
        <v>61551</v>
      </c>
      <c r="J1039" t="str">
        <f>TEXT(orders[[#This Row],[Date]],"mmm")</f>
        <v>Oct</v>
      </c>
      <c r="K1039" s="2">
        <v>6839</v>
      </c>
      <c r="L1039">
        <v>7</v>
      </c>
      <c r="M1039" s="2">
        <f>COUNT(orders[[#This Row],[count_id]])</f>
        <v>1</v>
      </c>
      <c r="N1039" s="2"/>
      <c r="Q1039" s="6" t="str">
        <f>TEXT(orders[[#This Row],[Date]],"mmm")</f>
        <v>Oct</v>
      </c>
      <c r="R1039" s="11">
        <v>37870</v>
      </c>
    </row>
    <row r="1040" spans="1:18" x14ac:dyDescent="0.25">
      <c r="A1040" t="s">
        <v>5962</v>
      </c>
      <c r="B1040" s="4">
        <v>45744</v>
      </c>
      <c r="C1040" t="s">
        <v>329</v>
      </c>
      <c r="D1040" t="s">
        <v>3410</v>
      </c>
      <c r="E1040">
        <v>5</v>
      </c>
      <c r="F1040" s="5">
        <v>2645</v>
      </c>
      <c r="G1040" s="2">
        <v>532.27</v>
      </c>
      <c r="H1040" s="2">
        <f>(orders[[#This Row],[Profit]]/orders[[#This Row],[Sales]])*100</f>
        <v>20.123629489603022</v>
      </c>
      <c r="I1040" s="2">
        <f>orders[[#This Row],[Quantity]]*orders[[#This Row],[Cost Price]]</f>
        <v>93355</v>
      </c>
      <c r="J1040" t="str">
        <f>TEXT(orders[[#This Row],[Date]],"mmm")</f>
        <v>Mar</v>
      </c>
      <c r="K1040" s="2">
        <v>18671</v>
      </c>
      <c r="L1040">
        <v>7</v>
      </c>
      <c r="M1040" s="2">
        <f>COUNT(orders[[#This Row],[count_id]])</f>
        <v>1</v>
      </c>
      <c r="N1040" s="2"/>
      <c r="Q1040" s="7" t="str">
        <f>TEXT(orders[[#This Row],[Date]],"mmm")</f>
        <v>Mar</v>
      </c>
      <c r="R1040" s="10">
        <v>2645</v>
      </c>
    </row>
    <row r="1041" spans="1:18" x14ac:dyDescent="0.25">
      <c r="A1041" t="s">
        <v>5979</v>
      </c>
      <c r="B1041" s="4">
        <v>45618</v>
      </c>
      <c r="C1041" t="s">
        <v>329</v>
      </c>
      <c r="D1041" t="s">
        <v>3319</v>
      </c>
      <c r="E1041">
        <v>7</v>
      </c>
      <c r="F1041" s="5">
        <v>42384</v>
      </c>
      <c r="G1041" s="2">
        <v>11963.27</v>
      </c>
      <c r="H1041" s="2">
        <f>(orders[[#This Row],[Profit]]/orders[[#This Row],[Sales]])*100</f>
        <v>28.225910721026803</v>
      </c>
      <c r="I1041" s="2">
        <f>orders[[#This Row],[Quantity]]*orders[[#This Row],[Cost Price]]</f>
        <v>154749</v>
      </c>
      <c r="J1041" t="str">
        <f>TEXT(orders[[#This Row],[Date]],"mmm")</f>
        <v>Nov</v>
      </c>
      <c r="K1041" s="2">
        <v>22107</v>
      </c>
      <c r="L1041">
        <v>6</v>
      </c>
      <c r="M1041" s="2">
        <f>COUNT(orders[[#This Row],[count_id]])</f>
        <v>1</v>
      </c>
      <c r="N1041" s="2"/>
      <c r="Q1041" s="6" t="str">
        <f>TEXT(orders[[#This Row],[Date]],"mmm")</f>
        <v>Nov</v>
      </c>
      <c r="R1041" s="11">
        <v>42384</v>
      </c>
    </row>
    <row r="1042" spans="1:18" x14ac:dyDescent="0.25">
      <c r="A1042" t="s">
        <v>3735</v>
      </c>
      <c r="B1042" s="4">
        <v>45842</v>
      </c>
      <c r="C1042" t="s">
        <v>331</v>
      </c>
      <c r="D1042" t="s">
        <v>2913</v>
      </c>
      <c r="E1042">
        <v>1</v>
      </c>
      <c r="F1042" s="5">
        <v>7541</v>
      </c>
      <c r="G1042" s="2">
        <v>1940.32</v>
      </c>
      <c r="H1042" s="2">
        <f>(orders[[#This Row],[Profit]]/orders[[#This Row],[Sales]])*100</f>
        <v>25.730274499403262</v>
      </c>
      <c r="I1042" s="2">
        <f>orders[[#This Row],[Quantity]]*orders[[#This Row],[Cost Price]]</f>
        <v>219</v>
      </c>
      <c r="J1042" t="str">
        <f>TEXT(orders[[#This Row],[Date]],"mmm")</f>
        <v>Jul</v>
      </c>
      <c r="K1042" s="2">
        <v>219</v>
      </c>
      <c r="L1042">
        <v>11</v>
      </c>
      <c r="M1042" s="2">
        <f>COUNT(orders[[#This Row],[count_id]])</f>
        <v>1</v>
      </c>
      <c r="N1042" s="2"/>
      <c r="Q1042" s="7" t="str">
        <f>TEXT(orders[[#This Row],[Date]],"mmm")</f>
        <v>Jul</v>
      </c>
      <c r="R1042" s="10">
        <v>7541</v>
      </c>
    </row>
    <row r="1043" spans="1:18" x14ac:dyDescent="0.25">
      <c r="A1043" t="s">
        <v>5088</v>
      </c>
      <c r="B1043" s="4">
        <v>45563</v>
      </c>
      <c r="C1043" t="s">
        <v>331</v>
      </c>
      <c r="D1043" t="s">
        <v>3510</v>
      </c>
      <c r="E1043">
        <v>3</v>
      </c>
      <c r="F1043" s="5">
        <v>27793</v>
      </c>
      <c r="G1043" s="2">
        <v>5695.6</v>
      </c>
      <c r="H1043" s="2">
        <f>(orders[[#This Row],[Profit]]/orders[[#This Row],[Sales]])*100</f>
        <v>20.492929874428814</v>
      </c>
      <c r="I1043" s="2">
        <f>orders[[#This Row],[Quantity]]*orders[[#This Row],[Cost Price]]</f>
        <v>133938</v>
      </c>
      <c r="J1043" t="str">
        <f>TEXT(orders[[#This Row],[Date]],"mmm")</f>
        <v>Sep</v>
      </c>
      <c r="K1043" s="2">
        <v>44646</v>
      </c>
      <c r="L1043">
        <v>11</v>
      </c>
      <c r="M1043" s="2">
        <f>COUNT(orders[[#This Row],[count_id]])</f>
        <v>1</v>
      </c>
      <c r="N1043" s="2"/>
      <c r="Q1043" s="6" t="str">
        <f>TEXT(orders[[#This Row],[Date]],"mmm")</f>
        <v>Sep</v>
      </c>
      <c r="R1043" s="11">
        <v>27793</v>
      </c>
    </row>
    <row r="1044" spans="1:18" x14ac:dyDescent="0.25">
      <c r="A1044" t="s">
        <v>5152</v>
      </c>
      <c r="B1044" s="4">
        <v>45641</v>
      </c>
      <c r="C1044" t="s">
        <v>331</v>
      </c>
      <c r="D1044" t="s">
        <v>3010</v>
      </c>
      <c r="E1044">
        <v>1</v>
      </c>
      <c r="F1044" s="5">
        <v>40690</v>
      </c>
      <c r="G1044" s="2">
        <v>4374.88</v>
      </c>
      <c r="H1044" s="2">
        <f>(orders[[#This Row],[Profit]]/orders[[#This Row],[Sales]])*100</f>
        <v>10.751732612435488</v>
      </c>
      <c r="I1044" s="2">
        <f>orders[[#This Row],[Quantity]]*orders[[#This Row],[Cost Price]]</f>
        <v>26441</v>
      </c>
      <c r="J1044" t="str">
        <f>TEXT(orders[[#This Row],[Date]],"mmm")</f>
        <v>Dec</v>
      </c>
      <c r="K1044" s="2">
        <v>26441</v>
      </c>
      <c r="L1044">
        <v>8</v>
      </c>
      <c r="M1044" s="2">
        <f>COUNT(orders[[#This Row],[count_id]])</f>
        <v>1</v>
      </c>
      <c r="N1044" s="2"/>
      <c r="Q1044" s="7" t="str">
        <f>TEXT(orders[[#This Row],[Date]],"mmm")</f>
        <v>Dec</v>
      </c>
      <c r="R1044" s="10">
        <v>40690</v>
      </c>
    </row>
    <row r="1045" spans="1:18" x14ac:dyDescent="0.25">
      <c r="A1045" t="s">
        <v>5392</v>
      </c>
      <c r="B1045" s="4">
        <v>45599</v>
      </c>
      <c r="C1045" t="s">
        <v>331</v>
      </c>
      <c r="D1045" t="s">
        <v>2655</v>
      </c>
      <c r="E1045">
        <v>9</v>
      </c>
      <c r="F1045" s="5">
        <v>47726</v>
      </c>
      <c r="G1045" s="2">
        <v>14298</v>
      </c>
      <c r="H1045" s="2">
        <f>(orders[[#This Row],[Profit]]/orders[[#This Row],[Sales]])*100</f>
        <v>29.95851317939907</v>
      </c>
      <c r="I1045" s="2">
        <f>orders[[#This Row],[Quantity]]*orders[[#This Row],[Cost Price]]</f>
        <v>17199</v>
      </c>
      <c r="J1045" t="str">
        <f>TEXT(orders[[#This Row],[Date]],"mmm")</f>
        <v>Nov</v>
      </c>
      <c r="K1045" s="2">
        <v>1911</v>
      </c>
      <c r="L1045">
        <v>9</v>
      </c>
      <c r="M1045" s="2">
        <f>COUNT(orders[[#This Row],[count_id]])</f>
        <v>1</v>
      </c>
      <c r="N1045" s="2"/>
      <c r="Q1045" s="6" t="str">
        <f>TEXT(orders[[#This Row],[Date]],"mmm")</f>
        <v>Nov</v>
      </c>
      <c r="R1045" s="11">
        <v>47726</v>
      </c>
    </row>
    <row r="1046" spans="1:18" x14ac:dyDescent="0.25">
      <c r="A1046" t="s">
        <v>5608</v>
      </c>
      <c r="B1046" s="4">
        <v>45492</v>
      </c>
      <c r="C1046" t="s">
        <v>331</v>
      </c>
      <c r="D1046" t="s">
        <v>3069</v>
      </c>
      <c r="E1046">
        <v>5</v>
      </c>
      <c r="F1046" s="5">
        <v>3235</v>
      </c>
      <c r="G1046" s="2">
        <v>647.28</v>
      </c>
      <c r="H1046" s="2">
        <f>(orders[[#This Row],[Profit]]/orders[[#This Row],[Sales]])*100</f>
        <v>20.008655332302936</v>
      </c>
      <c r="I1046" s="2">
        <f>orders[[#This Row],[Quantity]]*orders[[#This Row],[Cost Price]]</f>
        <v>217060</v>
      </c>
      <c r="J1046" t="str">
        <f>TEXT(orders[[#This Row],[Date]],"mmm")</f>
        <v>Jul</v>
      </c>
      <c r="K1046" s="2">
        <v>43412</v>
      </c>
      <c r="L1046">
        <v>8</v>
      </c>
      <c r="M1046" s="2">
        <f>COUNT(orders[[#This Row],[count_id]])</f>
        <v>1</v>
      </c>
      <c r="N1046" s="2"/>
      <c r="Q1046" s="7" t="str">
        <f>TEXT(orders[[#This Row],[Date]],"mmm")</f>
        <v>Jul</v>
      </c>
      <c r="R1046" s="10">
        <v>3235</v>
      </c>
    </row>
    <row r="1047" spans="1:18" x14ac:dyDescent="0.25">
      <c r="A1047" t="s">
        <v>5833</v>
      </c>
      <c r="B1047" s="4">
        <v>45867</v>
      </c>
      <c r="C1047" t="s">
        <v>331</v>
      </c>
      <c r="D1047" t="s">
        <v>3494</v>
      </c>
      <c r="E1047">
        <v>6</v>
      </c>
      <c r="F1047" s="5">
        <v>47626</v>
      </c>
      <c r="G1047" s="2">
        <v>3774.61</v>
      </c>
      <c r="H1047" s="2">
        <f>(orders[[#This Row],[Profit]]/orders[[#This Row],[Sales]])*100</f>
        <v>7.9255238735144671</v>
      </c>
      <c r="I1047" s="2">
        <f>orders[[#This Row],[Quantity]]*orders[[#This Row],[Cost Price]]</f>
        <v>256632</v>
      </c>
      <c r="J1047" t="str">
        <f>TEXT(orders[[#This Row],[Date]],"mmm")</f>
        <v>Jul</v>
      </c>
      <c r="K1047" s="2">
        <v>42772</v>
      </c>
      <c r="L1047">
        <v>7</v>
      </c>
      <c r="M1047" s="2">
        <f>COUNT(orders[[#This Row],[count_id]])</f>
        <v>1</v>
      </c>
      <c r="N1047" s="2"/>
      <c r="Q1047" s="6" t="str">
        <f>TEXT(orders[[#This Row],[Date]],"mmm")</f>
        <v>Jul</v>
      </c>
      <c r="R1047" s="11">
        <v>47626</v>
      </c>
    </row>
    <row r="1048" spans="1:18" x14ac:dyDescent="0.25">
      <c r="A1048" t="s">
        <v>5839</v>
      </c>
      <c r="B1048" s="4">
        <v>45310</v>
      </c>
      <c r="C1048" t="s">
        <v>331</v>
      </c>
      <c r="D1048" t="s">
        <v>3561</v>
      </c>
      <c r="E1048">
        <v>8</v>
      </c>
      <c r="F1048" s="5">
        <v>47885</v>
      </c>
      <c r="G1048" s="2">
        <v>4037.2</v>
      </c>
      <c r="H1048" s="2">
        <f>(orders[[#This Row],[Profit]]/orders[[#This Row],[Sales]])*100</f>
        <v>8.4310326824684125</v>
      </c>
      <c r="I1048" s="2">
        <f>orders[[#This Row],[Quantity]]*orders[[#This Row],[Cost Price]]</f>
        <v>5608</v>
      </c>
      <c r="J1048" t="str">
        <f>TEXT(orders[[#This Row],[Date]],"mmm")</f>
        <v>Jan</v>
      </c>
      <c r="K1048" s="2">
        <v>701</v>
      </c>
      <c r="L1048">
        <v>11</v>
      </c>
      <c r="M1048" s="2">
        <f>COUNT(orders[[#This Row],[count_id]])</f>
        <v>1</v>
      </c>
      <c r="N1048" s="2"/>
      <c r="Q1048" s="7" t="str">
        <f>TEXT(orders[[#This Row],[Date]],"mmm")</f>
        <v>Jan</v>
      </c>
      <c r="R1048" s="10">
        <v>47885</v>
      </c>
    </row>
    <row r="1049" spans="1:18" x14ac:dyDescent="0.25">
      <c r="A1049" t="s">
        <v>5861</v>
      </c>
      <c r="B1049" s="4">
        <v>45407</v>
      </c>
      <c r="C1049" t="s">
        <v>331</v>
      </c>
      <c r="D1049" t="s">
        <v>3518</v>
      </c>
      <c r="E1049">
        <v>6</v>
      </c>
      <c r="F1049" s="5">
        <v>6731</v>
      </c>
      <c r="G1049" s="2">
        <v>1825.95</v>
      </c>
      <c r="H1049" s="2">
        <f>(orders[[#This Row],[Profit]]/orders[[#This Row],[Sales]])*100</f>
        <v>27.127469915317189</v>
      </c>
      <c r="I1049" s="2">
        <f>orders[[#This Row],[Quantity]]*orders[[#This Row],[Cost Price]]</f>
        <v>49452</v>
      </c>
      <c r="J1049" t="str">
        <f>TEXT(orders[[#This Row],[Date]],"mmm")</f>
        <v>Apr</v>
      </c>
      <c r="K1049" s="2">
        <v>8242</v>
      </c>
      <c r="L1049">
        <v>8</v>
      </c>
      <c r="M1049" s="2">
        <f>COUNT(orders[[#This Row],[count_id]])</f>
        <v>1</v>
      </c>
      <c r="N1049" s="2"/>
      <c r="Q1049" s="6" t="str">
        <f>TEXT(orders[[#This Row],[Date]],"mmm")</f>
        <v>Apr</v>
      </c>
      <c r="R1049" s="11">
        <v>6731</v>
      </c>
    </row>
    <row r="1050" spans="1:18" x14ac:dyDescent="0.25">
      <c r="A1050" t="s">
        <v>5892</v>
      </c>
      <c r="B1050" s="4">
        <v>45292</v>
      </c>
      <c r="C1050" t="s">
        <v>331</v>
      </c>
      <c r="D1050" t="s">
        <v>2824</v>
      </c>
      <c r="E1050">
        <v>5</v>
      </c>
      <c r="F1050" s="5">
        <v>16492</v>
      </c>
      <c r="G1050" s="2">
        <v>2210.39</v>
      </c>
      <c r="H1050" s="2">
        <f>(orders[[#This Row],[Profit]]/orders[[#This Row],[Sales]])*100</f>
        <v>13.402801358234296</v>
      </c>
      <c r="I1050" s="2">
        <f>orders[[#This Row],[Quantity]]*orders[[#This Row],[Cost Price]]</f>
        <v>91265</v>
      </c>
      <c r="J1050" t="str">
        <f>TEXT(orders[[#This Row],[Date]],"mmm")</f>
        <v>Jan</v>
      </c>
      <c r="K1050" s="2">
        <v>18253</v>
      </c>
      <c r="L1050">
        <v>3</v>
      </c>
      <c r="M1050" s="2">
        <f>COUNT(orders[[#This Row],[count_id]])</f>
        <v>1</v>
      </c>
      <c r="N1050" s="2"/>
      <c r="Q1050" s="7" t="str">
        <f>TEXT(orders[[#This Row],[Date]],"mmm")</f>
        <v>Jan</v>
      </c>
      <c r="R1050" s="10">
        <v>16492</v>
      </c>
    </row>
    <row r="1051" spans="1:18" x14ac:dyDescent="0.25">
      <c r="A1051" t="s">
        <v>6005</v>
      </c>
      <c r="B1051" s="4">
        <v>45486</v>
      </c>
      <c r="C1051" t="s">
        <v>331</v>
      </c>
      <c r="D1051" t="s">
        <v>2867</v>
      </c>
      <c r="E1051">
        <v>5</v>
      </c>
      <c r="F1051" s="5">
        <v>42547</v>
      </c>
      <c r="G1051" s="2">
        <v>7423.58</v>
      </c>
      <c r="H1051" s="2">
        <f>(orders[[#This Row],[Profit]]/orders[[#This Row],[Sales]])*100</f>
        <v>17.447951676968998</v>
      </c>
      <c r="I1051" s="2">
        <f>orders[[#This Row],[Quantity]]*orders[[#This Row],[Cost Price]]</f>
        <v>127055</v>
      </c>
      <c r="J1051" t="str">
        <f>TEXT(orders[[#This Row],[Date]],"mmm")</f>
        <v>Jul</v>
      </c>
      <c r="K1051" s="2">
        <v>25411</v>
      </c>
      <c r="L1051">
        <v>9</v>
      </c>
      <c r="M1051" s="2">
        <f>COUNT(orders[[#This Row],[count_id]])</f>
        <v>1</v>
      </c>
      <c r="N1051" s="2"/>
      <c r="Q1051" s="6" t="str">
        <f>TEXT(orders[[#This Row],[Date]],"mmm")</f>
        <v>Jul</v>
      </c>
      <c r="R1051" s="11">
        <v>42547</v>
      </c>
    </row>
    <row r="1052" spans="1:18" x14ac:dyDescent="0.25">
      <c r="A1052" t="s">
        <v>6030</v>
      </c>
      <c r="B1052" s="4">
        <v>45465</v>
      </c>
      <c r="C1052" t="s">
        <v>331</v>
      </c>
      <c r="D1052" t="s">
        <v>2566</v>
      </c>
      <c r="E1052">
        <v>6</v>
      </c>
      <c r="F1052" s="5">
        <v>25821</v>
      </c>
      <c r="G1052" s="2">
        <v>6664.53</v>
      </c>
      <c r="H1052" s="2">
        <f>(orders[[#This Row],[Profit]]/orders[[#This Row],[Sales]])*100</f>
        <v>25.810503078889273</v>
      </c>
      <c r="I1052" s="2">
        <f>orders[[#This Row],[Quantity]]*orders[[#This Row],[Cost Price]]</f>
        <v>217890</v>
      </c>
      <c r="J1052" t="str">
        <f>TEXT(orders[[#This Row],[Date]],"mmm")</f>
        <v>Jun</v>
      </c>
      <c r="K1052" s="2">
        <v>36315</v>
      </c>
      <c r="L1052">
        <v>10</v>
      </c>
      <c r="M1052" s="2">
        <f>COUNT(orders[[#This Row],[count_id]])</f>
        <v>1</v>
      </c>
      <c r="N1052" s="2"/>
      <c r="Q1052" s="7" t="str">
        <f>TEXT(orders[[#This Row],[Date]],"mmm")</f>
        <v>Jun</v>
      </c>
      <c r="R1052" s="10">
        <v>25821</v>
      </c>
    </row>
    <row r="1053" spans="1:18" x14ac:dyDescent="0.25">
      <c r="A1053" t="s">
        <v>3688</v>
      </c>
      <c r="B1053" s="4">
        <v>45369</v>
      </c>
      <c r="C1053" t="s">
        <v>333</v>
      </c>
      <c r="D1053" t="s">
        <v>3356</v>
      </c>
      <c r="E1053">
        <v>3</v>
      </c>
      <c r="F1053" s="5">
        <v>26775</v>
      </c>
      <c r="G1053" s="2">
        <v>4972.3500000000004</v>
      </c>
      <c r="H1053" s="2">
        <f>(orders[[#This Row],[Profit]]/orders[[#This Row],[Sales]])*100</f>
        <v>18.570868347338937</v>
      </c>
      <c r="I1053" s="2">
        <f>orders[[#This Row],[Quantity]]*orders[[#This Row],[Cost Price]]</f>
        <v>63822</v>
      </c>
      <c r="J1053" t="str">
        <f>TEXT(orders[[#This Row],[Date]],"mmm")</f>
        <v>Mar</v>
      </c>
      <c r="K1053" s="2">
        <v>21274</v>
      </c>
      <c r="L1053">
        <v>5</v>
      </c>
      <c r="M1053" s="2">
        <f>COUNT(orders[[#This Row],[count_id]])</f>
        <v>1</v>
      </c>
      <c r="N1053" s="2"/>
      <c r="Q1053" s="6" t="str">
        <f>TEXT(orders[[#This Row],[Date]],"mmm")</f>
        <v>Mar</v>
      </c>
      <c r="R1053" s="11">
        <v>26775</v>
      </c>
    </row>
    <row r="1054" spans="1:18" x14ac:dyDescent="0.25">
      <c r="A1054" t="s">
        <v>5202</v>
      </c>
      <c r="B1054" s="4">
        <v>45519</v>
      </c>
      <c r="C1054" t="s">
        <v>333</v>
      </c>
      <c r="D1054" t="s">
        <v>3205</v>
      </c>
      <c r="E1054">
        <v>9</v>
      </c>
      <c r="F1054" s="5">
        <v>2959</v>
      </c>
      <c r="G1054" s="2">
        <v>465.16</v>
      </c>
      <c r="H1054" s="2">
        <f>(orders[[#This Row],[Profit]]/orders[[#This Row],[Sales]])*100</f>
        <v>15.720175735045624</v>
      </c>
      <c r="I1054" s="2">
        <f>orders[[#This Row],[Quantity]]*orders[[#This Row],[Cost Price]]</f>
        <v>275616</v>
      </c>
      <c r="J1054" t="str">
        <f>TEXT(orders[[#This Row],[Date]],"mmm")</f>
        <v>Aug</v>
      </c>
      <c r="K1054" s="2">
        <v>30624</v>
      </c>
      <c r="L1054">
        <v>5</v>
      </c>
      <c r="M1054" s="2">
        <f>COUNT(orders[[#This Row],[count_id]])</f>
        <v>1</v>
      </c>
      <c r="N1054" s="2"/>
      <c r="Q1054" s="7" t="str">
        <f>TEXT(orders[[#This Row],[Date]],"mmm")</f>
        <v>Aug</v>
      </c>
      <c r="R1054" s="10">
        <v>2959</v>
      </c>
    </row>
    <row r="1055" spans="1:18" x14ac:dyDescent="0.25">
      <c r="A1055" t="s">
        <v>5265</v>
      </c>
      <c r="B1055" s="4">
        <v>45618</v>
      </c>
      <c r="C1055" t="s">
        <v>333</v>
      </c>
      <c r="D1055" t="s">
        <v>3484</v>
      </c>
      <c r="E1055">
        <v>4</v>
      </c>
      <c r="F1055" s="5">
        <v>22890</v>
      </c>
      <c r="G1055" s="2">
        <v>1614.84</v>
      </c>
      <c r="H1055" s="2">
        <f>(orders[[#This Row],[Profit]]/orders[[#This Row],[Sales]])*100</f>
        <v>7.0547837483617304</v>
      </c>
      <c r="I1055" s="2">
        <f>orders[[#This Row],[Quantity]]*orders[[#This Row],[Cost Price]]</f>
        <v>2420</v>
      </c>
      <c r="J1055" t="str">
        <f>TEXT(orders[[#This Row],[Date]],"mmm")</f>
        <v>Nov</v>
      </c>
      <c r="K1055" s="2">
        <v>605</v>
      </c>
      <c r="L1055">
        <v>8</v>
      </c>
      <c r="M1055" s="2">
        <f>COUNT(orders[[#This Row],[count_id]])</f>
        <v>1</v>
      </c>
      <c r="N1055" s="2"/>
      <c r="Q1055" s="6" t="str">
        <f>TEXT(orders[[#This Row],[Date]],"mmm")</f>
        <v>Nov</v>
      </c>
      <c r="R1055" s="11">
        <v>22890</v>
      </c>
    </row>
    <row r="1056" spans="1:18" x14ac:dyDescent="0.25">
      <c r="A1056" t="s">
        <v>5510</v>
      </c>
      <c r="B1056" s="4">
        <v>45950</v>
      </c>
      <c r="C1056" t="s">
        <v>333</v>
      </c>
      <c r="D1056" t="s">
        <v>2809</v>
      </c>
      <c r="E1056">
        <v>3</v>
      </c>
      <c r="F1056" s="5">
        <v>30880</v>
      </c>
      <c r="G1056" s="2">
        <v>1627.71</v>
      </c>
      <c r="H1056" s="2">
        <f>(orders[[#This Row],[Profit]]/orders[[#This Row],[Sales]])*100</f>
        <v>5.2710816062176171</v>
      </c>
      <c r="I1056" s="2">
        <f>orders[[#This Row],[Quantity]]*orders[[#This Row],[Cost Price]]</f>
        <v>98883</v>
      </c>
      <c r="J1056" t="str">
        <f>TEXT(orders[[#This Row],[Date]],"mmm")</f>
        <v>Oct</v>
      </c>
      <c r="K1056" s="2">
        <v>32961</v>
      </c>
      <c r="L1056">
        <v>12</v>
      </c>
      <c r="M1056" s="2">
        <f>COUNT(orders[[#This Row],[count_id]])</f>
        <v>1</v>
      </c>
      <c r="N1056" s="2"/>
      <c r="Q1056" s="7" t="str">
        <f>TEXT(orders[[#This Row],[Date]],"mmm")</f>
        <v>Oct</v>
      </c>
      <c r="R1056" s="10">
        <v>30880</v>
      </c>
    </row>
    <row r="1057" spans="1:18" x14ac:dyDescent="0.25">
      <c r="A1057" t="s">
        <v>5700</v>
      </c>
      <c r="B1057" s="4">
        <v>45612</v>
      </c>
      <c r="C1057" t="s">
        <v>333</v>
      </c>
      <c r="D1057" t="s">
        <v>3414</v>
      </c>
      <c r="E1057">
        <v>6</v>
      </c>
      <c r="F1057" s="5">
        <v>20295</v>
      </c>
      <c r="G1057" s="2">
        <v>5752.09</v>
      </c>
      <c r="H1057" s="2">
        <f>(orders[[#This Row],[Profit]]/orders[[#This Row],[Sales]])*100</f>
        <v>28.34239960581424</v>
      </c>
      <c r="I1057" s="2">
        <f>orders[[#This Row],[Quantity]]*orders[[#This Row],[Cost Price]]</f>
        <v>274668</v>
      </c>
      <c r="J1057" t="str">
        <f>TEXT(orders[[#This Row],[Date]],"mmm")</f>
        <v>Nov</v>
      </c>
      <c r="K1057" s="2">
        <v>45778</v>
      </c>
      <c r="L1057">
        <v>6</v>
      </c>
      <c r="M1057" s="2">
        <f>COUNT(orders[[#This Row],[count_id]])</f>
        <v>1</v>
      </c>
      <c r="N1057" s="2"/>
      <c r="Q1057" s="6" t="str">
        <f>TEXT(orders[[#This Row],[Date]],"mmm")</f>
        <v>Nov</v>
      </c>
      <c r="R1057" s="11">
        <v>20295</v>
      </c>
    </row>
    <row r="1058" spans="1:18" x14ac:dyDescent="0.25">
      <c r="A1058" t="s">
        <v>5871</v>
      </c>
      <c r="B1058" s="4">
        <v>45987</v>
      </c>
      <c r="C1058" t="s">
        <v>333</v>
      </c>
      <c r="D1058" t="s">
        <v>2551</v>
      </c>
      <c r="E1058">
        <v>2</v>
      </c>
      <c r="F1058" s="5">
        <v>13714</v>
      </c>
      <c r="G1058" s="2">
        <v>2532.58</v>
      </c>
      <c r="H1058" s="2">
        <f>(orders[[#This Row],[Profit]]/orders[[#This Row],[Sales]])*100</f>
        <v>18.467113898206211</v>
      </c>
      <c r="I1058" s="2">
        <f>orders[[#This Row],[Quantity]]*orders[[#This Row],[Cost Price]]</f>
        <v>52714</v>
      </c>
      <c r="J1058" t="str">
        <f>TEXT(orders[[#This Row],[Date]],"mmm")</f>
        <v>Nov</v>
      </c>
      <c r="K1058" s="2">
        <v>26357</v>
      </c>
      <c r="L1058">
        <v>3</v>
      </c>
      <c r="M1058" s="2">
        <f>COUNT(orders[[#This Row],[count_id]])</f>
        <v>1</v>
      </c>
      <c r="N1058" s="2"/>
      <c r="Q1058" s="7" t="str">
        <f>TEXT(orders[[#This Row],[Date]],"mmm")</f>
        <v>Nov</v>
      </c>
      <c r="R1058" s="10">
        <v>13714</v>
      </c>
    </row>
    <row r="1059" spans="1:18" x14ac:dyDescent="0.25">
      <c r="A1059" t="s">
        <v>5998</v>
      </c>
      <c r="B1059" s="4">
        <v>45797</v>
      </c>
      <c r="C1059" t="s">
        <v>333</v>
      </c>
      <c r="D1059" t="s">
        <v>3607</v>
      </c>
      <c r="E1059">
        <v>9</v>
      </c>
      <c r="F1059" s="5">
        <v>15692</v>
      </c>
      <c r="G1059" s="2">
        <v>3361.65</v>
      </c>
      <c r="H1059" s="2">
        <f>(orders[[#This Row],[Profit]]/orders[[#This Row],[Sales]])*100</f>
        <v>21.422699464695384</v>
      </c>
      <c r="I1059" s="2">
        <f>orders[[#This Row],[Quantity]]*orders[[#This Row],[Cost Price]]</f>
        <v>205200</v>
      </c>
      <c r="J1059" t="str">
        <f>TEXT(orders[[#This Row],[Date]],"mmm")</f>
        <v>May</v>
      </c>
      <c r="K1059" s="2">
        <v>22800</v>
      </c>
      <c r="L1059">
        <v>9</v>
      </c>
      <c r="M1059" s="2">
        <f>COUNT(orders[[#This Row],[count_id]])</f>
        <v>1</v>
      </c>
      <c r="N1059" s="2"/>
      <c r="Q1059" s="6" t="str">
        <f>TEXT(orders[[#This Row],[Date]],"mmm")</f>
        <v>May</v>
      </c>
      <c r="R1059" s="11">
        <v>15692</v>
      </c>
    </row>
    <row r="1060" spans="1:18" x14ac:dyDescent="0.25">
      <c r="A1060" t="s">
        <v>3700</v>
      </c>
      <c r="B1060" s="4">
        <v>45921</v>
      </c>
      <c r="C1060" t="s">
        <v>335</v>
      </c>
      <c r="D1060" t="s">
        <v>3133</v>
      </c>
      <c r="E1060">
        <v>9</v>
      </c>
      <c r="F1060" s="5">
        <v>10066</v>
      </c>
      <c r="G1060" s="2">
        <v>1222.4000000000001</v>
      </c>
      <c r="H1060" s="2">
        <f>(orders[[#This Row],[Profit]]/orders[[#This Row],[Sales]])*100</f>
        <v>12.143850586131533</v>
      </c>
      <c r="I1060" s="2">
        <f>orders[[#This Row],[Quantity]]*orders[[#This Row],[Cost Price]]</f>
        <v>134334</v>
      </c>
      <c r="J1060" t="str">
        <f>TEXT(orders[[#This Row],[Date]],"mmm")</f>
        <v>Sep</v>
      </c>
      <c r="K1060" s="2">
        <v>14926</v>
      </c>
      <c r="L1060">
        <v>3</v>
      </c>
      <c r="M1060" s="2">
        <f>COUNT(orders[[#This Row],[count_id]])</f>
        <v>1</v>
      </c>
      <c r="N1060" s="2"/>
      <c r="Q1060" s="7" t="str">
        <f>TEXT(orders[[#This Row],[Date]],"mmm")</f>
        <v>Sep</v>
      </c>
      <c r="R1060" s="10">
        <v>10066</v>
      </c>
    </row>
    <row r="1061" spans="1:18" x14ac:dyDescent="0.25">
      <c r="A1061" t="s">
        <v>5090</v>
      </c>
      <c r="B1061" s="4">
        <v>46015</v>
      </c>
      <c r="C1061" t="s">
        <v>335</v>
      </c>
      <c r="D1061" t="s">
        <v>2568</v>
      </c>
      <c r="E1061">
        <v>4</v>
      </c>
      <c r="F1061" s="5">
        <v>40135</v>
      </c>
      <c r="G1061" s="2">
        <v>7147.94</v>
      </c>
      <c r="H1061" s="2">
        <f>(orders[[#This Row],[Profit]]/orders[[#This Row],[Sales]])*100</f>
        <v>17.809742120343838</v>
      </c>
      <c r="I1061" s="2">
        <f>orders[[#This Row],[Quantity]]*orders[[#This Row],[Cost Price]]</f>
        <v>190868</v>
      </c>
      <c r="J1061" t="str">
        <f>TEXT(orders[[#This Row],[Date]],"mmm")</f>
        <v>Dec</v>
      </c>
      <c r="K1061" s="2">
        <v>47717</v>
      </c>
      <c r="L1061">
        <v>7</v>
      </c>
      <c r="M1061" s="2">
        <f>COUNT(orders[[#This Row],[count_id]])</f>
        <v>1</v>
      </c>
      <c r="N1061" s="2"/>
      <c r="Q1061" s="6" t="str">
        <f>TEXT(orders[[#This Row],[Date]],"mmm")</f>
        <v>Dec</v>
      </c>
      <c r="R1061" s="11">
        <v>40135</v>
      </c>
    </row>
    <row r="1062" spans="1:18" x14ac:dyDescent="0.25">
      <c r="A1062" t="s">
        <v>5151</v>
      </c>
      <c r="B1062" s="4">
        <v>45604</v>
      </c>
      <c r="C1062" t="s">
        <v>335</v>
      </c>
      <c r="D1062" t="s">
        <v>3409</v>
      </c>
      <c r="E1062">
        <v>4</v>
      </c>
      <c r="F1062" s="5">
        <v>25665</v>
      </c>
      <c r="G1062" s="2">
        <v>1651</v>
      </c>
      <c r="H1062" s="2">
        <f>(orders[[#This Row],[Profit]]/orders[[#This Row],[Sales]])*100</f>
        <v>6.4328852522891093</v>
      </c>
      <c r="I1062" s="2">
        <f>orders[[#This Row],[Quantity]]*orders[[#This Row],[Cost Price]]</f>
        <v>7024</v>
      </c>
      <c r="J1062" t="str">
        <f>TEXT(orders[[#This Row],[Date]],"mmm")</f>
        <v>Nov</v>
      </c>
      <c r="K1062" s="2">
        <v>1756</v>
      </c>
      <c r="L1062">
        <v>9</v>
      </c>
      <c r="M1062" s="2">
        <f>COUNT(orders[[#This Row],[count_id]])</f>
        <v>1</v>
      </c>
      <c r="N1062" s="2"/>
      <c r="Q1062" s="7" t="str">
        <f>TEXT(orders[[#This Row],[Date]],"mmm")</f>
        <v>Nov</v>
      </c>
      <c r="R1062" s="10">
        <v>25665</v>
      </c>
    </row>
    <row r="1063" spans="1:18" x14ac:dyDescent="0.25">
      <c r="A1063" t="s">
        <v>5179</v>
      </c>
      <c r="B1063" s="4">
        <v>45715</v>
      </c>
      <c r="C1063" t="s">
        <v>335</v>
      </c>
      <c r="D1063" t="s">
        <v>2570</v>
      </c>
      <c r="E1063">
        <v>2</v>
      </c>
      <c r="F1063" s="5">
        <v>18935</v>
      </c>
      <c r="G1063" s="2">
        <v>2705.25</v>
      </c>
      <c r="H1063" s="2">
        <f>(orders[[#This Row],[Profit]]/orders[[#This Row],[Sales]])*100</f>
        <v>14.28703459202535</v>
      </c>
      <c r="I1063" s="2">
        <f>orders[[#This Row],[Quantity]]*orders[[#This Row],[Cost Price]]</f>
        <v>28816</v>
      </c>
      <c r="J1063" t="str">
        <f>TEXT(orders[[#This Row],[Date]],"mmm")</f>
        <v>Feb</v>
      </c>
      <c r="K1063" s="2">
        <v>14408</v>
      </c>
      <c r="L1063">
        <v>5</v>
      </c>
      <c r="M1063" s="2">
        <f>COUNT(orders[[#This Row],[count_id]])</f>
        <v>1</v>
      </c>
      <c r="N1063" s="2"/>
      <c r="Q1063" s="6" t="str">
        <f>TEXT(orders[[#This Row],[Date]],"mmm")</f>
        <v>Feb</v>
      </c>
      <c r="R1063" s="11">
        <v>18935</v>
      </c>
    </row>
    <row r="1064" spans="1:18" x14ac:dyDescent="0.25">
      <c r="A1064" t="s">
        <v>5430</v>
      </c>
      <c r="B1064" s="4">
        <v>45433</v>
      </c>
      <c r="C1064" t="s">
        <v>335</v>
      </c>
      <c r="D1064" t="s">
        <v>3350</v>
      </c>
      <c r="E1064">
        <v>3</v>
      </c>
      <c r="F1064" s="5">
        <v>18636</v>
      </c>
      <c r="G1064" s="2">
        <v>3894.13</v>
      </c>
      <c r="H1064" s="2">
        <f>(orders[[#This Row],[Profit]]/orders[[#This Row],[Sales]])*100</f>
        <v>20.895739429062033</v>
      </c>
      <c r="I1064" s="2">
        <f>orders[[#This Row],[Quantity]]*orders[[#This Row],[Cost Price]]</f>
        <v>21063</v>
      </c>
      <c r="J1064" t="str">
        <f>TEXT(orders[[#This Row],[Date]],"mmm")</f>
        <v>May</v>
      </c>
      <c r="K1064" s="2">
        <v>7021</v>
      </c>
      <c r="L1064">
        <v>8</v>
      </c>
      <c r="M1064" s="2">
        <f>COUNT(orders[[#This Row],[count_id]])</f>
        <v>1</v>
      </c>
      <c r="N1064" s="2"/>
      <c r="Q1064" s="7" t="str">
        <f>TEXT(orders[[#This Row],[Date]],"mmm")</f>
        <v>May</v>
      </c>
      <c r="R1064" s="10">
        <v>18636</v>
      </c>
    </row>
    <row r="1065" spans="1:18" x14ac:dyDescent="0.25">
      <c r="A1065" t="s">
        <v>5581</v>
      </c>
      <c r="B1065" s="4">
        <v>45744</v>
      </c>
      <c r="C1065" t="s">
        <v>335</v>
      </c>
      <c r="D1065" t="s">
        <v>3171</v>
      </c>
      <c r="E1065">
        <v>2</v>
      </c>
      <c r="F1065" s="5">
        <v>43495</v>
      </c>
      <c r="G1065" s="2">
        <v>12304.23</v>
      </c>
      <c r="H1065" s="2">
        <f>(orders[[#This Row],[Profit]]/orders[[#This Row],[Sales]])*100</f>
        <v>28.288837797447979</v>
      </c>
      <c r="I1065" s="2">
        <f>orders[[#This Row],[Quantity]]*orders[[#This Row],[Cost Price]]</f>
        <v>86654</v>
      </c>
      <c r="J1065" t="str">
        <f>TEXT(orders[[#This Row],[Date]],"mmm")</f>
        <v>Mar</v>
      </c>
      <c r="K1065" s="2">
        <v>43327</v>
      </c>
      <c r="L1065">
        <v>5</v>
      </c>
      <c r="M1065" s="2">
        <f>COUNT(orders[[#This Row],[count_id]])</f>
        <v>1</v>
      </c>
      <c r="N1065" s="2"/>
      <c r="Q1065" s="6" t="str">
        <f>TEXT(orders[[#This Row],[Date]],"mmm")</f>
        <v>Mar</v>
      </c>
      <c r="R1065" s="11">
        <v>43495</v>
      </c>
    </row>
    <row r="1066" spans="1:18" x14ac:dyDescent="0.25">
      <c r="A1066" t="s">
        <v>5617</v>
      </c>
      <c r="B1066" s="4">
        <v>45774</v>
      </c>
      <c r="C1066" t="s">
        <v>335</v>
      </c>
      <c r="D1066" t="s">
        <v>3492</v>
      </c>
      <c r="E1066">
        <v>9</v>
      </c>
      <c r="F1066" s="5">
        <v>30690</v>
      </c>
      <c r="G1066" s="2">
        <v>5895.25</v>
      </c>
      <c r="H1066" s="2">
        <f>(orders[[#This Row],[Profit]]/orders[[#This Row],[Sales]])*100</f>
        <v>19.209025741283806</v>
      </c>
      <c r="I1066" s="2">
        <f>orders[[#This Row],[Quantity]]*orders[[#This Row],[Cost Price]]</f>
        <v>217638</v>
      </c>
      <c r="J1066" t="str">
        <f>TEXT(orders[[#This Row],[Date]],"mmm")</f>
        <v>Apr</v>
      </c>
      <c r="K1066" s="2">
        <v>24182</v>
      </c>
      <c r="L1066">
        <v>8</v>
      </c>
      <c r="M1066" s="2">
        <f>COUNT(orders[[#This Row],[count_id]])</f>
        <v>1</v>
      </c>
      <c r="N1066" s="2"/>
      <c r="Q1066" s="7" t="str">
        <f>TEXT(orders[[#This Row],[Date]],"mmm")</f>
        <v>Apr</v>
      </c>
      <c r="R1066" s="10">
        <v>30690</v>
      </c>
    </row>
    <row r="1067" spans="1:18" x14ac:dyDescent="0.25">
      <c r="A1067" t="s">
        <v>5810</v>
      </c>
      <c r="B1067" s="4">
        <v>45391</v>
      </c>
      <c r="C1067" t="s">
        <v>335</v>
      </c>
      <c r="D1067" t="s">
        <v>2933</v>
      </c>
      <c r="E1067">
        <v>1</v>
      </c>
      <c r="F1067" s="5">
        <v>40091</v>
      </c>
      <c r="G1067" s="2">
        <v>5918.86</v>
      </c>
      <c r="H1067" s="2">
        <f>(orders[[#This Row],[Profit]]/orders[[#This Row],[Sales]])*100</f>
        <v>14.763562894415205</v>
      </c>
      <c r="I1067" s="2">
        <f>orders[[#This Row],[Quantity]]*orders[[#This Row],[Cost Price]]</f>
        <v>46127</v>
      </c>
      <c r="J1067" t="str">
        <f>TEXT(orders[[#This Row],[Date]],"mmm")</f>
        <v>Apr</v>
      </c>
      <c r="K1067" s="2">
        <v>46127</v>
      </c>
      <c r="L1067">
        <v>6</v>
      </c>
      <c r="M1067" s="2">
        <f>COUNT(orders[[#This Row],[count_id]])</f>
        <v>1</v>
      </c>
      <c r="N1067" s="2"/>
      <c r="Q1067" s="6" t="str">
        <f>TEXT(orders[[#This Row],[Date]],"mmm")</f>
        <v>Apr</v>
      </c>
      <c r="R1067" s="11">
        <v>40091</v>
      </c>
    </row>
    <row r="1068" spans="1:18" x14ac:dyDescent="0.25">
      <c r="A1068" t="s">
        <v>5818</v>
      </c>
      <c r="B1068" s="4">
        <v>45456</v>
      </c>
      <c r="C1068" t="s">
        <v>335</v>
      </c>
      <c r="D1068" t="s">
        <v>2842</v>
      </c>
      <c r="E1068">
        <v>2</v>
      </c>
      <c r="F1068" s="5">
        <v>12912</v>
      </c>
      <c r="G1068" s="2">
        <v>3010.81</v>
      </c>
      <c r="H1068" s="2">
        <f>(orders[[#This Row],[Profit]]/orders[[#This Row],[Sales]])*100</f>
        <v>23.317921313506815</v>
      </c>
      <c r="I1068" s="2">
        <f>orders[[#This Row],[Quantity]]*orders[[#This Row],[Cost Price]]</f>
        <v>66582</v>
      </c>
      <c r="J1068" t="str">
        <f>TEXT(orders[[#This Row],[Date]],"mmm")</f>
        <v>Jun</v>
      </c>
      <c r="K1068" s="2">
        <v>33291</v>
      </c>
      <c r="L1068">
        <v>4</v>
      </c>
      <c r="M1068" s="2">
        <f>COUNT(orders[[#This Row],[count_id]])</f>
        <v>1</v>
      </c>
      <c r="N1068" s="2"/>
      <c r="Q1068" s="7" t="str">
        <f>TEXT(orders[[#This Row],[Date]],"mmm")</f>
        <v>Jun</v>
      </c>
      <c r="R1068" s="10">
        <v>12912</v>
      </c>
    </row>
    <row r="1069" spans="1:18" x14ac:dyDescent="0.25">
      <c r="A1069" t="s">
        <v>5830</v>
      </c>
      <c r="B1069" s="4">
        <v>45911</v>
      </c>
      <c r="C1069" t="s">
        <v>335</v>
      </c>
      <c r="D1069" t="s">
        <v>2958</v>
      </c>
      <c r="E1069">
        <v>9</v>
      </c>
      <c r="F1069" s="5">
        <v>31736</v>
      </c>
      <c r="G1069" s="2">
        <v>2833.91</v>
      </c>
      <c r="H1069" s="2">
        <f>(orders[[#This Row],[Profit]]/orders[[#This Row],[Sales]])*100</f>
        <v>8.929638265691958</v>
      </c>
      <c r="I1069" s="2">
        <f>orders[[#This Row],[Quantity]]*orders[[#This Row],[Cost Price]]</f>
        <v>250965</v>
      </c>
      <c r="J1069" t="str">
        <f>TEXT(orders[[#This Row],[Date]],"mmm")</f>
        <v>Sep</v>
      </c>
      <c r="K1069" s="2">
        <v>27885</v>
      </c>
      <c r="L1069">
        <v>4</v>
      </c>
      <c r="M1069" s="2">
        <f>COUNT(orders[[#This Row],[count_id]])</f>
        <v>1</v>
      </c>
      <c r="N1069" s="2"/>
      <c r="Q1069" s="6" t="str">
        <f>TEXT(orders[[#This Row],[Date]],"mmm")</f>
        <v>Sep</v>
      </c>
      <c r="R1069" s="11">
        <v>31736</v>
      </c>
    </row>
    <row r="1070" spans="1:18" x14ac:dyDescent="0.25">
      <c r="A1070" t="s">
        <v>5910</v>
      </c>
      <c r="B1070" s="4">
        <v>45719</v>
      </c>
      <c r="C1070" t="s">
        <v>335</v>
      </c>
      <c r="D1070" t="s">
        <v>2768</v>
      </c>
      <c r="E1070">
        <v>4</v>
      </c>
      <c r="F1070" s="5">
        <v>46353</v>
      </c>
      <c r="G1070" s="2">
        <v>8908.7199999999993</v>
      </c>
      <c r="H1070" s="2">
        <f>(orders[[#This Row],[Profit]]/orders[[#This Row],[Sales]])*100</f>
        <v>19.219295406985523</v>
      </c>
      <c r="I1070" s="2">
        <f>orders[[#This Row],[Quantity]]*orders[[#This Row],[Cost Price]]</f>
        <v>103684</v>
      </c>
      <c r="J1070" t="str">
        <f>TEXT(orders[[#This Row],[Date]],"mmm")</f>
        <v>Mar</v>
      </c>
      <c r="K1070" s="2">
        <v>25921</v>
      </c>
      <c r="L1070">
        <v>4</v>
      </c>
      <c r="M1070" s="2">
        <f>COUNT(orders[[#This Row],[count_id]])</f>
        <v>1</v>
      </c>
      <c r="N1070" s="2"/>
      <c r="Q1070" s="7" t="str">
        <f>TEXT(orders[[#This Row],[Date]],"mmm")</f>
        <v>Mar</v>
      </c>
      <c r="R1070" s="10">
        <v>46353</v>
      </c>
    </row>
    <row r="1071" spans="1:18" x14ac:dyDescent="0.25">
      <c r="A1071" t="s">
        <v>3758</v>
      </c>
      <c r="B1071" s="4">
        <v>45904</v>
      </c>
      <c r="C1071" t="s">
        <v>337</v>
      </c>
      <c r="D1071" t="s">
        <v>3025</v>
      </c>
      <c r="E1071">
        <v>6</v>
      </c>
      <c r="F1071" s="5">
        <v>27482</v>
      </c>
      <c r="G1071" s="2">
        <v>4537.99</v>
      </c>
      <c r="H1071" s="2">
        <f>(orders[[#This Row],[Profit]]/orders[[#This Row],[Sales]])*100</f>
        <v>16.512590058947673</v>
      </c>
      <c r="I1071" s="2">
        <f>orders[[#This Row],[Quantity]]*orders[[#This Row],[Cost Price]]</f>
        <v>61278</v>
      </c>
      <c r="J1071" t="str">
        <f>TEXT(orders[[#This Row],[Date]],"mmm")</f>
        <v>Sep</v>
      </c>
      <c r="K1071" s="2">
        <v>10213</v>
      </c>
      <c r="L1071">
        <v>8</v>
      </c>
      <c r="M1071" s="2">
        <f>COUNT(orders[[#This Row],[count_id]])</f>
        <v>1</v>
      </c>
      <c r="N1071" s="2"/>
      <c r="Q1071" s="6" t="str">
        <f>TEXT(orders[[#This Row],[Date]],"mmm")</f>
        <v>Sep</v>
      </c>
      <c r="R1071" s="11">
        <v>27482</v>
      </c>
    </row>
    <row r="1072" spans="1:18" x14ac:dyDescent="0.25">
      <c r="A1072" t="s">
        <v>5155</v>
      </c>
      <c r="B1072" s="4">
        <v>45330</v>
      </c>
      <c r="C1072" t="s">
        <v>337</v>
      </c>
      <c r="D1072" t="s">
        <v>3096</v>
      </c>
      <c r="E1072">
        <v>5</v>
      </c>
      <c r="F1072" s="5">
        <v>33868</v>
      </c>
      <c r="G1072" s="2">
        <v>2393.5500000000002</v>
      </c>
      <c r="H1072" s="2">
        <f>(orders[[#This Row],[Profit]]/orders[[#This Row],[Sales]])*100</f>
        <v>7.0672906578481172</v>
      </c>
      <c r="I1072" s="2">
        <f>orders[[#This Row],[Quantity]]*orders[[#This Row],[Cost Price]]</f>
        <v>140730</v>
      </c>
      <c r="J1072" t="str">
        <f>TEXT(orders[[#This Row],[Date]],"mmm")</f>
        <v>Feb</v>
      </c>
      <c r="K1072" s="2">
        <v>28146</v>
      </c>
      <c r="L1072">
        <v>5</v>
      </c>
      <c r="M1072" s="2">
        <f>COUNT(orders[[#This Row],[count_id]])</f>
        <v>1</v>
      </c>
      <c r="N1072" s="2"/>
      <c r="Q1072" s="7" t="str">
        <f>TEXT(orders[[#This Row],[Date]],"mmm")</f>
        <v>Feb</v>
      </c>
      <c r="R1072" s="10">
        <v>33868</v>
      </c>
    </row>
    <row r="1073" spans="1:18" x14ac:dyDescent="0.25">
      <c r="A1073" t="s">
        <v>5177</v>
      </c>
      <c r="B1073" s="4">
        <v>45607</v>
      </c>
      <c r="C1073" t="s">
        <v>337</v>
      </c>
      <c r="D1073" t="s">
        <v>2770</v>
      </c>
      <c r="E1073">
        <v>8</v>
      </c>
      <c r="F1073" s="5">
        <v>47915</v>
      </c>
      <c r="G1073" s="2">
        <v>7048.69</v>
      </c>
      <c r="H1073" s="2">
        <f>(orders[[#This Row],[Profit]]/orders[[#This Row],[Sales]])*100</f>
        <v>14.71082124595638</v>
      </c>
      <c r="I1073" s="2">
        <f>orders[[#This Row],[Quantity]]*orders[[#This Row],[Cost Price]]</f>
        <v>274344</v>
      </c>
      <c r="J1073" t="str">
        <f>TEXT(orders[[#This Row],[Date]],"mmm")</f>
        <v>Nov</v>
      </c>
      <c r="K1073" s="2">
        <v>34293</v>
      </c>
      <c r="L1073">
        <v>5</v>
      </c>
      <c r="M1073" s="2">
        <f>COUNT(orders[[#This Row],[count_id]])</f>
        <v>1</v>
      </c>
      <c r="N1073" s="2"/>
      <c r="Q1073" s="6" t="str">
        <f>TEXT(orders[[#This Row],[Date]],"mmm")</f>
        <v>Nov</v>
      </c>
      <c r="R1073" s="11">
        <v>47915</v>
      </c>
    </row>
    <row r="1074" spans="1:18" x14ac:dyDescent="0.25">
      <c r="A1074" t="s">
        <v>5185</v>
      </c>
      <c r="B1074" s="4">
        <v>45329</v>
      </c>
      <c r="C1074" t="s">
        <v>337</v>
      </c>
      <c r="D1074" t="s">
        <v>2874</v>
      </c>
      <c r="E1074">
        <v>3</v>
      </c>
      <c r="F1074" s="5">
        <v>46560</v>
      </c>
      <c r="G1074" s="2">
        <v>3142.28</v>
      </c>
      <c r="H1074" s="2">
        <f>(orders[[#This Row],[Profit]]/orders[[#This Row],[Sales]])*100</f>
        <v>6.7488831615120271</v>
      </c>
      <c r="I1074" s="2">
        <f>orders[[#This Row],[Quantity]]*orders[[#This Row],[Cost Price]]</f>
        <v>144810</v>
      </c>
      <c r="J1074" t="str">
        <f>TEXT(orders[[#This Row],[Date]],"mmm")</f>
        <v>Feb</v>
      </c>
      <c r="K1074" s="2">
        <v>48270</v>
      </c>
      <c r="L1074">
        <v>8</v>
      </c>
      <c r="M1074" s="2">
        <f>COUNT(orders[[#This Row],[count_id]])</f>
        <v>1</v>
      </c>
      <c r="N1074" s="2"/>
      <c r="Q1074" s="7" t="str">
        <f>TEXT(orders[[#This Row],[Date]],"mmm")</f>
        <v>Feb</v>
      </c>
      <c r="R1074" s="10">
        <v>46560</v>
      </c>
    </row>
    <row r="1075" spans="1:18" x14ac:dyDescent="0.25">
      <c r="A1075" t="s">
        <v>5597</v>
      </c>
      <c r="B1075" s="4">
        <v>45987</v>
      </c>
      <c r="C1075" t="s">
        <v>337</v>
      </c>
      <c r="D1075" t="s">
        <v>3172</v>
      </c>
      <c r="E1075">
        <v>7</v>
      </c>
      <c r="F1075" s="5">
        <v>47200</v>
      </c>
      <c r="G1075" s="2">
        <v>9896.11</v>
      </c>
      <c r="H1075" s="2">
        <f>(orders[[#This Row],[Profit]]/orders[[#This Row],[Sales]])*100</f>
        <v>20.966334745762712</v>
      </c>
      <c r="I1075" s="2">
        <f>orders[[#This Row],[Quantity]]*orders[[#This Row],[Cost Price]]</f>
        <v>192458</v>
      </c>
      <c r="J1075" t="str">
        <f>TEXT(orders[[#This Row],[Date]],"mmm")</f>
        <v>Nov</v>
      </c>
      <c r="K1075" s="2">
        <v>27494</v>
      </c>
      <c r="L1075">
        <v>9</v>
      </c>
      <c r="M1075" s="2">
        <f>COUNT(orders[[#This Row],[count_id]])</f>
        <v>1</v>
      </c>
      <c r="N1075" s="2"/>
      <c r="Q1075" s="6" t="str">
        <f>TEXT(orders[[#This Row],[Date]],"mmm")</f>
        <v>Nov</v>
      </c>
      <c r="R1075" s="11">
        <v>47200</v>
      </c>
    </row>
    <row r="1076" spans="1:18" x14ac:dyDescent="0.25">
      <c r="A1076" t="s">
        <v>5644</v>
      </c>
      <c r="B1076" s="4">
        <v>45932</v>
      </c>
      <c r="C1076" t="s">
        <v>337</v>
      </c>
      <c r="D1076" t="s">
        <v>2728</v>
      </c>
      <c r="E1076">
        <v>6</v>
      </c>
      <c r="F1076" s="5">
        <v>39382</v>
      </c>
      <c r="G1076" s="2">
        <v>2514.6999999999998</v>
      </c>
      <c r="H1076" s="2">
        <f>(orders[[#This Row],[Profit]]/orders[[#This Row],[Sales]])*100</f>
        <v>6.3854044995175459</v>
      </c>
      <c r="I1076" s="2">
        <f>orders[[#This Row],[Quantity]]*orders[[#This Row],[Cost Price]]</f>
        <v>281682</v>
      </c>
      <c r="J1076" t="str">
        <f>TEXT(orders[[#This Row],[Date]],"mmm")</f>
        <v>Oct</v>
      </c>
      <c r="K1076" s="2">
        <v>46947</v>
      </c>
      <c r="L1076">
        <v>4</v>
      </c>
      <c r="M1076" s="2">
        <f>COUNT(orders[[#This Row],[count_id]])</f>
        <v>1</v>
      </c>
      <c r="N1076" s="2"/>
      <c r="Q1076" s="7" t="str">
        <f>TEXT(orders[[#This Row],[Date]],"mmm")</f>
        <v>Oct</v>
      </c>
      <c r="R1076" s="10">
        <v>39382</v>
      </c>
    </row>
    <row r="1077" spans="1:18" x14ac:dyDescent="0.25">
      <c r="A1077" t="s">
        <v>5791</v>
      </c>
      <c r="B1077" s="4">
        <v>45749</v>
      </c>
      <c r="C1077" t="s">
        <v>337</v>
      </c>
      <c r="D1077" t="s">
        <v>2565</v>
      </c>
      <c r="E1077">
        <v>5</v>
      </c>
      <c r="F1077" s="5">
        <v>25243</v>
      </c>
      <c r="G1077" s="2">
        <v>3525.04</v>
      </c>
      <c r="H1077" s="2">
        <f>(orders[[#This Row],[Profit]]/orders[[#This Row],[Sales]])*100</f>
        <v>13.964425781404746</v>
      </c>
      <c r="I1077" s="2">
        <f>orders[[#This Row],[Quantity]]*orders[[#This Row],[Cost Price]]</f>
        <v>236160</v>
      </c>
      <c r="J1077" t="str">
        <f>TEXT(orders[[#This Row],[Date]],"mmm")</f>
        <v>Apr</v>
      </c>
      <c r="K1077" s="2">
        <v>47232</v>
      </c>
      <c r="L1077">
        <v>8</v>
      </c>
      <c r="M1077" s="2">
        <f>COUNT(orders[[#This Row],[count_id]])</f>
        <v>1</v>
      </c>
      <c r="N1077" s="2"/>
      <c r="Q1077" s="6" t="str">
        <f>TEXT(orders[[#This Row],[Date]],"mmm")</f>
        <v>Apr</v>
      </c>
      <c r="R1077" s="11">
        <v>25243</v>
      </c>
    </row>
    <row r="1078" spans="1:18" x14ac:dyDescent="0.25">
      <c r="A1078" t="s">
        <v>5953</v>
      </c>
      <c r="B1078" s="4">
        <v>45341</v>
      </c>
      <c r="C1078" t="s">
        <v>337</v>
      </c>
      <c r="D1078" t="s">
        <v>3131</v>
      </c>
      <c r="E1078">
        <v>9</v>
      </c>
      <c r="F1078" s="5">
        <v>48054</v>
      </c>
      <c r="G1078" s="2">
        <v>4759.63</v>
      </c>
      <c r="H1078" s="2">
        <f>(orders[[#This Row],[Profit]]/orders[[#This Row],[Sales]])*100</f>
        <v>9.9047529862238317</v>
      </c>
      <c r="I1078" s="2">
        <f>orders[[#This Row],[Quantity]]*orders[[#This Row],[Cost Price]]</f>
        <v>235575</v>
      </c>
      <c r="J1078" t="str">
        <f>TEXT(orders[[#This Row],[Date]],"mmm")</f>
        <v>Feb</v>
      </c>
      <c r="K1078" s="2">
        <v>26175</v>
      </c>
      <c r="L1078">
        <v>10</v>
      </c>
      <c r="M1078" s="2">
        <f>COUNT(orders[[#This Row],[count_id]])</f>
        <v>1</v>
      </c>
      <c r="N1078" s="2"/>
      <c r="Q1078" s="7" t="str">
        <f>TEXT(orders[[#This Row],[Date]],"mmm")</f>
        <v>Feb</v>
      </c>
      <c r="R1078" s="10">
        <v>48054</v>
      </c>
    </row>
    <row r="1079" spans="1:18" x14ac:dyDescent="0.25">
      <c r="A1079" t="s">
        <v>3680</v>
      </c>
      <c r="B1079" s="4">
        <v>45425</v>
      </c>
      <c r="C1079" t="s">
        <v>339</v>
      </c>
      <c r="D1079" t="s">
        <v>3293</v>
      </c>
      <c r="E1079">
        <v>9</v>
      </c>
      <c r="F1079" s="5">
        <v>9439</v>
      </c>
      <c r="G1079" s="2">
        <v>1173.3499999999999</v>
      </c>
      <c r="H1079" s="2">
        <f>(orders[[#This Row],[Profit]]/orders[[#This Row],[Sales]])*100</f>
        <v>12.430871914397711</v>
      </c>
      <c r="I1079" s="2">
        <f>orders[[#This Row],[Quantity]]*orders[[#This Row],[Cost Price]]</f>
        <v>198171</v>
      </c>
      <c r="J1079" t="str">
        <f>TEXT(orders[[#This Row],[Date]],"mmm")</f>
        <v>May</v>
      </c>
      <c r="K1079" s="2">
        <v>22019</v>
      </c>
      <c r="L1079">
        <v>11</v>
      </c>
      <c r="M1079" s="2">
        <f>COUNT(orders[[#This Row],[count_id]])</f>
        <v>1</v>
      </c>
      <c r="N1079" s="2"/>
      <c r="Q1079" s="6" t="str">
        <f>TEXT(orders[[#This Row],[Date]],"mmm")</f>
        <v>May</v>
      </c>
      <c r="R1079" s="11">
        <v>9439</v>
      </c>
    </row>
    <row r="1080" spans="1:18" x14ac:dyDescent="0.25">
      <c r="A1080" t="s">
        <v>5136</v>
      </c>
      <c r="B1080" s="4">
        <v>45783</v>
      </c>
      <c r="C1080" t="s">
        <v>339</v>
      </c>
      <c r="D1080" t="s">
        <v>3548</v>
      </c>
      <c r="E1080">
        <v>4</v>
      </c>
      <c r="F1080" s="5">
        <v>26238</v>
      </c>
      <c r="G1080" s="2">
        <v>1882.52</v>
      </c>
      <c r="H1080" s="2">
        <f>(orders[[#This Row],[Profit]]/orders[[#This Row],[Sales]])*100</f>
        <v>7.1747846634652026</v>
      </c>
      <c r="I1080" s="2">
        <f>orders[[#This Row],[Quantity]]*orders[[#This Row],[Cost Price]]</f>
        <v>28880</v>
      </c>
      <c r="J1080" t="str">
        <f>TEXT(orders[[#This Row],[Date]],"mmm")</f>
        <v>May</v>
      </c>
      <c r="K1080" s="2">
        <v>7220</v>
      </c>
      <c r="L1080">
        <v>9</v>
      </c>
      <c r="M1080" s="2">
        <f>COUNT(orders[[#This Row],[count_id]])</f>
        <v>1</v>
      </c>
      <c r="N1080" s="2"/>
      <c r="Q1080" s="7" t="str">
        <f>TEXT(orders[[#This Row],[Date]],"mmm")</f>
        <v>May</v>
      </c>
      <c r="R1080" s="10">
        <v>26238</v>
      </c>
    </row>
    <row r="1081" spans="1:18" x14ac:dyDescent="0.25">
      <c r="A1081" t="s">
        <v>5153</v>
      </c>
      <c r="B1081" s="4">
        <v>45759</v>
      </c>
      <c r="C1081" t="s">
        <v>339</v>
      </c>
      <c r="D1081" t="s">
        <v>2545</v>
      </c>
      <c r="E1081">
        <v>3</v>
      </c>
      <c r="F1081" s="5">
        <v>46938</v>
      </c>
      <c r="G1081" s="2">
        <v>10872.62</v>
      </c>
      <c r="H1081" s="2">
        <f>(orders[[#This Row],[Profit]]/orders[[#This Row],[Sales]])*100</f>
        <v>23.163790532191403</v>
      </c>
      <c r="I1081" s="2">
        <f>orders[[#This Row],[Quantity]]*orders[[#This Row],[Cost Price]]</f>
        <v>40494</v>
      </c>
      <c r="J1081" t="str">
        <f>TEXT(orders[[#This Row],[Date]],"mmm")</f>
        <v>Apr</v>
      </c>
      <c r="K1081" s="2">
        <v>13498</v>
      </c>
      <c r="L1081">
        <v>11</v>
      </c>
      <c r="M1081" s="2">
        <f>COUNT(orders[[#This Row],[count_id]])</f>
        <v>1</v>
      </c>
      <c r="N1081" s="2"/>
      <c r="Q1081" s="6" t="str">
        <f>TEXT(orders[[#This Row],[Date]],"mmm")</f>
        <v>Apr</v>
      </c>
      <c r="R1081" s="11">
        <v>46938</v>
      </c>
    </row>
    <row r="1082" spans="1:18" x14ac:dyDescent="0.25">
      <c r="A1082" t="s">
        <v>5357</v>
      </c>
      <c r="B1082" s="4">
        <v>45614</v>
      </c>
      <c r="C1082" t="s">
        <v>339</v>
      </c>
      <c r="D1082" t="s">
        <v>2968</v>
      </c>
      <c r="E1082">
        <v>1</v>
      </c>
      <c r="F1082" s="5">
        <v>17343</v>
      </c>
      <c r="G1082" s="2">
        <v>4608.12</v>
      </c>
      <c r="H1082" s="2">
        <f>(orders[[#This Row],[Profit]]/orders[[#This Row],[Sales]])*100</f>
        <v>26.570489534682579</v>
      </c>
      <c r="I1082" s="2">
        <f>orders[[#This Row],[Quantity]]*orders[[#This Row],[Cost Price]]</f>
        <v>43966</v>
      </c>
      <c r="J1082" t="str">
        <f>TEXT(orders[[#This Row],[Date]],"mmm")</f>
        <v>Nov</v>
      </c>
      <c r="K1082" s="2">
        <v>43966</v>
      </c>
      <c r="L1082">
        <v>5</v>
      </c>
      <c r="M1082" s="2">
        <f>COUNT(orders[[#This Row],[count_id]])</f>
        <v>1</v>
      </c>
      <c r="N1082" s="2"/>
      <c r="Q1082" s="7" t="str">
        <f>TEXT(orders[[#This Row],[Date]],"mmm")</f>
        <v>Nov</v>
      </c>
      <c r="R1082" s="10">
        <v>17343</v>
      </c>
    </row>
    <row r="1083" spans="1:18" x14ac:dyDescent="0.25">
      <c r="A1083" t="s">
        <v>5877</v>
      </c>
      <c r="B1083" s="4">
        <v>45410</v>
      </c>
      <c r="C1083" t="s">
        <v>339</v>
      </c>
      <c r="D1083" t="s">
        <v>2753</v>
      </c>
      <c r="E1083">
        <v>6</v>
      </c>
      <c r="F1083" s="5">
        <v>12019</v>
      </c>
      <c r="G1083" s="2">
        <v>1446.88</v>
      </c>
      <c r="H1083" s="2">
        <f>(orders[[#This Row],[Profit]]/orders[[#This Row],[Sales]])*100</f>
        <v>12.038272734836509</v>
      </c>
      <c r="I1083" s="2">
        <f>orders[[#This Row],[Quantity]]*orders[[#This Row],[Cost Price]]</f>
        <v>42000</v>
      </c>
      <c r="J1083" t="str">
        <f>TEXT(orders[[#This Row],[Date]],"mmm")</f>
        <v>Apr</v>
      </c>
      <c r="K1083" s="2">
        <v>7000</v>
      </c>
      <c r="L1083">
        <v>6</v>
      </c>
      <c r="M1083" s="2">
        <f>COUNT(orders[[#This Row],[count_id]])</f>
        <v>1</v>
      </c>
      <c r="N1083" s="2"/>
      <c r="Q1083" s="6" t="str">
        <f>TEXT(orders[[#This Row],[Date]],"mmm")</f>
        <v>Apr</v>
      </c>
      <c r="R1083" s="11">
        <v>12019</v>
      </c>
    </row>
    <row r="1084" spans="1:18" x14ac:dyDescent="0.25">
      <c r="A1084" t="s">
        <v>3798</v>
      </c>
      <c r="B1084" s="4">
        <v>45835</v>
      </c>
      <c r="C1084" t="s">
        <v>341</v>
      </c>
      <c r="D1084" t="s">
        <v>2627</v>
      </c>
      <c r="E1084">
        <v>4</v>
      </c>
      <c r="F1084" s="5">
        <v>38303</v>
      </c>
      <c r="G1084" s="2">
        <v>8394.3700000000008</v>
      </c>
      <c r="H1084" s="2">
        <f>(orders[[#This Row],[Profit]]/orders[[#This Row],[Sales]])*100</f>
        <v>21.915698509255151</v>
      </c>
      <c r="I1084" s="2">
        <f>orders[[#This Row],[Quantity]]*orders[[#This Row],[Cost Price]]</f>
        <v>79652</v>
      </c>
      <c r="J1084" t="str">
        <f>TEXT(orders[[#This Row],[Date]],"mmm")</f>
        <v>Jun</v>
      </c>
      <c r="K1084" s="2">
        <v>19913</v>
      </c>
      <c r="L1084">
        <v>6</v>
      </c>
      <c r="M1084" s="2">
        <f>COUNT(orders[[#This Row],[count_id]])</f>
        <v>1</v>
      </c>
      <c r="N1084" s="2"/>
      <c r="Q1084" s="7" t="str">
        <f>TEXT(orders[[#This Row],[Date]],"mmm")</f>
        <v>Jun</v>
      </c>
      <c r="R1084" s="10">
        <v>38303</v>
      </c>
    </row>
    <row r="1085" spans="1:18" x14ac:dyDescent="0.25">
      <c r="A1085" t="s">
        <v>5613</v>
      </c>
      <c r="B1085" s="4">
        <v>45912</v>
      </c>
      <c r="C1085" t="s">
        <v>341</v>
      </c>
      <c r="D1085" t="s">
        <v>2469</v>
      </c>
      <c r="E1085">
        <v>6</v>
      </c>
      <c r="F1085" s="5">
        <v>9078</v>
      </c>
      <c r="G1085" s="2">
        <v>2637.03</v>
      </c>
      <c r="H1085" s="2">
        <f>(orders[[#This Row],[Profit]]/orders[[#This Row],[Sales]])*100</f>
        <v>29.048578982154659</v>
      </c>
      <c r="I1085" s="2">
        <f>orders[[#This Row],[Quantity]]*orders[[#This Row],[Cost Price]]</f>
        <v>209766</v>
      </c>
      <c r="J1085" t="str">
        <f>TEXT(orders[[#This Row],[Date]],"mmm")</f>
        <v>Sep</v>
      </c>
      <c r="K1085" s="2">
        <v>34961</v>
      </c>
      <c r="L1085">
        <v>7</v>
      </c>
      <c r="M1085" s="2">
        <f>COUNT(orders[[#This Row],[count_id]])</f>
        <v>1</v>
      </c>
      <c r="N1085" s="2"/>
      <c r="Q1085" s="6" t="str">
        <f>TEXT(orders[[#This Row],[Date]],"mmm")</f>
        <v>Sep</v>
      </c>
      <c r="R1085" s="11">
        <v>9078</v>
      </c>
    </row>
    <row r="1086" spans="1:18" x14ac:dyDescent="0.25">
      <c r="A1086" t="s">
        <v>5637</v>
      </c>
      <c r="B1086" s="4">
        <v>45300</v>
      </c>
      <c r="C1086" t="s">
        <v>341</v>
      </c>
      <c r="D1086" t="s">
        <v>3585</v>
      </c>
      <c r="E1086">
        <v>4</v>
      </c>
      <c r="F1086" s="5">
        <v>44099</v>
      </c>
      <c r="G1086" s="2">
        <v>9144.66</v>
      </c>
      <c r="H1086" s="2">
        <f>(orders[[#This Row],[Profit]]/orders[[#This Row],[Sales]])*100</f>
        <v>20.73666069525386</v>
      </c>
      <c r="I1086" s="2">
        <f>orders[[#This Row],[Quantity]]*orders[[#This Row],[Cost Price]]</f>
        <v>48428</v>
      </c>
      <c r="J1086" t="str">
        <f>TEXT(orders[[#This Row],[Date]],"mmm")</f>
        <v>Jan</v>
      </c>
      <c r="K1086" s="2">
        <v>12107</v>
      </c>
      <c r="L1086">
        <v>2</v>
      </c>
      <c r="M1086" s="2">
        <f>COUNT(orders[[#This Row],[count_id]])</f>
        <v>1</v>
      </c>
      <c r="N1086" s="2"/>
      <c r="Q1086" s="7" t="str">
        <f>TEXT(orders[[#This Row],[Date]],"mmm")</f>
        <v>Jan</v>
      </c>
      <c r="R1086" s="10">
        <v>44099</v>
      </c>
    </row>
    <row r="1087" spans="1:18" x14ac:dyDescent="0.25">
      <c r="A1087" t="s">
        <v>5728</v>
      </c>
      <c r="B1087" s="4">
        <v>45655</v>
      </c>
      <c r="C1087" t="s">
        <v>341</v>
      </c>
      <c r="D1087" t="s">
        <v>3563</v>
      </c>
      <c r="E1087">
        <v>3</v>
      </c>
      <c r="F1087" s="5">
        <v>28568</v>
      </c>
      <c r="G1087" s="2">
        <v>6918.77</v>
      </c>
      <c r="H1087" s="2">
        <f>(orders[[#This Row],[Profit]]/orders[[#This Row],[Sales]])*100</f>
        <v>24.218601232147861</v>
      </c>
      <c r="I1087" s="2">
        <f>orders[[#This Row],[Quantity]]*orders[[#This Row],[Cost Price]]</f>
        <v>146124</v>
      </c>
      <c r="J1087" t="str">
        <f>TEXT(orders[[#This Row],[Date]],"mmm")</f>
        <v>Dec</v>
      </c>
      <c r="K1087" s="2">
        <v>48708</v>
      </c>
      <c r="L1087">
        <v>12</v>
      </c>
      <c r="M1087" s="2">
        <f>COUNT(orders[[#This Row],[count_id]])</f>
        <v>1</v>
      </c>
      <c r="N1087" s="2"/>
      <c r="Q1087" s="6" t="str">
        <f>TEXT(orders[[#This Row],[Date]],"mmm")</f>
        <v>Dec</v>
      </c>
      <c r="R1087" s="11">
        <v>28568</v>
      </c>
    </row>
    <row r="1088" spans="1:18" x14ac:dyDescent="0.25">
      <c r="A1088" t="s">
        <v>6060</v>
      </c>
      <c r="B1088" s="4">
        <v>45880</v>
      </c>
      <c r="C1088" t="s">
        <v>341</v>
      </c>
      <c r="D1088" t="s">
        <v>3282</v>
      </c>
      <c r="E1088">
        <v>7</v>
      </c>
      <c r="F1088" s="5">
        <v>21092</v>
      </c>
      <c r="G1088" s="2">
        <v>5726.33</v>
      </c>
      <c r="H1088" s="2">
        <f>(orders[[#This Row],[Profit]]/orders[[#This Row],[Sales]])*100</f>
        <v>27.149298312156269</v>
      </c>
      <c r="I1088" s="2">
        <f>orders[[#This Row],[Quantity]]*orders[[#This Row],[Cost Price]]</f>
        <v>227563</v>
      </c>
      <c r="J1088" t="str">
        <f>TEXT(orders[[#This Row],[Date]],"mmm")</f>
        <v>Aug</v>
      </c>
      <c r="K1088" s="2">
        <v>32509</v>
      </c>
      <c r="L1088">
        <v>8</v>
      </c>
      <c r="M1088" s="2">
        <f>COUNT(orders[[#This Row],[count_id]])</f>
        <v>1</v>
      </c>
      <c r="N1088" s="2"/>
      <c r="Q1088" s="7" t="str">
        <f>TEXT(orders[[#This Row],[Date]],"mmm")</f>
        <v>Aug</v>
      </c>
      <c r="R1088" s="10">
        <v>21092</v>
      </c>
    </row>
    <row r="1089" spans="1:18" x14ac:dyDescent="0.25">
      <c r="A1089" t="s">
        <v>6062</v>
      </c>
      <c r="B1089" s="4">
        <v>45710</v>
      </c>
      <c r="C1089" t="s">
        <v>341</v>
      </c>
      <c r="D1089" t="s">
        <v>3310</v>
      </c>
      <c r="E1089">
        <v>5</v>
      </c>
      <c r="F1089" s="5">
        <v>32470</v>
      </c>
      <c r="G1089" s="2">
        <v>2326.44</v>
      </c>
      <c r="H1089" s="2">
        <f>(orders[[#This Row],[Profit]]/orders[[#This Row],[Sales]])*100</f>
        <v>7.1648906683092077</v>
      </c>
      <c r="I1089" s="2">
        <f>orders[[#This Row],[Quantity]]*orders[[#This Row],[Cost Price]]</f>
        <v>7570</v>
      </c>
      <c r="J1089" t="str">
        <f>TEXT(orders[[#This Row],[Date]],"mmm")</f>
        <v>Feb</v>
      </c>
      <c r="K1089" s="2">
        <v>1514</v>
      </c>
      <c r="L1089">
        <v>10</v>
      </c>
      <c r="M1089" s="2">
        <f>COUNT(orders[[#This Row],[count_id]])</f>
        <v>1</v>
      </c>
      <c r="N1089" s="2"/>
      <c r="Q1089" s="6" t="str">
        <f>TEXT(orders[[#This Row],[Date]],"mmm")</f>
        <v>Feb</v>
      </c>
      <c r="R1089" s="11">
        <v>32470</v>
      </c>
    </row>
    <row r="1090" spans="1:18" x14ac:dyDescent="0.25">
      <c r="A1090" t="s">
        <v>3783</v>
      </c>
      <c r="B1090" s="4">
        <v>45729</v>
      </c>
      <c r="C1090" t="s">
        <v>343</v>
      </c>
      <c r="D1090" t="s">
        <v>3405</v>
      </c>
      <c r="E1090">
        <v>7</v>
      </c>
      <c r="F1090" s="5">
        <v>21272</v>
      </c>
      <c r="G1090" s="2">
        <v>3480.19</v>
      </c>
      <c r="H1090" s="2">
        <f>(orders[[#This Row],[Profit]]/orders[[#This Row],[Sales]])*100</f>
        <v>16.360426852200074</v>
      </c>
      <c r="I1090" s="2">
        <f>orders[[#This Row],[Quantity]]*orders[[#This Row],[Cost Price]]</f>
        <v>87031</v>
      </c>
      <c r="J1090" t="str">
        <f>TEXT(orders[[#This Row],[Date]],"mmm")</f>
        <v>Mar</v>
      </c>
      <c r="K1090" s="2">
        <v>12433</v>
      </c>
      <c r="L1090">
        <v>6</v>
      </c>
      <c r="M1090" s="2">
        <f>COUNT(orders[[#This Row],[count_id]])</f>
        <v>1</v>
      </c>
      <c r="N1090" s="2"/>
      <c r="Q1090" s="7" t="str">
        <f>TEXT(orders[[#This Row],[Date]],"mmm")</f>
        <v>Mar</v>
      </c>
      <c r="R1090" s="10">
        <v>21272</v>
      </c>
    </row>
    <row r="1091" spans="1:18" x14ac:dyDescent="0.25">
      <c r="A1091" t="s">
        <v>5158</v>
      </c>
      <c r="B1091" s="4">
        <v>46010</v>
      </c>
      <c r="C1091" t="s">
        <v>343</v>
      </c>
      <c r="D1091" t="s">
        <v>2823</v>
      </c>
      <c r="E1091">
        <v>6</v>
      </c>
      <c r="F1091" s="5">
        <v>7991</v>
      </c>
      <c r="G1091" s="2">
        <v>420.2</v>
      </c>
      <c r="H1091" s="2">
        <f>(orders[[#This Row],[Profit]]/orders[[#This Row],[Sales]])*100</f>
        <v>5.258415717682392</v>
      </c>
      <c r="I1091" s="2">
        <f>orders[[#This Row],[Quantity]]*orders[[#This Row],[Cost Price]]</f>
        <v>222288</v>
      </c>
      <c r="J1091" t="str">
        <f>TEXT(orders[[#This Row],[Date]],"mmm")</f>
        <v>Dec</v>
      </c>
      <c r="K1091" s="2">
        <v>37048</v>
      </c>
      <c r="L1091">
        <v>8</v>
      </c>
      <c r="M1091" s="2">
        <f>COUNT(orders[[#This Row],[count_id]])</f>
        <v>1</v>
      </c>
      <c r="N1091" s="2"/>
      <c r="Q1091" s="6" t="str">
        <f>TEXT(orders[[#This Row],[Date]],"mmm")</f>
        <v>Dec</v>
      </c>
      <c r="R1091" s="11">
        <v>7991</v>
      </c>
    </row>
    <row r="1092" spans="1:18" x14ac:dyDescent="0.25">
      <c r="A1092" t="s">
        <v>5387</v>
      </c>
      <c r="B1092" s="4">
        <v>45952</v>
      </c>
      <c r="C1092" t="s">
        <v>343</v>
      </c>
      <c r="D1092" t="s">
        <v>2791</v>
      </c>
      <c r="E1092">
        <v>3</v>
      </c>
      <c r="F1092" s="5">
        <v>25348</v>
      </c>
      <c r="G1092" s="2">
        <v>2504.16</v>
      </c>
      <c r="H1092" s="2">
        <f>(orders[[#This Row],[Profit]]/orders[[#This Row],[Sales]])*100</f>
        <v>9.8791226132239238</v>
      </c>
      <c r="I1092" s="2">
        <f>orders[[#This Row],[Quantity]]*orders[[#This Row],[Cost Price]]</f>
        <v>129519</v>
      </c>
      <c r="J1092" t="str">
        <f>TEXT(orders[[#This Row],[Date]],"mmm")</f>
        <v>Oct</v>
      </c>
      <c r="K1092" s="2">
        <v>43173</v>
      </c>
      <c r="L1092">
        <v>9</v>
      </c>
      <c r="M1092" s="2">
        <f>COUNT(orders[[#This Row],[count_id]])</f>
        <v>1</v>
      </c>
      <c r="N1092" s="2"/>
      <c r="Q1092" s="7" t="str">
        <f>TEXT(orders[[#This Row],[Date]],"mmm")</f>
        <v>Oct</v>
      </c>
      <c r="R1092" s="10">
        <v>25348</v>
      </c>
    </row>
    <row r="1093" spans="1:18" x14ac:dyDescent="0.25">
      <c r="A1093" t="s">
        <v>5455</v>
      </c>
      <c r="B1093" s="4">
        <v>45365</v>
      </c>
      <c r="C1093" t="s">
        <v>343</v>
      </c>
      <c r="D1093" t="s">
        <v>3304</v>
      </c>
      <c r="E1093">
        <v>9</v>
      </c>
      <c r="F1093" s="5">
        <v>32881</v>
      </c>
      <c r="G1093" s="2">
        <v>2900.04</v>
      </c>
      <c r="H1093" s="2">
        <f>(orders[[#This Row],[Profit]]/orders[[#This Row],[Sales]])*100</f>
        <v>8.8198047504637938</v>
      </c>
      <c r="I1093" s="2">
        <f>orders[[#This Row],[Quantity]]*orders[[#This Row],[Cost Price]]</f>
        <v>417177</v>
      </c>
      <c r="J1093" t="str">
        <f>TEXT(orders[[#This Row],[Date]],"mmm")</f>
        <v>Mar</v>
      </c>
      <c r="K1093" s="2">
        <v>46353</v>
      </c>
      <c r="L1093">
        <v>6</v>
      </c>
      <c r="M1093" s="2">
        <f>COUNT(orders[[#This Row],[count_id]])</f>
        <v>1</v>
      </c>
      <c r="N1093" s="2"/>
      <c r="Q1093" s="6" t="str">
        <f>TEXT(orders[[#This Row],[Date]],"mmm")</f>
        <v>Mar</v>
      </c>
      <c r="R1093" s="11">
        <v>32881</v>
      </c>
    </row>
    <row r="1094" spans="1:18" x14ac:dyDescent="0.25">
      <c r="A1094" t="s">
        <v>5492</v>
      </c>
      <c r="B1094" s="4">
        <v>45324</v>
      </c>
      <c r="C1094" t="s">
        <v>343</v>
      </c>
      <c r="D1094" t="s">
        <v>3252</v>
      </c>
      <c r="E1094">
        <v>5</v>
      </c>
      <c r="F1094" s="5">
        <v>12689</v>
      </c>
      <c r="G1094" s="2">
        <v>3055.12</v>
      </c>
      <c r="H1094" s="2">
        <f>(orders[[#This Row],[Profit]]/orders[[#This Row],[Sales]])*100</f>
        <v>24.076917014737173</v>
      </c>
      <c r="I1094" s="2">
        <f>orders[[#This Row],[Quantity]]*orders[[#This Row],[Cost Price]]</f>
        <v>212865</v>
      </c>
      <c r="J1094" t="str">
        <f>TEXT(orders[[#This Row],[Date]],"mmm")</f>
        <v>Feb</v>
      </c>
      <c r="K1094" s="2">
        <v>42573</v>
      </c>
      <c r="L1094">
        <v>9</v>
      </c>
      <c r="M1094" s="2">
        <f>COUNT(orders[[#This Row],[count_id]])</f>
        <v>1</v>
      </c>
      <c r="N1094" s="2"/>
      <c r="Q1094" s="7" t="str">
        <f>TEXT(orders[[#This Row],[Date]],"mmm")</f>
        <v>Feb</v>
      </c>
      <c r="R1094" s="10">
        <v>12689</v>
      </c>
    </row>
    <row r="1095" spans="1:18" x14ac:dyDescent="0.25">
      <c r="A1095" t="s">
        <v>5646</v>
      </c>
      <c r="B1095" s="4">
        <v>45697</v>
      </c>
      <c r="C1095" t="s">
        <v>343</v>
      </c>
      <c r="D1095" t="s">
        <v>3578</v>
      </c>
      <c r="E1095">
        <v>9</v>
      </c>
      <c r="F1095" s="5">
        <v>49326</v>
      </c>
      <c r="G1095" s="2">
        <v>4960.3</v>
      </c>
      <c r="H1095" s="2">
        <f>(orders[[#This Row],[Profit]]/orders[[#This Row],[Sales]])*100</f>
        <v>10.056156996310262</v>
      </c>
      <c r="I1095" s="2">
        <f>orders[[#This Row],[Quantity]]*orders[[#This Row],[Cost Price]]</f>
        <v>34479</v>
      </c>
      <c r="J1095" t="str">
        <f>TEXT(orders[[#This Row],[Date]],"mmm")</f>
        <v>Feb</v>
      </c>
      <c r="K1095" s="2">
        <v>3831</v>
      </c>
      <c r="L1095">
        <v>5</v>
      </c>
      <c r="M1095" s="2">
        <f>COUNT(orders[[#This Row],[count_id]])</f>
        <v>1</v>
      </c>
      <c r="N1095" s="2"/>
      <c r="Q1095" s="6" t="str">
        <f>TEXT(orders[[#This Row],[Date]],"mmm")</f>
        <v>Feb</v>
      </c>
      <c r="R1095" s="11">
        <v>49326</v>
      </c>
    </row>
    <row r="1096" spans="1:18" x14ac:dyDescent="0.25">
      <c r="A1096" t="s">
        <v>5749</v>
      </c>
      <c r="B1096" s="4">
        <v>45917</v>
      </c>
      <c r="C1096" t="s">
        <v>343</v>
      </c>
      <c r="D1096" t="s">
        <v>2573</v>
      </c>
      <c r="E1096">
        <v>6</v>
      </c>
      <c r="F1096" s="5">
        <v>18320</v>
      </c>
      <c r="G1096" s="2">
        <v>3327.8</v>
      </c>
      <c r="H1096" s="2">
        <f>(orders[[#This Row],[Profit]]/orders[[#This Row],[Sales]])*100</f>
        <v>18.164847161572055</v>
      </c>
      <c r="I1096" s="2">
        <f>orders[[#This Row],[Quantity]]*orders[[#This Row],[Cost Price]]</f>
        <v>219066</v>
      </c>
      <c r="J1096" t="str">
        <f>TEXT(orders[[#This Row],[Date]],"mmm")</f>
        <v>Sep</v>
      </c>
      <c r="K1096" s="2">
        <v>36511</v>
      </c>
      <c r="L1096">
        <v>9</v>
      </c>
      <c r="M1096" s="2">
        <f>COUNT(orders[[#This Row],[count_id]])</f>
        <v>1</v>
      </c>
      <c r="N1096" s="2"/>
      <c r="Q1096" s="7" t="str">
        <f>TEXT(orders[[#This Row],[Date]],"mmm")</f>
        <v>Sep</v>
      </c>
      <c r="R1096" s="10">
        <v>18320</v>
      </c>
    </row>
    <row r="1097" spans="1:18" x14ac:dyDescent="0.25">
      <c r="A1097" t="s">
        <v>5767</v>
      </c>
      <c r="B1097" s="4">
        <v>45427</v>
      </c>
      <c r="C1097" t="s">
        <v>343</v>
      </c>
      <c r="D1097" t="s">
        <v>3209</v>
      </c>
      <c r="E1097">
        <v>5</v>
      </c>
      <c r="F1097" s="5">
        <v>38480</v>
      </c>
      <c r="G1097" s="2">
        <v>6910.79</v>
      </c>
      <c r="H1097" s="2">
        <f>(orders[[#This Row],[Profit]]/orders[[#This Row],[Sales]])*100</f>
        <v>17.959433471933473</v>
      </c>
      <c r="I1097" s="2">
        <f>orders[[#This Row],[Quantity]]*orders[[#This Row],[Cost Price]]</f>
        <v>27985</v>
      </c>
      <c r="J1097" t="str">
        <f>TEXT(orders[[#This Row],[Date]],"mmm")</f>
        <v>May</v>
      </c>
      <c r="K1097" s="2">
        <v>5597</v>
      </c>
      <c r="L1097">
        <v>1</v>
      </c>
      <c r="M1097" s="2">
        <f>COUNT(orders[[#This Row],[count_id]])</f>
        <v>1</v>
      </c>
      <c r="N1097" s="2"/>
      <c r="Q1097" s="6" t="str">
        <f>TEXT(orders[[#This Row],[Date]],"mmm")</f>
        <v>May</v>
      </c>
      <c r="R1097" s="11">
        <v>38480</v>
      </c>
    </row>
    <row r="1098" spans="1:18" x14ac:dyDescent="0.25">
      <c r="A1098" t="s">
        <v>5880</v>
      </c>
      <c r="B1098" s="4">
        <v>45392</v>
      </c>
      <c r="C1098" t="s">
        <v>343</v>
      </c>
      <c r="D1098" t="s">
        <v>2767</v>
      </c>
      <c r="E1098">
        <v>1</v>
      </c>
      <c r="F1098" s="5">
        <v>49956</v>
      </c>
      <c r="G1098" s="2">
        <v>4341.71</v>
      </c>
      <c r="H1098" s="2">
        <f>(orders[[#This Row],[Profit]]/orders[[#This Row],[Sales]])*100</f>
        <v>8.6910681399631677</v>
      </c>
      <c r="I1098" s="2">
        <f>orders[[#This Row],[Quantity]]*orders[[#This Row],[Cost Price]]</f>
        <v>3919</v>
      </c>
      <c r="J1098" t="str">
        <f>TEXT(orders[[#This Row],[Date]],"mmm")</f>
        <v>Apr</v>
      </c>
      <c r="K1098" s="2">
        <v>3919</v>
      </c>
      <c r="L1098">
        <v>5</v>
      </c>
      <c r="M1098" s="2">
        <f>COUNT(orders[[#This Row],[count_id]])</f>
        <v>1</v>
      </c>
      <c r="N1098" s="2"/>
      <c r="Q1098" s="7" t="str">
        <f>TEXT(orders[[#This Row],[Date]],"mmm")</f>
        <v>Apr</v>
      </c>
      <c r="R1098" s="10">
        <v>49956</v>
      </c>
    </row>
    <row r="1099" spans="1:18" x14ac:dyDescent="0.25">
      <c r="A1099" t="s">
        <v>5888</v>
      </c>
      <c r="B1099" s="4">
        <v>45974</v>
      </c>
      <c r="C1099" t="s">
        <v>343</v>
      </c>
      <c r="D1099" t="s">
        <v>3186</v>
      </c>
      <c r="E1099">
        <v>4</v>
      </c>
      <c r="F1099" s="5">
        <v>6002</v>
      </c>
      <c r="G1099" s="2">
        <v>495.72</v>
      </c>
      <c r="H1099" s="2">
        <f>(orders[[#This Row],[Profit]]/orders[[#This Row],[Sales]])*100</f>
        <v>8.2592469176941012</v>
      </c>
      <c r="I1099" s="2">
        <f>orders[[#This Row],[Quantity]]*orders[[#This Row],[Cost Price]]</f>
        <v>138512</v>
      </c>
      <c r="J1099" t="str">
        <f>TEXT(orders[[#This Row],[Date]],"mmm")</f>
        <v>Nov</v>
      </c>
      <c r="K1099" s="2">
        <v>34628</v>
      </c>
      <c r="L1099">
        <v>7</v>
      </c>
      <c r="M1099" s="2">
        <f>COUNT(orders[[#This Row],[count_id]])</f>
        <v>1</v>
      </c>
      <c r="N1099" s="2"/>
      <c r="Q1099" s="6" t="str">
        <f>TEXT(orders[[#This Row],[Date]],"mmm")</f>
        <v>Nov</v>
      </c>
      <c r="R1099" s="11">
        <v>6002</v>
      </c>
    </row>
    <row r="1100" spans="1:18" x14ac:dyDescent="0.25">
      <c r="A1100" t="s">
        <v>6012</v>
      </c>
      <c r="B1100" s="4">
        <v>45308</v>
      </c>
      <c r="C1100" t="s">
        <v>343</v>
      </c>
      <c r="D1100" t="s">
        <v>2608</v>
      </c>
      <c r="E1100">
        <v>5</v>
      </c>
      <c r="F1100" s="5">
        <v>43903</v>
      </c>
      <c r="G1100" s="2">
        <v>7269.07</v>
      </c>
      <c r="H1100" s="2">
        <f>(orders[[#This Row],[Profit]]/orders[[#This Row],[Sales]])*100</f>
        <v>16.557114547980774</v>
      </c>
      <c r="I1100" s="2">
        <f>orders[[#This Row],[Quantity]]*orders[[#This Row],[Cost Price]]</f>
        <v>119800</v>
      </c>
      <c r="J1100" t="str">
        <f>TEXT(orders[[#This Row],[Date]],"mmm")</f>
        <v>Jan</v>
      </c>
      <c r="K1100" s="2">
        <v>23960</v>
      </c>
      <c r="L1100">
        <v>9</v>
      </c>
      <c r="M1100" s="2">
        <f>COUNT(orders[[#This Row],[count_id]])</f>
        <v>1</v>
      </c>
      <c r="N1100" s="2"/>
      <c r="Q1100" s="7" t="str">
        <f>TEXT(orders[[#This Row],[Date]],"mmm")</f>
        <v>Jan</v>
      </c>
      <c r="R1100" s="10">
        <v>43903</v>
      </c>
    </row>
    <row r="1101" spans="1:18" x14ac:dyDescent="0.25">
      <c r="A1101" t="s">
        <v>6025</v>
      </c>
      <c r="B1101" s="4">
        <v>45375</v>
      </c>
      <c r="C1101" t="s">
        <v>343</v>
      </c>
      <c r="D1101" t="s">
        <v>2825</v>
      </c>
      <c r="E1101">
        <v>2</v>
      </c>
      <c r="F1101" s="5">
        <v>40867</v>
      </c>
      <c r="G1101" s="2">
        <v>2915.11</v>
      </c>
      <c r="H1101" s="2">
        <f>(orders[[#This Row],[Profit]]/orders[[#This Row],[Sales]])*100</f>
        <v>7.1331636772946387</v>
      </c>
      <c r="I1101" s="2">
        <f>orders[[#This Row],[Quantity]]*orders[[#This Row],[Cost Price]]</f>
        <v>64866</v>
      </c>
      <c r="J1101" t="str">
        <f>TEXT(orders[[#This Row],[Date]],"mmm")</f>
        <v>Mar</v>
      </c>
      <c r="K1101" s="2">
        <v>32433</v>
      </c>
      <c r="L1101">
        <v>5</v>
      </c>
      <c r="M1101" s="2">
        <f>COUNT(orders[[#This Row],[count_id]])</f>
        <v>1</v>
      </c>
      <c r="N1101" s="2"/>
      <c r="Q1101" s="6" t="str">
        <f>TEXT(orders[[#This Row],[Date]],"mmm")</f>
        <v>Mar</v>
      </c>
      <c r="R1101" s="11">
        <v>40867</v>
      </c>
    </row>
    <row r="1102" spans="1:18" x14ac:dyDescent="0.25">
      <c r="A1102" t="s">
        <v>6075</v>
      </c>
      <c r="B1102" s="4">
        <v>45648</v>
      </c>
      <c r="C1102" t="s">
        <v>343</v>
      </c>
      <c r="D1102" t="s">
        <v>3419</v>
      </c>
      <c r="E1102">
        <v>1</v>
      </c>
      <c r="F1102" s="5">
        <v>40513</v>
      </c>
      <c r="G1102" s="2">
        <v>5542.41</v>
      </c>
      <c r="H1102" s="2">
        <f>(orders[[#This Row],[Profit]]/orders[[#This Row],[Sales]])*100</f>
        <v>13.680571668353366</v>
      </c>
      <c r="I1102" s="2">
        <f>orders[[#This Row],[Quantity]]*orders[[#This Row],[Cost Price]]</f>
        <v>42589</v>
      </c>
      <c r="J1102" t="str">
        <f>TEXT(orders[[#This Row],[Date]],"mmm")</f>
        <v>Dec</v>
      </c>
      <c r="K1102" s="2">
        <v>42589</v>
      </c>
      <c r="L1102">
        <v>9</v>
      </c>
      <c r="M1102" s="2">
        <f>COUNT(orders[[#This Row],[count_id]])</f>
        <v>1</v>
      </c>
      <c r="N1102" s="2"/>
      <c r="Q1102" s="7" t="str">
        <f>TEXT(orders[[#This Row],[Date]],"mmm")</f>
        <v>Dec</v>
      </c>
      <c r="R1102" s="10">
        <v>40513</v>
      </c>
    </row>
    <row r="1103" spans="1:18" x14ac:dyDescent="0.25">
      <c r="A1103" t="s">
        <v>3807</v>
      </c>
      <c r="B1103" s="4">
        <v>45972</v>
      </c>
      <c r="C1103" t="s">
        <v>345</v>
      </c>
      <c r="D1103" t="s">
        <v>3488</v>
      </c>
      <c r="E1103">
        <v>7</v>
      </c>
      <c r="F1103" s="5">
        <v>39390</v>
      </c>
      <c r="G1103" s="2">
        <v>6033.99</v>
      </c>
      <c r="H1103" s="2">
        <f>(orders[[#This Row],[Profit]]/orders[[#This Row],[Sales]])*100</f>
        <v>15.31858339680122</v>
      </c>
      <c r="I1103" s="2">
        <f>orders[[#This Row],[Quantity]]*orders[[#This Row],[Cost Price]]</f>
        <v>24738</v>
      </c>
      <c r="J1103" t="str">
        <f>TEXT(orders[[#This Row],[Date]],"mmm")</f>
        <v>Nov</v>
      </c>
      <c r="K1103" s="2">
        <v>3534</v>
      </c>
      <c r="L1103">
        <v>12</v>
      </c>
      <c r="M1103" s="2">
        <f>COUNT(orders[[#This Row],[count_id]])</f>
        <v>1</v>
      </c>
      <c r="N1103" s="2"/>
      <c r="Q1103" s="6" t="str">
        <f>TEXT(orders[[#This Row],[Date]],"mmm")</f>
        <v>Nov</v>
      </c>
      <c r="R1103" s="11">
        <v>39390</v>
      </c>
    </row>
    <row r="1104" spans="1:18" x14ac:dyDescent="0.25">
      <c r="A1104" t="s">
        <v>5381</v>
      </c>
      <c r="B1104" s="4">
        <v>46011</v>
      </c>
      <c r="C1104" t="s">
        <v>345</v>
      </c>
      <c r="D1104" t="s">
        <v>3615</v>
      </c>
      <c r="E1104">
        <v>5</v>
      </c>
      <c r="F1104" s="5">
        <v>9506</v>
      </c>
      <c r="G1104" s="2">
        <v>2563.66</v>
      </c>
      <c r="H1104" s="2">
        <f>(orders[[#This Row],[Profit]]/orders[[#This Row],[Sales]])*100</f>
        <v>26.968861771512724</v>
      </c>
      <c r="I1104" s="2">
        <f>orders[[#This Row],[Quantity]]*orders[[#This Row],[Cost Price]]</f>
        <v>132115</v>
      </c>
      <c r="J1104" t="str">
        <f>TEXT(orders[[#This Row],[Date]],"mmm")</f>
        <v>Dec</v>
      </c>
      <c r="K1104" s="2">
        <v>26423</v>
      </c>
      <c r="L1104">
        <v>9</v>
      </c>
      <c r="M1104" s="2">
        <f>COUNT(orders[[#This Row],[count_id]])</f>
        <v>1</v>
      </c>
      <c r="N1104" s="2"/>
      <c r="Q1104" s="7" t="str">
        <f>TEXT(orders[[#This Row],[Date]],"mmm")</f>
        <v>Dec</v>
      </c>
      <c r="R1104" s="10">
        <v>9506</v>
      </c>
    </row>
    <row r="1105" spans="1:18" x14ac:dyDescent="0.25">
      <c r="A1105" t="s">
        <v>5799</v>
      </c>
      <c r="B1105" s="4">
        <v>45587</v>
      </c>
      <c r="C1105" t="s">
        <v>345</v>
      </c>
      <c r="D1105" t="s">
        <v>2944</v>
      </c>
      <c r="E1105">
        <v>5</v>
      </c>
      <c r="F1105" s="5">
        <v>11500</v>
      </c>
      <c r="G1105" s="2">
        <v>2141.81</v>
      </c>
      <c r="H1105" s="2">
        <f>(orders[[#This Row],[Profit]]/orders[[#This Row],[Sales]])*100</f>
        <v>18.624434782608695</v>
      </c>
      <c r="I1105" s="2">
        <f>orders[[#This Row],[Quantity]]*orders[[#This Row],[Cost Price]]</f>
        <v>208685</v>
      </c>
      <c r="J1105" t="str">
        <f>TEXT(orders[[#This Row],[Date]],"mmm")</f>
        <v>Oct</v>
      </c>
      <c r="K1105" s="2">
        <v>41737</v>
      </c>
      <c r="L1105">
        <v>5</v>
      </c>
      <c r="M1105" s="2">
        <f>COUNT(orders[[#This Row],[count_id]])</f>
        <v>1</v>
      </c>
      <c r="N1105" s="2"/>
      <c r="Q1105" s="6" t="str">
        <f>TEXT(orders[[#This Row],[Date]],"mmm")</f>
        <v>Oct</v>
      </c>
      <c r="R1105" s="11">
        <v>11500</v>
      </c>
    </row>
    <row r="1106" spans="1:18" x14ac:dyDescent="0.25">
      <c r="A1106" t="s">
        <v>3820</v>
      </c>
      <c r="B1106" s="4">
        <v>45450</v>
      </c>
      <c r="C1106" t="s">
        <v>347</v>
      </c>
      <c r="D1106" t="s">
        <v>3605</v>
      </c>
      <c r="E1106">
        <v>3</v>
      </c>
      <c r="F1106" s="5">
        <v>36436</v>
      </c>
      <c r="G1106" s="2">
        <v>7623.51</v>
      </c>
      <c r="H1106" s="2">
        <f>(orders[[#This Row],[Profit]]/orders[[#This Row],[Sales]])*100</f>
        <v>20.923015698759471</v>
      </c>
      <c r="I1106" s="2">
        <f>orders[[#This Row],[Quantity]]*orders[[#This Row],[Cost Price]]</f>
        <v>66210</v>
      </c>
      <c r="J1106" t="str">
        <f>TEXT(orders[[#This Row],[Date]],"mmm")</f>
        <v>Jun</v>
      </c>
      <c r="K1106" s="2">
        <v>22070</v>
      </c>
      <c r="L1106">
        <v>8</v>
      </c>
      <c r="M1106" s="2">
        <f>COUNT(orders[[#This Row],[count_id]])</f>
        <v>1</v>
      </c>
      <c r="N1106" s="2"/>
      <c r="Q1106" s="7" t="str">
        <f>TEXT(orders[[#This Row],[Date]],"mmm")</f>
        <v>Jun</v>
      </c>
      <c r="R1106" s="10">
        <v>36436</v>
      </c>
    </row>
    <row r="1107" spans="1:18" x14ac:dyDescent="0.25">
      <c r="A1107" t="s">
        <v>5332</v>
      </c>
      <c r="B1107" s="4">
        <v>45517</v>
      </c>
      <c r="C1107" t="s">
        <v>347</v>
      </c>
      <c r="D1107" t="s">
        <v>2863</v>
      </c>
      <c r="E1107">
        <v>6</v>
      </c>
      <c r="F1107" s="5">
        <v>26458</v>
      </c>
      <c r="G1107" s="2">
        <v>3519.34</v>
      </c>
      <c r="H1107" s="2">
        <f>(orders[[#This Row],[Profit]]/orders[[#This Row],[Sales]])*100</f>
        <v>13.301610099024872</v>
      </c>
      <c r="I1107" s="2">
        <f>orders[[#This Row],[Quantity]]*orders[[#This Row],[Cost Price]]</f>
        <v>157308</v>
      </c>
      <c r="J1107" t="str">
        <f>TEXT(orders[[#This Row],[Date]],"mmm")</f>
        <v>Aug</v>
      </c>
      <c r="K1107" s="2">
        <v>26218</v>
      </c>
      <c r="L1107">
        <v>6</v>
      </c>
      <c r="M1107" s="2">
        <f>COUNT(orders[[#This Row],[count_id]])</f>
        <v>1</v>
      </c>
      <c r="N1107" s="2"/>
      <c r="Q1107" s="6" t="str">
        <f>TEXT(orders[[#This Row],[Date]],"mmm")</f>
        <v>Aug</v>
      </c>
      <c r="R1107" s="11">
        <v>26458</v>
      </c>
    </row>
    <row r="1108" spans="1:18" x14ac:dyDescent="0.25">
      <c r="A1108" t="s">
        <v>5397</v>
      </c>
      <c r="B1108" s="4">
        <v>45343</v>
      </c>
      <c r="C1108" t="s">
        <v>347</v>
      </c>
      <c r="D1108" t="s">
        <v>3293</v>
      </c>
      <c r="E1108">
        <v>7</v>
      </c>
      <c r="F1108" s="5">
        <v>44891</v>
      </c>
      <c r="G1108" s="2">
        <v>13421.85</v>
      </c>
      <c r="H1108" s="2">
        <f>(orders[[#This Row],[Profit]]/orders[[#This Row],[Sales]])*100</f>
        <v>29.898754761533493</v>
      </c>
      <c r="I1108" s="2">
        <f>orders[[#This Row],[Quantity]]*orders[[#This Row],[Cost Price]]</f>
        <v>174594</v>
      </c>
      <c r="J1108" t="str">
        <f>TEXT(orders[[#This Row],[Date]],"mmm")</f>
        <v>Feb</v>
      </c>
      <c r="K1108" s="2">
        <v>24942</v>
      </c>
      <c r="L1108">
        <v>6</v>
      </c>
      <c r="M1108" s="2">
        <f>COUNT(orders[[#This Row],[count_id]])</f>
        <v>1</v>
      </c>
      <c r="N1108" s="2"/>
      <c r="Q1108" s="7" t="str">
        <f>TEXT(orders[[#This Row],[Date]],"mmm")</f>
        <v>Feb</v>
      </c>
      <c r="R1108" s="10">
        <v>44891</v>
      </c>
    </row>
    <row r="1109" spans="1:18" x14ac:dyDescent="0.25">
      <c r="A1109" t="s">
        <v>5545</v>
      </c>
      <c r="B1109" s="4">
        <v>45615</v>
      </c>
      <c r="C1109" t="s">
        <v>347</v>
      </c>
      <c r="D1109" t="s">
        <v>3574</v>
      </c>
      <c r="E1109">
        <v>8</v>
      </c>
      <c r="F1109" s="5">
        <v>11731</v>
      </c>
      <c r="G1109" s="2">
        <v>2425.3000000000002</v>
      </c>
      <c r="H1109" s="2">
        <f>(orders[[#This Row],[Profit]]/orders[[#This Row],[Sales]])*100</f>
        <v>20.674281817406872</v>
      </c>
      <c r="I1109" s="2">
        <f>orders[[#This Row],[Quantity]]*orders[[#This Row],[Cost Price]]</f>
        <v>362952</v>
      </c>
      <c r="J1109" t="str">
        <f>TEXT(orders[[#This Row],[Date]],"mmm")</f>
        <v>Nov</v>
      </c>
      <c r="K1109" s="2">
        <v>45369</v>
      </c>
      <c r="L1109">
        <v>6</v>
      </c>
      <c r="M1109" s="2">
        <f>COUNT(orders[[#This Row],[count_id]])</f>
        <v>1</v>
      </c>
      <c r="N1109" s="2"/>
      <c r="Q1109" s="6" t="str">
        <f>TEXT(orders[[#This Row],[Date]],"mmm")</f>
        <v>Nov</v>
      </c>
      <c r="R1109" s="11">
        <v>11731</v>
      </c>
    </row>
    <row r="1110" spans="1:18" x14ac:dyDescent="0.25">
      <c r="A1110" t="s">
        <v>5546</v>
      </c>
      <c r="B1110" s="4">
        <v>45406</v>
      </c>
      <c r="C1110" t="s">
        <v>347</v>
      </c>
      <c r="D1110" t="s">
        <v>2579</v>
      </c>
      <c r="E1110">
        <v>1</v>
      </c>
      <c r="F1110" s="5">
        <v>35403</v>
      </c>
      <c r="G1110" s="2">
        <v>6489.89</v>
      </c>
      <c r="H1110" s="2">
        <f>(orders[[#This Row],[Profit]]/orders[[#This Row],[Sales]])*100</f>
        <v>18.331469084540856</v>
      </c>
      <c r="I1110" s="2">
        <f>orders[[#This Row],[Quantity]]*orders[[#This Row],[Cost Price]]</f>
        <v>2589</v>
      </c>
      <c r="J1110" t="str">
        <f>TEXT(orders[[#This Row],[Date]],"mmm")</f>
        <v>Apr</v>
      </c>
      <c r="K1110" s="2">
        <v>2589</v>
      </c>
      <c r="L1110">
        <v>3</v>
      </c>
      <c r="M1110" s="2">
        <f>COUNT(orders[[#This Row],[count_id]])</f>
        <v>1</v>
      </c>
      <c r="N1110" s="2"/>
      <c r="Q1110" s="7" t="str">
        <f>TEXT(orders[[#This Row],[Date]],"mmm")</f>
        <v>Apr</v>
      </c>
      <c r="R1110" s="10">
        <v>35403</v>
      </c>
    </row>
    <row r="1111" spans="1:18" x14ac:dyDescent="0.25">
      <c r="A1111" t="s">
        <v>5640</v>
      </c>
      <c r="B1111" s="4">
        <v>45508</v>
      </c>
      <c r="C1111" t="s">
        <v>347</v>
      </c>
      <c r="D1111" t="s">
        <v>2939</v>
      </c>
      <c r="E1111">
        <v>8</v>
      </c>
      <c r="F1111" s="5">
        <v>18159</v>
      </c>
      <c r="G1111" s="2">
        <v>2861.7</v>
      </c>
      <c r="H1111" s="2">
        <f>(orders[[#This Row],[Profit]]/orders[[#This Row],[Sales]])*100</f>
        <v>15.759127705270112</v>
      </c>
      <c r="I1111" s="2">
        <f>orders[[#This Row],[Quantity]]*orders[[#This Row],[Cost Price]]</f>
        <v>351288</v>
      </c>
      <c r="J1111" t="str">
        <f>TEXT(orders[[#This Row],[Date]],"mmm")</f>
        <v>Aug</v>
      </c>
      <c r="K1111" s="2">
        <v>43911</v>
      </c>
      <c r="L1111">
        <v>6</v>
      </c>
      <c r="M1111" s="2">
        <f>COUNT(orders[[#This Row],[count_id]])</f>
        <v>1</v>
      </c>
      <c r="N1111" s="2"/>
      <c r="Q1111" s="6" t="str">
        <f>TEXT(orders[[#This Row],[Date]],"mmm")</f>
        <v>Aug</v>
      </c>
      <c r="R1111" s="11">
        <v>18159</v>
      </c>
    </row>
    <row r="1112" spans="1:18" x14ac:dyDescent="0.25">
      <c r="A1112" t="s">
        <v>3738</v>
      </c>
      <c r="B1112" s="4">
        <v>45317</v>
      </c>
      <c r="C1112" t="s">
        <v>349</v>
      </c>
      <c r="D1112" t="s">
        <v>2836</v>
      </c>
      <c r="E1112">
        <v>1</v>
      </c>
      <c r="F1112" s="5">
        <v>1369</v>
      </c>
      <c r="G1112" s="2">
        <v>341.6</v>
      </c>
      <c r="H1112" s="2">
        <f>(orders[[#This Row],[Profit]]/orders[[#This Row],[Sales]])*100</f>
        <v>24.952520087655223</v>
      </c>
      <c r="I1112" s="2">
        <f>orders[[#This Row],[Quantity]]*orders[[#This Row],[Cost Price]]</f>
        <v>40837</v>
      </c>
      <c r="J1112" t="str">
        <f>TEXT(orders[[#This Row],[Date]],"mmm")</f>
        <v>Jan</v>
      </c>
      <c r="K1112" s="2">
        <v>40837</v>
      </c>
      <c r="L1112">
        <v>4</v>
      </c>
      <c r="M1112" s="2">
        <f>COUNT(orders[[#This Row],[count_id]])</f>
        <v>1</v>
      </c>
      <c r="N1112" s="2"/>
      <c r="Q1112" s="7" t="str">
        <f>TEXT(orders[[#This Row],[Date]],"mmm")</f>
        <v>Jan</v>
      </c>
      <c r="R1112" s="10">
        <v>1369</v>
      </c>
    </row>
    <row r="1113" spans="1:18" x14ac:dyDescent="0.25">
      <c r="A1113" t="s">
        <v>5084</v>
      </c>
      <c r="B1113" s="4">
        <v>45855</v>
      </c>
      <c r="C1113" t="s">
        <v>349</v>
      </c>
      <c r="D1113" t="s">
        <v>3007</v>
      </c>
      <c r="E1113">
        <v>2</v>
      </c>
      <c r="F1113" s="5">
        <v>24297</v>
      </c>
      <c r="G1113" s="2">
        <v>5691.11</v>
      </c>
      <c r="H1113" s="2">
        <f>(orders[[#This Row],[Profit]]/orders[[#This Row],[Sales]])*100</f>
        <v>23.423097501749186</v>
      </c>
      <c r="I1113" s="2">
        <f>orders[[#This Row],[Quantity]]*orders[[#This Row],[Cost Price]]</f>
        <v>81288</v>
      </c>
      <c r="J1113" t="str">
        <f>TEXT(orders[[#This Row],[Date]],"mmm")</f>
        <v>Jul</v>
      </c>
      <c r="K1113" s="2">
        <v>40644</v>
      </c>
      <c r="L1113">
        <v>2</v>
      </c>
      <c r="M1113" s="2">
        <f>COUNT(orders[[#This Row],[count_id]])</f>
        <v>1</v>
      </c>
      <c r="N1113" s="2"/>
      <c r="Q1113" s="6" t="str">
        <f>TEXT(orders[[#This Row],[Date]],"mmm")</f>
        <v>Jul</v>
      </c>
      <c r="R1113" s="11">
        <v>24297</v>
      </c>
    </row>
    <row r="1114" spans="1:18" x14ac:dyDescent="0.25">
      <c r="A1114" t="s">
        <v>5242</v>
      </c>
      <c r="B1114" s="4">
        <v>45691</v>
      </c>
      <c r="C1114" t="s">
        <v>349</v>
      </c>
      <c r="D1114" t="s">
        <v>3020</v>
      </c>
      <c r="E1114">
        <v>5</v>
      </c>
      <c r="F1114" s="5">
        <v>6633</v>
      </c>
      <c r="G1114" s="2">
        <v>943.92</v>
      </c>
      <c r="H1114" s="2">
        <f>(orders[[#This Row],[Profit]]/orders[[#This Row],[Sales]])*100</f>
        <v>14.230664857530527</v>
      </c>
      <c r="I1114" s="2">
        <f>orders[[#This Row],[Quantity]]*orders[[#This Row],[Cost Price]]</f>
        <v>103365</v>
      </c>
      <c r="J1114" t="str">
        <f>TEXT(orders[[#This Row],[Date]],"mmm")</f>
        <v>Feb</v>
      </c>
      <c r="K1114" s="2">
        <v>20673</v>
      </c>
      <c r="L1114">
        <v>8</v>
      </c>
      <c r="M1114" s="2">
        <f>COUNT(orders[[#This Row],[count_id]])</f>
        <v>1</v>
      </c>
      <c r="N1114" s="2"/>
      <c r="Q1114" s="7" t="str">
        <f>TEXT(orders[[#This Row],[Date]],"mmm")</f>
        <v>Feb</v>
      </c>
      <c r="R1114" s="10">
        <v>6633</v>
      </c>
    </row>
    <row r="1115" spans="1:18" x14ac:dyDescent="0.25">
      <c r="A1115" t="s">
        <v>5278</v>
      </c>
      <c r="B1115" s="4">
        <v>45606</v>
      </c>
      <c r="C1115" t="s">
        <v>349</v>
      </c>
      <c r="D1115" t="s">
        <v>3290</v>
      </c>
      <c r="E1115">
        <v>9</v>
      </c>
      <c r="F1115" s="5">
        <v>6746</v>
      </c>
      <c r="G1115" s="2">
        <v>1907.47</v>
      </c>
      <c r="H1115" s="2">
        <f>(orders[[#This Row],[Profit]]/orders[[#This Row],[Sales]])*100</f>
        <v>28.275570708568043</v>
      </c>
      <c r="I1115" s="2">
        <f>orders[[#This Row],[Quantity]]*orders[[#This Row],[Cost Price]]</f>
        <v>232587</v>
      </c>
      <c r="J1115" t="str">
        <f>TEXT(orders[[#This Row],[Date]],"mmm")</f>
        <v>Nov</v>
      </c>
      <c r="K1115" s="2">
        <v>25843</v>
      </c>
      <c r="L1115">
        <v>8</v>
      </c>
      <c r="M1115" s="2">
        <f>COUNT(orders[[#This Row],[count_id]])</f>
        <v>1</v>
      </c>
      <c r="N1115" s="2"/>
      <c r="Q1115" s="6" t="str">
        <f>TEXT(orders[[#This Row],[Date]],"mmm")</f>
        <v>Nov</v>
      </c>
      <c r="R1115" s="11">
        <v>6746</v>
      </c>
    </row>
    <row r="1116" spans="1:18" x14ac:dyDescent="0.25">
      <c r="A1116" t="s">
        <v>5575</v>
      </c>
      <c r="B1116" s="4">
        <v>45521</v>
      </c>
      <c r="C1116" t="s">
        <v>349</v>
      </c>
      <c r="D1116" t="s">
        <v>3187</v>
      </c>
      <c r="E1116">
        <v>3</v>
      </c>
      <c r="F1116" s="5">
        <v>20932</v>
      </c>
      <c r="G1116" s="2">
        <v>2315.92</v>
      </c>
      <c r="H1116" s="2">
        <f>(orders[[#This Row],[Profit]]/orders[[#This Row],[Sales]])*100</f>
        <v>11.06401681635773</v>
      </c>
      <c r="I1116" s="2">
        <f>orders[[#This Row],[Quantity]]*orders[[#This Row],[Cost Price]]</f>
        <v>55536</v>
      </c>
      <c r="J1116" t="str">
        <f>TEXT(orders[[#This Row],[Date]],"mmm")</f>
        <v>Aug</v>
      </c>
      <c r="K1116" s="2">
        <v>18512</v>
      </c>
      <c r="L1116">
        <v>6</v>
      </c>
      <c r="M1116" s="2">
        <f>COUNT(orders[[#This Row],[count_id]])</f>
        <v>1</v>
      </c>
      <c r="N1116" s="2"/>
      <c r="Q1116" s="7" t="str">
        <f>TEXT(orders[[#This Row],[Date]],"mmm")</f>
        <v>Aug</v>
      </c>
      <c r="R1116" s="10">
        <v>20932</v>
      </c>
    </row>
    <row r="1117" spans="1:18" x14ac:dyDescent="0.25">
      <c r="A1117" t="s">
        <v>6016</v>
      </c>
      <c r="B1117" s="4">
        <v>45518</v>
      </c>
      <c r="C1117" t="s">
        <v>349</v>
      </c>
      <c r="D1117" t="s">
        <v>2972</v>
      </c>
      <c r="E1117">
        <v>4</v>
      </c>
      <c r="F1117" s="5">
        <v>16695</v>
      </c>
      <c r="G1117" s="2">
        <v>3657.69</v>
      </c>
      <c r="H1117" s="2">
        <f>(orders[[#This Row],[Profit]]/orders[[#This Row],[Sales]])*100</f>
        <v>21.908894878706199</v>
      </c>
      <c r="I1117" s="2">
        <f>orders[[#This Row],[Quantity]]*orders[[#This Row],[Cost Price]]</f>
        <v>50640</v>
      </c>
      <c r="J1117" t="str">
        <f>TEXT(orders[[#This Row],[Date]],"mmm")</f>
        <v>Aug</v>
      </c>
      <c r="K1117" s="2">
        <v>12660</v>
      </c>
      <c r="L1117">
        <v>5</v>
      </c>
      <c r="M1117" s="2">
        <f>COUNT(orders[[#This Row],[count_id]])</f>
        <v>1</v>
      </c>
      <c r="N1117" s="2"/>
      <c r="Q1117" s="6" t="str">
        <f>TEXT(orders[[#This Row],[Date]],"mmm")</f>
        <v>Aug</v>
      </c>
      <c r="R1117" s="11">
        <v>16695</v>
      </c>
    </row>
    <row r="1118" spans="1:18" x14ac:dyDescent="0.25">
      <c r="A1118" t="s">
        <v>3826</v>
      </c>
      <c r="B1118" s="4">
        <v>45530</v>
      </c>
      <c r="C1118" t="s">
        <v>351</v>
      </c>
      <c r="D1118" t="s">
        <v>3130</v>
      </c>
      <c r="E1118">
        <v>8</v>
      </c>
      <c r="F1118" s="5">
        <v>3494</v>
      </c>
      <c r="G1118" s="2">
        <v>294.58</v>
      </c>
      <c r="H1118" s="2">
        <f>(orders[[#This Row],[Profit]]/orders[[#This Row],[Sales]])*100</f>
        <v>8.4310246136233538</v>
      </c>
      <c r="I1118" s="2">
        <f>orders[[#This Row],[Quantity]]*orders[[#This Row],[Cost Price]]</f>
        <v>350272</v>
      </c>
      <c r="J1118" t="str">
        <f>TEXT(orders[[#This Row],[Date]],"mmm")</f>
        <v>Aug</v>
      </c>
      <c r="K1118" s="2">
        <v>43784</v>
      </c>
      <c r="L1118">
        <v>8</v>
      </c>
      <c r="M1118" s="2">
        <f>COUNT(orders[[#This Row],[count_id]])</f>
        <v>1</v>
      </c>
      <c r="N1118" s="2"/>
      <c r="Q1118" s="7" t="str">
        <f>TEXT(orders[[#This Row],[Date]],"mmm")</f>
        <v>Aug</v>
      </c>
      <c r="R1118" s="10">
        <v>3494</v>
      </c>
    </row>
    <row r="1119" spans="1:18" x14ac:dyDescent="0.25">
      <c r="A1119" t="s">
        <v>5418</v>
      </c>
      <c r="B1119" s="4">
        <v>45563</v>
      </c>
      <c r="C1119" t="s">
        <v>351</v>
      </c>
      <c r="D1119" t="s">
        <v>2623</v>
      </c>
      <c r="E1119">
        <v>7</v>
      </c>
      <c r="F1119" s="5">
        <v>6409</v>
      </c>
      <c r="G1119" s="2">
        <v>924.09</v>
      </c>
      <c r="H1119" s="2">
        <f>(orders[[#This Row],[Profit]]/orders[[#This Row],[Sales]])*100</f>
        <v>14.418630051490092</v>
      </c>
      <c r="I1119" s="2">
        <f>orders[[#This Row],[Quantity]]*orders[[#This Row],[Cost Price]]</f>
        <v>177436</v>
      </c>
      <c r="J1119" t="str">
        <f>TEXT(orders[[#This Row],[Date]],"mmm")</f>
        <v>Sep</v>
      </c>
      <c r="K1119" s="2">
        <v>25348</v>
      </c>
      <c r="L1119">
        <v>8</v>
      </c>
      <c r="M1119" s="2">
        <f>COUNT(orders[[#This Row],[count_id]])</f>
        <v>1</v>
      </c>
      <c r="N1119" s="2"/>
      <c r="Q1119" s="6" t="str">
        <f>TEXT(orders[[#This Row],[Date]],"mmm")</f>
        <v>Sep</v>
      </c>
      <c r="R1119" s="11">
        <v>6409</v>
      </c>
    </row>
    <row r="1120" spans="1:18" x14ac:dyDescent="0.25">
      <c r="A1120" t="s">
        <v>5489</v>
      </c>
      <c r="B1120" s="4">
        <v>45830</v>
      </c>
      <c r="C1120" t="s">
        <v>351</v>
      </c>
      <c r="D1120" t="s">
        <v>3104</v>
      </c>
      <c r="E1120">
        <v>3</v>
      </c>
      <c r="F1120" s="5">
        <v>39950</v>
      </c>
      <c r="G1120" s="2">
        <v>6113.36</v>
      </c>
      <c r="H1120" s="2">
        <f>(orders[[#This Row],[Profit]]/orders[[#This Row],[Sales]])*100</f>
        <v>15.302528160200248</v>
      </c>
      <c r="I1120" s="2">
        <f>orders[[#This Row],[Quantity]]*orders[[#This Row],[Cost Price]]</f>
        <v>108582</v>
      </c>
      <c r="J1120" t="str">
        <f>TEXT(orders[[#This Row],[Date]],"mmm")</f>
        <v>Jun</v>
      </c>
      <c r="K1120" s="2">
        <v>36194</v>
      </c>
      <c r="L1120">
        <v>10</v>
      </c>
      <c r="M1120" s="2">
        <f>COUNT(orders[[#This Row],[count_id]])</f>
        <v>1</v>
      </c>
      <c r="N1120" s="2"/>
      <c r="Q1120" s="7" t="str">
        <f>TEXT(orders[[#This Row],[Date]],"mmm")</f>
        <v>Jun</v>
      </c>
      <c r="R1120" s="10">
        <v>39950</v>
      </c>
    </row>
    <row r="1121" spans="1:18" x14ac:dyDescent="0.25">
      <c r="A1121" t="s">
        <v>5720</v>
      </c>
      <c r="B1121" s="4">
        <v>45479</v>
      </c>
      <c r="C1121" t="s">
        <v>351</v>
      </c>
      <c r="D1121" t="s">
        <v>3535</v>
      </c>
      <c r="E1121">
        <v>2</v>
      </c>
      <c r="F1121" s="5">
        <v>22898</v>
      </c>
      <c r="G1121" s="2">
        <v>2761.31</v>
      </c>
      <c r="H1121" s="2">
        <f>(orders[[#This Row],[Profit]]/orders[[#This Row],[Sales]])*100</f>
        <v>12.05917547384051</v>
      </c>
      <c r="I1121" s="2">
        <f>orders[[#This Row],[Quantity]]*orders[[#This Row],[Cost Price]]</f>
        <v>10260</v>
      </c>
      <c r="J1121" t="str">
        <f>TEXT(orders[[#This Row],[Date]],"mmm")</f>
        <v>Jul</v>
      </c>
      <c r="K1121" s="2">
        <v>5130</v>
      </c>
      <c r="L1121">
        <v>4</v>
      </c>
      <c r="M1121" s="2">
        <f>COUNT(orders[[#This Row],[count_id]])</f>
        <v>1</v>
      </c>
      <c r="N1121" s="2"/>
      <c r="Q1121" s="6" t="str">
        <f>TEXT(orders[[#This Row],[Date]],"mmm")</f>
        <v>Jul</v>
      </c>
      <c r="R1121" s="11">
        <v>22898</v>
      </c>
    </row>
    <row r="1122" spans="1:18" x14ac:dyDescent="0.25">
      <c r="A1122" t="s">
        <v>5762</v>
      </c>
      <c r="B1122" s="4">
        <v>45684</v>
      </c>
      <c r="C1122" t="s">
        <v>351</v>
      </c>
      <c r="D1122" t="s">
        <v>3200</v>
      </c>
      <c r="E1122">
        <v>6</v>
      </c>
      <c r="F1122" s="5">
        <v>12002</v>
      </c>
      <c r="G1122" s="2">
        <v>2185.4499999999998</v>
      </c>
      <c r="H1122" s="2">
        <f>(orders[[#This Row],[Profit]]/orders[[#This Row],[Sales]])*100</f>
        <v>18.209048491918011</v>
      </c>
      <c r="I1122" s="2">
        <f>orders[[#This Row],[Quantity]]*orders[[#This Row],[Cost Price]]</f>
        <v>236802</v>
      </c>
      <c r="J1122" t="str">
        <f>TEXT(orders[[#This Row],[Date]],"mmm")</f>
        <v>Jan</v>
      </c>
      <c r="K1122" s="2">
        <v>39467</v>
      </c>
      <c r="L1122">
        <v>4</v>
      </c>
      <c r="M1122" s="2">
        <f>COUNT(orders[[#This Row],[count_id]])</f>
        <v>1</v>
      </c>
      <c r="N1122" s="2"/>
      <c r="Q1122" s="7" t="str">
        <f>TEXT(orders[[#This Row],[Date]],"mmm")</f>
        <v>Jan</v>
      </c>
      <c r="R1122" s="10">
        <v>12002</v>
      </c>
    </row>
    <row r="1123" spans="1:18" x14ac:dyDescent="0.25">
      <c r="A1123" t="s">
        <v>5807</v>
      </c>
      <c r="B1123" s="4">
        <v>45941</v>
      </c>
      <c r="C1123" t="s">
        <v>351</v>
      </c>
      <c r="D1123" t="s">
        <v>2787</v>
      </c>
      <c r="E1123">
        <v>6</v>
      </c>
      <c r="F1123" s="5">
        <v>48736</v>
      </c>
      <c r="G1123" s="2">
        <v>6003.27</v>
      </c>
      <c r="H1123" s="2">
        <f>(orders[[#This Row],[Profit]]/orders[[#This Row],[Sales]])*100</f>
        <v>12.317937458962575</v>
      </c>
      <c r="I1123" s="2">
        <f>orders[[#This Row],[Quantity]]*orders[[#This Row],[Cost Price]]</f>
        <v>197856</v>
      </c>
      <c r="J1123" t="str">
        <f>TEXT(orders[[#This Row],[Date]],"mmm")</f>
        <v>Oct</v>
      </c>
      <c r="K1123" s="2">
        <v>32976</v>
      </c>
      <c r="L1123">
        <v>6</v>
      </c>
      <c r="M1123" s="2">
        <f>COUNT(orders[[#This Row],[count_id]])</f>
        <v>1</v>
      </c>
      <c r="N1123" s="2"/>
      <c r="Q1123" s="6" t="str">
        <f>TEXT(orders[[#This Row],[Date]],"mmm")</f>
        <v>Oct</v>
      </c>
      <c r="R1123" s="11">
        <v>48736</v>
      </c>
    </row>
    <row r="1124" spans="1:18" x14ac:dyDescent="0.25">
      <c r="A1124" t="s">
        <v>3799</v>
      </c>
      <c r="B1124" s="4">
        <v>45615</v>
      </c>
      <c r="C1124" t="s">
        <v>353</v>
      </c>
      <c r="D1124" t="s">
        <v>3108</v>
      </c>
      <c r="E1124">
        <v>3</v>
      </c>
      <c r="F1124" s="5">
        <v>14903</v>
      </c>
      <c r="G1124" s="2">
        <v>1406.17</v>
      </c>
      <c r="H1124" s="2">
        <f>(orders[[#This Row],[Profit]]/orders[[#This Row],[Sales]])*100</f>
        <v>9.4354827887002628</v>
      </c>
      <c r="I1124" s="2">
        <f>orders[[#This Row],[Quantity]]*orders[[#This Row],[Cost Price]]</f>
        <v>149640</v>
      </c>
      <c r="J1124" t="str">
        <f>TEXT(orders[[#This Row],[Date]],"mmm")</f>
        <v>Nov</v>
      </c>
      <c r="K1124" s="2">
        <v>49880</v>
      </c>
      <c r="L1124">
        <v>5</v>
      </c>
      <c r="M1124" s="2">
        <f>COUNT(orders[[#This Row],[count_id]])</f>
        <v>1</v>
      </c>
      <c r="N1124" s="2"/>
      <c r="Q1124" s="7" t="str">
        <f>TEXT(orders[[#This Row],[Date]],"mmm")</f>
        <v>Nov</v>
      </c>
      <c r="R1124" s="10">
        <v>14903</v>
      </c>
    </row>
    <row r="1125" spans="1:18" x14ac:dyDescent="0.25">
      <c r="A1125" t="s">
        <v>5344</v>
      </c>
      <c r="B1125" s="4">
        <v>45418</v>
      </c>
      <c r="C1125" t="s">
        <v>353</v>
      </c>
      <c r="D1125" t="s">
        <v>3443</v>
      </c>
      <c r="E1125">
        <v>2</v>
      </c>
      <c r="F1125" s="5">
        <v>43852</v>
      </c>
      <c r="G1125" s="2">
        <v>11162.29</v>
      </c>
      <c r="H1125" s="2">
        <f>(orders[[#This Row],[Profit]]/orders[[#This Row],[Sales]])*100</f>
        <v>25.45446045790386</v>
      </c>
      <c r="I1125" s="2">
        <f>orders[[#This Row],[Quantity]]*orders[[#This Row],[Cost Price]]</f>
        <v>13570</v>
      </c>
      <c r="J1125" t="str">
        <f>TEXT(orders[[#This Row],[Date]],"mmm")</f>
        <v>May</v>
      </c>
      <c r="K1125" s="2">
        <v>6785</v>
      </c>
      <c r="L1125">
        <v>7</v>
      </c>
      <c r="M1125" s="2">
        <f>COUNT(orders[[#This Row],[count_id]])</f>
        <v>1</v>
      </c>
      <c r="N1125" s="2"/>
      <c r="Q1125" s="6" t="str">
        <f>TEXT(orders[[#This Row],[Date]],"mmm")</f>
        <v>May</v>
      </c>
      <c r="R1125" s="11">
        <v>43852</v>
      </c>
    </row>
    <row r="1126" spans="1:18" x14ac:dyDescent="0.25">
      <c r="A1126" t="s">
        <v>5547</v>
      </c>
      <c r="B1126" s="4">
        <v>45489</v>
      </c>
      <c r="C1126" t="s">
        <v>353</v>
      </c>
      <c r="D1126" t="s">
        <v>2805</v>
      </c>
      <c r="E1126">
        <v>9</v>
      </c>
      <c r="F1126" s="5">
        <v>18147</v>
      </c>
      <c r="G1126" s="2">
        <v>2624.48</v>
      </c>
      <c r="H1126" s="2">
        <f>(orders[[#This Row],[Profit]]/orders[[#This Row],[Sales]])*100</f>
        <v>14.462335372237836</v>
      </c>
      <c r="I1126" s="2">
        <f>orders[[#This Row],[Quantity]]*orders[[#This Row],[Cost Price]]</f>
        <v>243432</v>
      </c>
      <c r="J1126" t="str">
        <f>TEXT(orders[[#This Row],[Date]],"mmm")</f>
        <v>Jul</v>
      </c>
      <c r="K1126" s="2">
        <v>27048</v>
      </c>
      <c r="L1126">
        <v>7</v>
      </c>
      <c r="M1126" s="2">
        <f>COUNT(orders[[#This Row],[count_id]])</f>
        <v>1</v>
      </c>
      <c r="N1126" s="2"/>
      <c r="Q1126" s="7" t="str">
        <f>TEXT(orders[[#This Row],[Date]],"mmm")</f>
        <v>Jul</v>
      </c>
      <c r="R1126" s="10">
        <v>18147</v>
      </c>
    </row>
    <row r="1127" spans="1:18" x14ac:dyDescent="0.25">
      <c r="A1127" t="s">
        <v>5663</v>
      </c>
      <c r="B1127" s="4">
        <v>45970</v>
      </c>
      <c r="C1127" t="s">
        <v>353</v>
      </c>
      <c r="D1127" t="s">
        <v>3054</v>
      </c>
      <c r="E1127">
        <v>9</v>
      </c>
      <c r="F1127" s="5">
        <v>30747</v>
      </c>
      <c r="G1127" s="2">
        <v>2445.63</v>
      </c>
      <c r="H1127" s="2">
        <f>(orders[[#This Row],[Profit]]/orders[[#This Row],[Sales]])*100</f>
        <v>7.9540442970045868</v>
      </c>
      <c r="I1127" s="2">
        <f>orders[[#This Row],[Quantity]]*orders[[#This Row],[Cost Price]]</f>
        <v>230463</v>
      </c>
      <c r="J1127" t="str">
        <f>TEXT(orders[[#This Row],[Date]],"mmm")</f>
        <v>Nov</v>
      </c>
      <c r="K1127" s="2">
        <v>25607</v>
      </c>
      <c r="L1127">
        <v>4</v>
      </c>
      <c r="M1127" s="2">
        <f>COUNT(orders[[#This Row],[count_id]])</f>
        <v>1</v>
      </c>
      <c r="N1127" s="2"/>
      <c r="Q1127" s="6" t="str">
        <f>TEXT(orders[[#This Row],[Date]],"mmm")</f>
        <v>Nov</v>
      </c>
      <c r="R1127" s="11">
        <v>30747</v>
      </c>
    </row>
    <row r="1128" spans="1:18" x14ac:dyDescent="0.25">
      <c r="A1128" t="s">
        <v>5698</v>
      </c>
      <c r="B1128" s="4">
        <v>45373</v>
      </c>
      <c r="C1128" t="s">
        <v>353</v>
      </c>
      <c r="D1128" t="s">
        <v>2572</v>
      </c>
      <c r="E1128">
        <v>2</v>
      </c>
      <c r="F1128" s="5">
        <v>20301</v>
      </c>
      <c r="G1128" s="2">
        <v>2757.07</v>
      </c>
      <c r="H1128" s="2">
        <f>(orders[[#This Row],[Profit]]/orders[[#This Row],[Sales]])*100</f>
        <v>13.580956603122999</v>
      </c>
      <c r="I1128" s="2">
        <f>orders[[#This Row],[Quantity]]*orders[[#This Row],[Cost Price]]</f>
        <v>53932</v>
      </c>
      <c r="J1128" t="str">
        <f>TEXT(orders[[#This Row],[Date]],"mmm")</f>
        <v>Mar</v>
      </c>
      <c r="K1128" s="2">
        <v>26966</v>
      </c>
      <c r="L1128">
        <v>10</v>
      </c>
      <c r="M1128" s="2">
        <f>COUNT(orders[[#This Row],[count_id]])</f>
        <v>1</v>
      </c>
      <c r="N1128" s="2"/>
      <c r="Q1128" s="7" t="str">
        <f>TEXT(orders[[#This Row],[Date]],"mmm")</f>
        <v>Mar</v>
      </c>
      <c r="R1128" s="10">
        <v>20301</v>
      </c>
    </row>
    <row r="1129" spans="1:18" x14ac:dyDescent="0.25">
      <c r="A1129" t="s">
        <v>5849</v>
      </c>
      <c r="B1129" s="4">
        <v>45891</v>
      </c>
      <c r="C1129" t="s">
        <v>353</v>
      </c>
      <c r="D1129" t="s">
        <v>2546</v>
      </c>
      <c r="E1129">
        <v>8</v>
      </c>
      <c r="F1129" s="5">
        <v>36276</v>
      </c>
      <c r="G1129" s="2">
        <v>10164.129999999999</v>
      </c>
      <c r="H1129" s="2">
        <f>(orders[[#This Row],[Profit]]/orders[[#This Row],[Sales]])*100</f>
        <v>28.018883008049393</v>
      </c>
      <c r="I1129" s="2">
        <f>orders[[#This Row],[Quantity]]*orders[[#This Row],[Cost Price]]</f>
        <v>22504</v>
      </c>
      <c r="J1129" t="str">
        <f>TEXT(orders[[#This Row],[Date]],"mmm")</f>
        <v>Aug</v>
      </c>
      <c r="K1129" s="2">
        <v>2813</v>
      </c>
      <c r="L1129">
        <v>7</v>
      </c>
      <c r="M1129" s="2">
        <f>COUNT(orders[[#This Row],[count_id]])</f>
        <v>1</v>
      </c>
      <c r="N1129" s="2"/>
      <c r="Q1129" s="6" t="str">
        <f>TEXT(orders[[#This Row],[Date]],"mmm")</f>
        <v>Aug</v>
      </c>
      <c r="R1129" s="11">
        <v>36276</v>
      </c>
    </row>
    <row r="1130" spans="1:18" x14ac:dyDescent="0.25">
      <c r="A1130" t="s">
        <v>5968</v>
      </c>
      <c r="B1130" s="4">
        <v>45898</v>
      </c>
      <c r="C1130" t="s">
        <v>353</v>
      </c>
      <c r="D1130" t="s">
        <v>2471</v>
      </c>
      <c r="E1130">
        <v>2</v>
      </c>
      <c r="F1130" s="5">
        <v>22844</v>
      </c>
      <c r="G1130" s="2">
        <v>1600.39</v>
      </c>
      <c r="H1130" s="2">
        <f>(orders[[#This Row],[Profit]]/orders[[#This Row],[Sales]])*100</f>
        <v>7.0057345473647352</v>
      </c>
      <c r="I1130" s="2">
        <f>orders[[#This Row],[Quantity]]*orders[[#This Row],[Cost Price]]</f>
        <v>47416</v>
      </c>
      <c r="J1130" t="str">
        <f>TEXT(orders[[#This Row],[Date]],"mmm")</f>
        <v>Aug</v>
      </c>
      <c r="K1130" s="2">
        <v>23708</v>
      </c>
      <c r="L1130">
        <v>7</v>
      </c>
      <c r="M1130" s="2">
        <f>COUNT(orders[[#This Row],[count_id]])</f>
        <v>1</v>
      </c>
      <c r="N1130" s="2"/>
      <c r="Q1130" s="7" t="str">
        <f>TEXT(orders[[#This Row],[Date]],"mmm")</f>
        <v>Aug</v>
      </c>
      <c r="R1130" s="10">
        <v>22844</v>
      </c>
    </row>
    <row r="1131" spans="1:18" x14ac:dyDescent="0.25">
      <c r="A1131" t="s">
        <v>5992</v>
      </c>
      <c r="B1131" s="4">
        <v>45830</v>
      </c>
      <c r="C1131" t="s">
        <v>353</v>
      </c>
      <c r="D1131" t="s">
        <v>3170</v>
      </c>
      <c r="E1131">
        <v>6</v>
      </c>
      <c r="F1131" s="5">
        <v>49816</v>
      </c>
      <c r="G1131" s="2">
        <v>7373.59</v>
      </c>
      <c r="H1131" s="2">
        <f>(orders[[#This Row],[Profit]]/orders[[#This Row],[Sales]])*100</f>
        <v>14.801650072265939</v>
      </c>
      <c r="I1131" s="2">
        <f>orders[[#This Row],[Quantity]]*orders[[#This Row],[Cost Price]]</f>
        <v>90270</v>
      </c>
      <c r="J1131" t="str">
        <f>TEXT(orders[[#This Row],[Date]],"mmm")</f>
        <v>Jun</v>
      </c>
      <c r="K1131" s="2">
        <v>15045</v>
      </c>
      <c r="L1131">
        <v>6</v>
      </c>
      <c r="M1131" s="2">
        <f>COUNT(orders[[#This Row],[count_id]])</f>
        <v>1</v>
      </c>
      <c r="N1131" s="2"/>
      <c r="Q1131" s="6" t="str">
        <f>TEXT(orders[[#This Row],[Date]],"mmm")</f>
        <v>Jun</v>
      </c>
      <c r="R1131" s="11">
        <v>49816</v>
      </c>
    </row>
    <row r="1132" spans="1:18" x14ac:dyDescent="0.25">
      <c r="A1132" t="s">
        <v>6027</v>
      </c>
      <c r="B1132" s="4">
        <v>45957</v>
      </c>
      <c r="C1132" t="s">
        <v>353</v>
      </c>
      <c r="D1132" t="s">
        <v>2653</v>
      </c>
      <c r="E1132">
        <v>6</v>
      </c>
      <c r="F1132" s="5">
        <v>44312</v>
      </c>
      <c r="G1132" s="2">
        <v>4765.8500000000004</v>
      </c>
      <c r="H1132" s="2">
        <f>(orders[[#This Row],[Profit]]/orders[[#This Row],[Sales]])*100</f>
        <v>10.755213034843836</v>
      </c>
      <c r="I1132" s="2">
        <f>orders[[#This Row],[Quantity]]*orders[[#This Row],[Cost Price]]</f>
        <v>185430</v>
      </c>
      <c r="J1132" t="str">
        <f>TEXT(orders[[#This Row],[Date]],"mmm")</f>
        <v>Oct</v>
      </c>
      <c r="K1132" s="2">
        <v>30905</v>
      </c>
      <c r="L1132">
        <v>5</v>
      </c>
      <c r="M1132" s="2">
        <f>COUNT(orders[[#This Row],[count_id]])</f>
        <v>1</v>
      </c>
      <c r="N1132" s="2"/>
      <c r="Q1132" s="7" t="str">
        <f>TEXT(orders[[#This Row],[Date]],"mmm")</f>
        <v>Oct</v>
      </c>
      <c r="R1132" s="10">
        <v>44312</v>
      </c>
    </row>
    <row r="1133" spans="1:18" x14ac:dyDescent="0.25">
      <c r="A1133" t="s">
        <v>3709</v>
      </c>
      <c r="B1133" s="4">
        <v>45870</v>
      </c>
      <c r="C1133" t="s">
        <v>355</v>
      </c>
      <c r="D1133" t="s">
        <v>2972</v>
      </c>
      <c r="E1133">
        <v>1</v>
      </c>
      <c r="F1133" s="5">
        <v>13132</v>
      </c>
      <c r="G1133" s="2">
        <v>3852.18</v>
      </c>
      <c r="H1133" s="2">
        <f>(orders[[#This Row],[Profit]]/orders[[#This Row],[Sales]])*100</f>
        <v>29.334297898263785</v>
      </c>
      <c r="I1133" s="2">
        <f>orders[[#This Row],[Quantity]]*orders[[#This Row],[Cost Price]]</f>
        <v>11680</v>
      </c>
      <c r="J1133" t="str">
        <f>TEXT(orders[[#This Row],[Date]],"mmm")</f>
        <v>Aug</v>
      </c>
      <c r="K1133" s="2">
        <v>11680</v>
      </c>
      <c r="L1133">
        <v>6</v>
      </c>
      <c r="M1133" s="2">
        <f>COUNT(orders[[#This Row],[count_id]])</f>
        <v>1</v>
      </c>
      <c r="N1133" s="2"/>
      <c r="Q1133" s="6" t="str">
        <f>TEXT(orders[[#This Row],[Date]],"mmm")</f>
        <v>Aug</v>
      </c>
      <c r="R1133" s="11">
        <v>13132</v>
      </c>
    </row>
    <row r="1134" spans="1:18" x14ac:dyDescent="0.25">
      <c r="A1134" t="s">
        <v>5098</v>
      </c>
      <c r="B1134" s="4">
        <v>45934</v>
      </c>
      <c r="C1134" t="s">
        <v>355</v>
      </c>
      <c r="D1134" t="s">
        <v>3578</v>
      </c>
      <c r="E1134">
        <v>7</v>
      </c>
      <c r="F1134" s="5">
        <v>29928</v>
      </c>
      <c r="G1134" s="2">
        <v>4521.55</v>
      </c>
      <c r="H1134" s="2">
        <f>(orders[[#This Row],[Profit]]/orders[[#This Row],[Sales]])*100</f>
        <v>15.108092755947608</v>
      </c>
      <c r="I1134" s="2">
        <f>orders[[#This Row],[Quantity]]*orders[[#This Row],[Cost Price]]</f>
        <v>152663</v>
      </c>
      <c r="J1134" t="str">
        <f>TEXT(orders[[#This Row],[Date]],"mmm")</f>
        <v>Oct</v>
      </c>
      <c r="K1134" s="2">
        <v>21809</v>
      </c>
      <c r="L1134">
        <v>8</v>
      </c>
      <c r="M1134" s="2">
        <f>COUNT(orders[[#This Row],[count_id]])</f>
        <v>1</v>
      </c>
      <c r="N1134" s="2"/>
      <c r="Q1134" s="7" t="str">
        <f>TEXT(orders[[#This Row],[Date]],"mmm")</f>
        <v>Oct</v>
      </c>
      <c r="R1134" s="10">
        <v>29928</v>
      </c>
    </row>
    <row r="1135" spans="1:18" x14ac:dyDescent="0.25">
      <c r="A1135" t="s">
        <v>5724</v>
      </c>
      <c r="B1135" s="4">
        <v>45641</v>
      </c>
      <c r="C1135" t="s">
        <v>355</v>
      </c>
      <c r="D1135" t="s">
        <v>2903</v>
      </c>
      <c r="E1135">
        <v>8</v>
      </c>
      <c r="F1135" s="5">
        <v>19285</v>
      </c>
      <c r="G1135" s="2">
        <v>3958.67</v>
      </c>
      <c r="H1135" s="2">
        <f>(orders[[#This Row],[Profit]]/orders[[#This Row],[Sales]])*100</f>
        <v>20.527197303603835</v>
      </c>
      <c r="I1135" s="2">
        <f>orders[[#This Row],[Quantity]]*orders[[#This Row],[Cost Price]]</f>
        <v>248312</v>
      </c>
      <c r="J1135" t="str">
        <f>TEXT(orders[[#This Row],[Date]],"mmm")</f>
        <v>Dec</v>
      </c>
      <c r="K1135" s="2">
        <v>31039</v>
      </c>
      <c r="L1135">
        <v>7</v>
      </c>
      <c r="M1135" s="2">
        <f>COUNT(orders[[#This Row],[count_id]])</f>
        <v>1</v>
      </c>
      <c r="N1135" s="2"/>
      <c r="Q1135" s="6" t="str">
        <f>TEXT(orders[[#This Row],[Date]],"mmm")</f>
        <v>Dec</v>
      </c>
      <c r="R1135" s="11">
        <v>19285</v>
      </c>
    </row>
    <row r="1136" spans="1:18" x14ac:dyDescent="0.25">
      <c r="A1136" t="s">
        <v>5867</v>
      </c>
      <c r="B1136" s="4">
        <v>45829</v>
      </c>
      <c r="C1136" t="s">
        <v>355</v>
      </c>
      <c r="D1136" t="s">
        <v>2665</v>
      </c>
      <c r="E1136">
        <v>4</v>
      </c>
      <c r="F1136" s="5">
        <v>41465</v>
      </c>
      <c r="G1136" s="2">
        <v>4893.3900000000003</v>
      </c>
      <c r="H1136" s="2">
        <f>(orders[[#This Row],[Profit]]/orders[[#This Row],[Sales]])*100</f>
        <v>11.801254069697336</v>
      </c>
      <c r="I1136" s="2">
        <f>orders[[#This Row],[Quantity]]*orders[[#This Row],[Cost Price]]</f>
        <v>13180</v>
      </c>
      <c r="J1136" t="str">
        <f>TEXT(orders[[#This Row],[Date]],"mmm")</f>
        <v>Jun</v>
      </c>
      <c r="K1136" s="2">
        <v>3295</v>
      </c>
      <c r="L1136">
        <v>8</v>
      </c>
      <c r="M1136" s="2">
        <f>COUNT(orders[[#This Row],[count_id]])</f>
        <v>1</v>
      </c>
      <c r="N1136" s="2"/>
      <c r="Q1136" s="7" t="str">
        <f>TEXT(orders[[#This Row],[Date]],"mmm")</f>
        <v>Jun</v>
      </c>
      <c r="R1136" s="10">
        <v>41465</v>
      </c>
    </row>
    <row r="1137" spans="1:18" x14ac:dyDescent="0.25">
      <c r="A1137" t="s">
        <v>3782</v>
      </c>
      <c r="B1137" s="4">
        <v>45628</v>
      </c>
      <c r="C1137" t="s">
        <v>357</v>
      </c>
      <c r="D1137" t="s">
        <v>3376</v>
      </c>
      <c r="E1137">
        <v>6</v>
      </c>
      <c r="F1137" s="5">
        <v>1770</v>
      </c>
      <c r="G1137" s="2">
        <v>153.63</v>
      </c>
      <c r="H1137" s="2">
        <f>(orders[[#This Row],[Profit]]/orders[[#This Row],[Sales]])*100</f>
        <v>8.6796610169491526</v>
      </c>
      <c r="I1137" s="2">
        <f>orders[[#This Row],[Quantity]]*orders[[#This Row],[Cost Price]]</f>
        <v>236160</v>
      </c>
      <c r="J1137" t="str">
        <f>TEXT(orders[[#This Row],[Date]],"mmm")</f>
        <v>Dec</v>
      </c>
      <c r="K1137" s="2">
        <v>39360</v>
      </c>
      <c r="L1137">
        <v>5</v>
      </c>
      <c r="M1137" s="2">
        <f>COUNT(orders[[#This Row],[count_id]])</f>
        <v>1</v>
      </c>
      <c r="N1137" s="2"/>
      <c r="Q1137" s="6" t="str">
        <f>TEXT(orders[[#This Row],[Date]],"mmm")</f>
        <v>Dec</v>
      </c>
      <c r="R1137" s="11">
        <v>1770</v>
      </c>
    </row>
    <row r="1138" spans="1:18" x14ac:dyDescent="0.25">
      <c r="A1138" t="s">
        <v>5192</v>
      </c>
      <c r="B1138" s="4">
        <v>45365</v>
      </c>
      <c r="C1138" t="s">
        <v>357</v>
      </c>
      <c r="D1138" t="s">
        <v>2680</v>
      </c>
      <c r="E1138">
        <v>4</v>
      </c>
      <c r="F1138" s="5">
        <v>20250</v>
      </c>
      <c r="G1138" s="2">
        <v>1111.02</v>
      </c>
      <c r="H1138" s="2">
        <f>(orders[[#This Row],[Profit]]/orders[[#This Row],[Sales]])*100</f>
        <v>5.4865185185185181</v>
      </c>
      <c r="I1138" s="2">
        <f>orders[[#This Row],[Quantity]]*orders[[#This Row],[Cost Price]]</f>
        <v>143260</v>
      </c>
      <c r="J1138" t="str">
        <f>TEXT(orders[[#This Row],[Date]],"mmm")</f>
        <v>Mar</v>
      </c>
      <c r="K1138" s="2">
        <v>35815</v>
      </c>
      <c r="L1138">
        <v>6</v>
      </c>
      <c r="M1138" s="2">
        <f>COUNT(orders[[#This Row],[count_id]])</f>
        <v>1</v>
      </c>
      <c r="N1138" s="2"/>
      <c r="Q1138" s="7" t="str">
        <f>TEXT(orders[[#This Row],[Date]],"mmm")</f>
        <v>Mar</v>
      </c>
      <c r="R1138" s="10">
        <v>20250</v>
      </c>
    </row>
    <row r="1139" spans="1:18" x14ac:dyDescent="0.25">
      <c r="A1139" t="s">
        <v>5372</v>
      </c>
      <c r="B1139" s="4">
        <v>45521</v>
      </c>
      <c r="C1139" t="s">
        <v>357</v>
      </c>
      <c r="D1139" t="s">
        <v>2825</v>
      </c>
      <c r="E1139">
        <v>4</v>
      </c>
      <c r="F1139" s="5">
        <v>17969</v>
      </c>
      <c r="G1139" s="2">
        <v>2056.59</v>
      </c>
      <c r="H1139" s="2">
        <f>(orders[[#This Row],[Profit]]/orders[[#This Row],[Sales]])*100</f>
        <v>11.445211197061607</v>
      </c>
      <c r="I1139" s="2">
        <f>orders[[#This Row],[Quantity]]*orders[[#This Row],[Cost Price]]</f>
        <v>11836</v>
      </c>
      <c r="J1139" t="str">
        <f>TEXT(orders[[#This Row],[Date]],"mmm")</f>
        <v>Aug</v>
      </c>
      <c r="K1139" s="2">
        <v>2959</v>
      </c>
      <c r="L1139">
        <v>1</v>
      </c>
      <c r="M1139" s="2">
        <f>COUNT(orders[[#This Row],[count_id]])</f>
        <v>1</v>
      </c>
      <c r="N1139" s="2"/>
      <c r="Q1139" s="6" t="str">
        <f>TEXT(orders[[#This Row],[Date]],"mmm")</f>
        <v>Aug</v>
      </c>
      <c r="R1139" s="11">
        <v>17969</v>
      </c>
    </row>
    <row r="1140" spans="1:18" x14ac:dyDescent="0.25">
      <c r="A1140" t="s">
        <v>5459</v>
      </c>
      <c r="B1140" s="4">
        <v>45529</v>
      </c>
      <c r="C1140" t="s">
        <v>357</v>
      </c>
      <c r="D1140" t="s">
        <v>2949</v>
      </c>
      <c r="E1140">
        <v>9</v>
      </c>
      <c r="F1140" s="5">
        <v>12041</v>
      </c>
      <c r="G1140" s="2">
        <v>2671.24</v>
      </c>
      <c r="H1140" s="2">
        <f>(orders[[#This Row],[Profit]]/orders[[#This Row],[Sales]])*100</f>
        <v>22.18453616809235</v>
      </c>
      <c r="I1140" s="2">
        <f>orders[[#This Row],[Quantity]]*orders[[#This Row],[Cost Price]]</f>
        <v>29970</v>
      </c>
      <c r="J1140" t="str">
        <f>TEXT(orders[[#This Row],[Date]],"mmm")</f>
        <v>Aug</v>
      </c>
      <c r="K1140" s="2">
        <v>3330</v>
      </c>
      <c r="L1140">
        <v>9</v>
      </c>
      <c r="M1140" s="2">
        <f>COUNT(orders[[#This Row],[count_id]])</f>
        <v>1</v>
      </c>
      <c r="N1140" s="2"/>
      <c r="Q1140" s="7" t="str">
        <f>TEXT(orders[[#This Row],[Date]],"mmm")</f>
        <v>Aug</v>
      </c>
      <c r="R1140" s="10">
        <v>12041</v>
      </c>
    </row>
    <row r="1141" spans="1:18" x14ac:dyDescent="0.25">
      <c r="A1141" t="s">
        <v>5460</v>
      </c>
      <c r="B1141" s="4">
        <v>45835</v>
      </c>
      <c r="C1141" t="s">
        <v>357</v>
      </c>
      <c r="D1141" t="s">
        <v>2508</v>
      </c>
      <c r="E1141">
        <v>5</v>
      </c>
      <c r="F1141" s="5">
        <v>48111</v>
      </c>
      <c r="G1141" s="2">
        <v>6901.9</v>
      </c>
      <c r="H1141" s="2">
        <f>(orders[[#This Row],[Profit]]/orders[[#This Row],[Sales]])*100</f>
        <v>14.345783708507408</v>
      </c>
      <c r="I1141" s="2">
        <f>orders[[#This Row],[Quantity]]*orders[[#This Row],[Cost Price]]</f>
        <v>212645</v>
      </c>
      <c r="J1141" t="str">
        <f>TEXT(orders[[#This Row],[Date]],"mmm")</f>
        <v>Jun</v>
      </c>
      <c r="K1141" s="2">
        <v>42529</v>
      </c>
      <c r="L1141">
        <v>8</v>
      </c>
      <c r="M1141" s="2">
        <f>COUNT(orders[[#This Row],[count_id]])</f>
        <v>1</v>
      </c>
      <c r="N1141" s="2"/>
      <c r="Q1141" s="6" t="str">
        <f>TEXT(orders[[#This Row],[Date]],"mmm")</f>
        <v>Jun</v>
      </c>
      <c r="R1141" s="11">
        <v>48111</v>
      </c>
    </row>
    <row r="1142" spans="1:18" x14ac:dyDescent="0.25">
      <c r="A1142" t="s">
        <v>5565</v>
      </c>
      <c r="B1142" s="4">
        <v>45406</v>
      </c>
      <c r="C1142" t="s">
        <v>357</v>
      </c>
      <c r="D1142" t="s">
        <v>2903</v>
      </c>
      <c r="E1142">
        <v>4</v>
      </c>
      <c r="F1142" s="5">
        <v>2201</v>
      </c>
      <c r="G1142" s="2">
        <v>459.65</v>
      </c>
      <c r="H1142" s="2">
        <f>(orders[[#This Row],[Profit]]/orders[[#This Row],[Sales]])*100</f>
        <v>20.883689232167196</v>
      </c>
      <c r="I1142" s="2">
        <f>orders[[#This Row],[Quantity]]*orders[[#This Row],[Cost Price]]</f>
        <v>56952</v>
      </c>
      <c r="J1142" t="str">
        <f>TEXT(orders[[#This Row],[Date]],"mmm")</f>
        <v>Apr</v>
      </c>
      <c r="K1142" s="2">
        <v>14238</v>
      </c>
      <c r="L1142">
        <v>8</v>
      </c>
      <c r="M1142" s="2">
        <f>COUNT(orders[[#This Row],[count_id]])</f>
        <v>1</v>
      </c>
      <c r="N1142" s="2"/>
      <c r="Q1142" s="7" t="str">
        <f>TEXT(orders[[#This Row],[Date]],"mmm")</f>
        <v>Apr</v>
      </c>
      <c r="R1142" s="10">
        <v>2201</v>
      </c>
    </row>
    <row r="1143" spans="1:18" x14ac:dyDescent="0.25">
      <c r="A1143" t="s">
        <v>5599</v>
      </c>
      <c r="B1143" s="4">
        <v>45475</v>
      </c>
      <c r="C1143" t="s">
        <v>357</v>
      </c>
      <c r="D1143" t="s">
        <v>2804</v>
      </c>
      <c r="E1143">
        <v>2</v>
      </c>
      <c r="F1143" s="5">
        <v>29711</v>
      </c>
      <c r="G1143" s="2">
        <v>5667.4</v>
      </c>
      <c r="H1143" s="2">
        <f>(orders[[#This Row],[Profit]]/orders[[#This Row],[Sales]])*100</f>
        <v>19.075090033994144</v>
      </c>
      <c r="I1143" s="2">
        <f>orders[[#This Row],[Quantity]]*orders[[#This Row],[Cost Price]]</f>
        <v>86104</v>
      </c>
      <c r="J1143" t="str">
        <f>TEXT(orders[[#This Row],[Date]],"mmm")</f>
        <v>Jul</v>
      </c>
      <c r="K1143" s="2">
        <v>43052</v>
      </c>
      <c r="L1143">
        <v>9</v>
      </c>
      <c r="M1143" s="2">
        <f>COUNT(orders[[#This Row],[count_id]])</f>
        <v>1</v>
      </c>
      <c r="N1143" s="2"/>
      <c r="Q1143" s="6" t="str">
        <f>TEXT(orders[[#This Row],[Date]],"mmm")</f>
        <v>Jul</v>
      </c>
      <c r="R1143" s="11">
        <v>29711</v>
      </c>
    </row>
    <row r="1144" spans="1:18" x14ac:dyDescent="0.25">
      <c r="A1144" t="s">
        <v>5695</v>
      </c>
      <c r="B1144" s="4">
        <v>45823</v>
      </c>
      <c r="C1144" t="s">
        <v>357</v>
      </c>
      <c r="D1144" t="s">
        <v>3480</v>
      </c>
      <c r="E1144">
        <v>4</v>
      </c>
      <c r="F1144" s="5">
        <v>26407</v>
      </c>
      <c r="G1144" s="2">
        <v>6675.33</v>
      </c>
      <c r="H1144" s="2">
        <f>(orders[[#This Row],[Profit]]/orders[[#This Row],[Sales]])*100</f>
        <v>25.278638239860641</v>
      </c>
      <c r="I1144" s="2">
        <f>orders[[#This Row],[Quantity]]*orders[[#This Row],[Cost Price]]</f>
        <v>100048</v>
      </c>
      <c r="J1144" t="str">
        <f>TEXT(orders[[#This Row],[Date]],"mmm")</f>
        <v>Jun</v>
      </c>
      <c r="K1144" s="2">
        <v>25012</v>
      </c>
      <c r="L1144">
        <v>4</v>
      </c>
      <c r="M1144" s="2">
        <f>COUNT(orders[[#This Row],[count_id]])</f>
        <v>1</v>
      </c>
      <c r="N1144" s="2"/>
      <c r="Q1144" s="7" t="str">
        <f>TEXT(orders[[#This Row],[Date]],"mmm")</f>
        <v>Jun</v>
      </c>
      <c r="R1144" s="10">
        <v>26407</v>
      </c>
    </row>
    <row r="1145" spans="1:18" x14ac:dyDescent="0.25">
      <c r="A1145" t="s">
        <v>5699</v>
      </c>
      <c r="B1145" s="4">
        <v>45596</v>
      </c>
      <c r="C1145" t="s">
        <v>357</v>
      </c>
      <c r="D1145" t="s">
        <v>3048</v>
      </c>
      <c r="E1145">
        <v>1</v>
      </c>
      <c r="F1145" s="5">
        <v>17901</v>
      </c>
      <c r="G1145" s="2">
        <v>4810.54</v>
      </c>
      <c r="H1145" s="2">
        <f>(orders[[#This Row],[Profit]]/orders[[#This Row],[Sales]])*100</f>
        <v>26.873023853416012</v>
      </c>
      <c r="I1145" s="2">
        <f>orders[[#This Row],[Quantity]]*orders[[#This Row],[Cost Price]]</f>
        <v>17179</v>
      </c>
      <c r="J1145" t="str">
        <f>TEXT(orders[[#This Row],[Date]],"mmm")</f>
        <v>Oct</v>
      </c>
      <c r="K1145" s="2">
        <v>17179</v>
      </c>
      <c r="L1145">
        <v>8</v>
      </c>
      <c r="M1145" s="2">
        <f>COUNT(orders[[#This Row],[count_id]])</f>
        <v>1</v>
      </c>
      <c r="N1145" s="2"/>
      <c r="Q1145" s="6" t="str">
        <f>TEXT(orders[[#This Row],[Date]],"mmm")</f>
        <v>Oct</v>
      </c>
      <c r="R1145" s="11">
        <v>17901</v>
      </c>
    </row>
    <row r="1146" spans="1:18" x14ac:dyDescent="0.25">
      <c r="A1146" t="s">
        <v>5951</v>
      </c>
      <c r="B1146" s="4">
        <v>45526</v>
      </c>
      <c r="C1146" t="s">
        <v>357</v>
      </c>
      <c r="D1146" t="s">
        <v>3585</v>
      </c>
      <c r="E1146">
        <v>1</v>
      </c>
      <c r="F1146" s="5">
        <v>7172</v>
      </c>
      <c r="G1146" s="2">
        <v>1262.27</v>
      </c>
      <c r="H1146" s="2">
        <f>(orders[[#This Row],[Profit]]/orders[[#This Row],[Sales]])*100</f>
        <v>17.599972113775795</v>
      </c>
      <c r="I1146" s="2">
        <f>orders[[#This Row],[Quantity]]*orders[[#This Row],[Cost Price]]</f>
        <v>13750</v>
      </c>
      <c r="J1146" t="str">
        <f>TEXT(orders[[#This Row],[Date]],"mmm")</f>
        <v>Aug</v>
      </c>
      <c r="K1146" s="2">
        <v>13750</v>
      </c>
      <c r="L1146">
        <v>6</v>
      </c>
      <c r="M1146" s="2">
        <f>COUNT(orders[[#This Row],[count_id]])</f>
        <v>1</v>
      </c>
      <c r="N1146" s="2"/>
      <c r="Q1146" s="7" t="str">
        <f>TEXT(orders[[#This Row],[Date]],"mmm")</f>
        <v>Aug</v>
      </c>
      <c r="R1146" s="10">
        <v>7172</v>
      </c>
    </row>
    <row r="1147" spans="1:18" x14ac:dyDescent="0.25">
      <c r="A1147" t="s">
        <v>3818</v>
      </c>
      <c r="B1147" s="4">
        <v>45558</v>
      </c>
      <c r="C1147" t="s">
        <v>359</v>
      </c>
      <c r="D1147" t="s">
        <v>2977</v>
      </c>
      <c r="E1147">
        <v>1</v>
      </c>
      <c r="F1147" s="5">
        <v>27765</v>
      </c>
      <c r="G1147" s="2">
        <v>2198.23</v>
      </c>
      <c r="H1147" s="2">
        <f>(orders[[#This Row],[Profit]]/orders[[#This Row],[Sales]])*100</f>
        <v>7.9172699441743193</v>
      </c>
      <c r="I1147" s="2">
        <f>orders[[#This Row],[Quantity]]*orders[[#This Row],[Cost Price]]</f>
        <v>32984</v>
      </c>
      <c r="J1147" t="str">
        <f>TEXT(orders[[#This Row],[Date]],"mmm")</f>
        <v>Sep</v>
      </c>
      <c r="K1147" s="2">
        <v>32984</v>
      </c>
      <c r="L1147">
        <v>7</v>
      </c>
      <c r="M1147" s="2">
        <f>COUNT(orders[[#This Row],[count_id]])</f>
        <v>1</v>
      </c>
      <c r="N1147" s="2"/>
      <c r="Q1147" s="6" t="str">
        <f>TEXT(orders[[#This Row],[Date]],"mmm")</f>
        <v>Sep</v>
      </c>
      <c r="R1147" s="11">
        <v>27765</v>
      </c>
    </row>
    <row r="1148" spans="1:18" x14ac:dyDescent="0.25">
      <c r="A1148" t="s">
        <v>5366</v>
      </c>
      <c r="B1148" s="4">
        <v>45723</v>
      </c>
      <c r="C1148" t="s">
        <v>359</v>
      </c>
      <c r="D1148" t="s">
        <v>3468</v>
      </c>
      <c r="E1148">
        <v>8</v>
      </c>
      <c r="F1148" s="5">
        <v>43987</v>
      </c>
      <c r="G1148" s="2">
        <v>2300.33</v>
      </c>
      <c r="H1148" s="2">
        <f>(orders[[#This Row],[Profit]]/orders[[#This Row],[Sales]])*100</f>
        <v>5.2295678268579353</v>
      </c>
      <c r="I1148" s="2">
        <f>orders[[#This Row],[Quantity]]*orders[[#This Row],[Cost Price]]</f>
        <v>44600</v>
      </c>
      <c r="J1148" t="str">
        <f>TEXT(orders[[#This Row],[Date]],"mmm")</f>
        <v>Mar</v>
      </c>
      <c r="K1148" s="2">
        <v>5575</v>
      </c>
      <c r="L1148">
        <v>8</v>
      </c>
      <c r="M1148" s="2">
        <f>COUNT(orders[[#This Row],[count_id]])</f>
        <v>1</v>
      </c>
      <c r="N1148" s="2"/>
      <c r="Q1148" s="7" t="str">
        <f>TEXT(orders[[#This Row],[Date]],"mmm")</f>
        <v>Mar</v>
      </c>
      <c r="R1148" s="10">
        <v>43987</v>
      </c>
    </row>
    <row r="1149" spans="1:18" x14ac:dyDescent="0.25">
      <c r="A1149" t="s">
        <v>5485</v>
      </c>
      <c r="B1149" s="4">
        <v>45634</v>
      </c>
      <c r="C1149" t="s">
        <v>359</v>
      </c>
      <c r="D1149" t="s">
        <v>3262</v>
      </c>
      <c r="E1149">
        <v>3</v>
      </c>
      <c r="F1149" s="5">
        <v>13645</v>
      </c>
      <c r="G1149" s="2">
        <v>3346.93</v>
      </c>
      <c r="H1149" s="2">
        <f>(orders[[#This Row],[Profit]]/orders[[#This Row],[Sales]])*100</f>
        <v>24.528618541590326</v>
      </c>
      <c r="I1149" s="2">
        <f>orders[[#This Row],[Quantity]]*orders[[#This Row],[Cost Price]]</f>
        <v>60570</v>
      </c>
      <c r="J1149" t="str">
        <f>TEXT(orders[[#This Row],[Date]],"mmm")</f>
        <v>Dec</v>
      </c>
      <c r="K1149" s="2">
        <v>20190</v>
      </c>
      <c r="L1149">
        <v>8</v>
      </c>
      <c r="M1149" s="2">
        <f>COUNT(orders[[#This Row],[count_id]])</f>
        <v>1</v>
      </c>
      <c r="N1149" s="2"/>
      <c r="Q1149" s="6" t="str">
        <f>TEXT(orders[[#This Row],[Date]],"mmm")</f>
        <v>Dec</v>
      </c>
      <c r="R1149" s="11">
        <v>13645</v>
      </c>
    </row>
    <row r="1150" spans="1:18" x14ac:dyDescent="0.25">
      <c r="A1150" t="s">
        <v>5621</v>
      </c>
      <c r="B1150" s="4">
        <v>45817</v>
      </c>
      <c r="C1150" t="s">
        <v>359</v>
      </c>
      <c r="D1150" t="s">
        <v>3477</v>
      </c>
      <c r="E1150">
        <v>9</v>
      </c>
      <c r="F1150" s="5">
        <v>2663</v>
      </c>
      <c r="G1150" s="2">
        <v>278.11</v>
      </c>
      <c r="H1150" s="2">
        <f>(orders[[#This Row],[Profit]]/orders[[#This Row],[Sales]])*100</f>
        <v>10.443484791588435</v>
      </c>
      <c r="I1150" s="2">
        <f>orders[[#This Row],[Quantity]]*orders[[#This Row],[Cost Price]]</f>
        <v>156222</v>
      </c>
      <c r="J1150" t="str">
        <f>TEXT(orders[[#This Row],[Date]],"mmm")</f>
        <v>Jun</v>
      </c>
      <c r="K1150" s="2">
        <v>17358</v>
      </c>
      <c r="L1150">
        <v>2</v>
      </c>
      <c r="M1150" s="2">
        <f>COUNT(orders[[#This Row],[count_id]])</f>
        <v>1</v>
      </c>
      <c r="N1150" s="2"/>
      <c r="Q1150" s="7" t="str">
        <f>TEXT(orders[[#This Row],[Date]],"mmm")</f>
        <v>Jun</v>
      </c>
      <c r="R1150" s="10">
        <v>2663</v>
      </c>
    </row>
    <row r="1151" spans="1:18" x14ac:dyDescent="0.25">
      <c r="A1151" t="s">
        <v>5843</v>
      </c>
      <c r="B1151" s="4">
        <v>45641</v>
      </c>
      <c r="C1151" t="s">
        <v>359</v>
      </c>
      <c r="D1151" t="s">
        <v>2845</v>
      </c>
      <c r="E1151">
        <v>4</v>
      </c>
      <c r="F1151" s="5">
        <v>36139</v>
      </c>
      <c r="G1151" s="2">
        <v>2206.52</v>
      </c>
      <c r="H1151" s="2">
        <f>(orders[[#This Row],[Profit]]/orders[[#This Row],[Sales]])*100</f>
        <v>6.1056476382855083</v>
      </c>
      <c r="I1151" s="2">
        <f>orders[[#This Row],[Quantity]]*orders[[#This Row],[Cost Price]]</f>
        <v>31176</v>
      </c>
      <c r="J1151" t="str">
        <f>TEXT(orders[[#This Row],[Date]],"mmm")</f>
        <v>Dec</v>
      </c>
      <c r="K1151" s="2">
        <v>7794</v>
      </c>
      <c r="L1151">
        <v>6</v>
      </c>
      <c r="M1151" s="2">
        <f>COUNT(orders[[#This Row],[count_id]])</f>
        <v>1</v>
      </c>
      <c r="N1151" s="2"/>
      <c r="Q1151" s="6" t="str">
        <f>TEXT(orders[[#This Row],[Date]],"mmm")</f>
        <v>Dec</v>
      </c>
      <c r="R1151" s="11">
        <v>36139</v>
      </c>
    </row>
    <row r="1152" spans="1:18" x14ac:dyDescent="0.25">
      <c r="A1152" t="s">
        <v>3672</v>
      </c>
      <c r="B1152" s="4">
        <v>46006</v>
      </c>
      <c r="C1152" t="s">
        <v>361</v>
      </c>
      <c r="D1152" t="s">
        <v>2500</v>
      </c>
      <c r="E1152">
        <v>9</v>
      </c>
      <c r="F1152" s="5">
        <v>34977</v>
      </c>
      <c r="G1152" s="2">
        <v>2552.02</v>
      </c>
      <c r="H1152" s="2">
        <f>(orders[[#This Row],[Profit]]/orders[[#This Row],[Sales]])*100</f>
        <v>7.2962804128427248</v>
      </c>
      <c r="I1152" s="2">
        <f>orders[[#This Row],[Quantity]]*orders[[#This Row],[Cost Price]]</f>
        <v>159345</v>
      </c>
      <c r="J1152" t="str">
        <f>TEXT(orders[[#This Row],[Date]],"mmm")</f>
        <v>Dec</v>
      </c>
      <c r="K1152" s="2">
        <v>17705</v>
      </c>
      <c r="L1152">
        <v>11</v>
      </c>
      <c r="M1152" s="2">
        <f>COUNT(orders[[#This Row],[count_id]])</f>
        <v>1</v>
      </c>
      <c r="N1152" s="2"/>
      <c r="Q1152" s="7" t="str">
        <f>TEXT(orders[[#This Row],[Date]],"mmm")</f>
        <v>Dec</v>
      </c>
      <c r="R1152" s="10">
        <v>34977</v>
      </c>
    </row>
    <row r="1153" spans="1:18" x14ac:dyDescent="0.25">
      <c r="A1153" t="s">
        <v>5077</v>
      </c>
      <c r="B1153" s="4">
        <v>45458</v>
      </c>
      <c r="C1153" t="s">
        <v>361</v>
      </c>
      <c r="D1153" t="s">
        <v>2936</v>
      </c>
      <c r="E1153">
        <v>9</v>
      </c>
      <c r="F1153" s="5">
        <v>39959</v>
      </c>
      <c r="G1153" s="2">
        <v>4496.3900000000003</v>
      </c>
      <c r="H1153" s="2">
        <f>(orders[[#This Row],[Profit]]/orders[[#This Row],[Sales]])*100</f>
        <v>11.252508821542081</v>
      </c>
      <c r="I1153" s="2">
        <f>orders[[#This Row],[Quantity]]*orders[[#This Row],[Cost Price]]</f>
        <v>238320</v>
      </c>
      <c r="J1153" t="str">
        <f>TEXT(orders[[#This Row],[Date]],"mmm")</f>
        <v>Jun</v>
      </c>
      <c r="K1153" s="2">
        <v>26480</v>
      </c>
      <c r="L1153">
        <v>4</v>
      </c>
      <c r="M1153" s="2">
        <f>COUNT(orders[[#This Row],[count_id]])</f>
        <v>1</v>
      </c>
      <c r="N1153" s="2"/>
      <c r="Q1153" s="6" t="str">
        <f>TEXT(orders[[#This Row],[Date]],"mmm")</f>
        <v>Jun</v>
      </c>
      <c r="R1153" s="11">
        <v>39959</v>
      </c>
    </row>
    <row r="1154" spans="1:18" x14ac:dyDescent="0.25">
      <c r="A1154" t="s">
        <v>5078</v>
      </c>
      <c r="B1154" s="4">
        <v>45979</v>
      </c>
      <c r="C1154" t="s">
        <v>361</v>
      </c>
      <c r="D1154" t="s">
        <v>2665</v>
      </c>
      <c r="E1154">
        <v>1</v>
      </c>
      <c r="F1154" s="5">
        <v>41480</v>
      </c>
      <c r="G1154" s="2">
        <v>4023.97</v>
      </c>
      <c r="H1154" s="2">
        <f>(orders[[#This Row],[Profit]]/orders[[#This Row],[Sales]])*100</f>
        <v>9.7009884281581478</v>
      </c>
      <c r="I1154" s="2">
        <f>orders[[#This Row],[Quantity]]*orders[[#This Row],[Cost Price]]</f>
        <v>33910</v>
      </c>
      <c r="J1154" t="str">
        <f>TEXT(orders[[#This Row],[Date]],"mmm")</f>
        <v>Nov</v>
      </c>
      <c r="K1154" s="2">
        <v>33910</v>
      </c>
      <c r="L1154">
        <v>6</v>
      </c>
      <c r="M1154" s="2">
        <f>COUNT(orders[[#This Row],[count_id]])</f>
        <v>1</v>
      </c>
      <c r="N1154" s="2"/>
      <c r="Q1154" s="7" t="str">
        <f>TEXT(orders[[#This Row],[Date]],"mmm")</f>
        <v>Nov</v>
      </c>
      <c r="R1154" s="10">
        <v>41480</v>
      </c>
    </row>
    <row r="1155" spans="1:18" x14ac:dyDescent="0.25">
      <c r="A1155" t="s">
        <v>5080</v>
      </c>
      <c r="B1155" s="4">
        <v>45627</v>
      </c>
      <c r="C1155" t="s">
        <v>361</v>
      </c>
      <c r="D1155" t="s">
        <v>3539</v>
      </c>
      <c r="E1155">
        <v>7</v>
      </c>
      <c r="F1155" s="5">
        <v>29795</v>
      </c>
      <c r="G1155" s="2">
        <v>6004.81</v>
      </c>
      <c r="H1155" s="2">
        <f>(orders[[#This Row],[Profit]]/orders[[#This Row],[Sales]])*100</f>
        <v>20.15375062930022</v>
      </c>
      <c r="I1155" s="2">
        <f>orders[[#This Row],[Quantity]]*orders[[#This Row],[Cost Price]]</f>
        <v>30863</v>
      </c>
      <c r="J1155" t="str">
        <f>TEXT(orders[[#This Row],[Date]],"mmm")</f>
        <v>Dec</v>
      </c>
      <c r="K1155" s="2">
        <v>4409</v>
      </c>
      <c r="L1155">
        <v>4</v>
      </c>
      <c r="M1155" s="2">
        <f>COUNT(orders[[#This Row],[count_id]])</f>
        <v>1</v>
      </c>
      <c r="N1155" s="2"/>
      <c r="Q1155" s="6" t="str">
        <f>TEXT(orders[[#This Row],[Date]],"mmm")</f>
        <v>Dec</v>
      </c>
      <c r="R1155" s="11">
        <v>29795</v>
      </c>
    </row>
    <row r="1156" spans="1:18" x14ac:dyDescent="0.25">
      <c r="A1156" t="s">
        <v>5134</v>
      </c>
      <c r="B1156" s="4">
        <v>45472</v>
      </c>
      <c r="C1156" t="s">
        <v>361</v>
      </c>
      <c r="D1156" t="s">
        <v>3266</v>
      </c>
      <c r="E1156">
        <v>1</v>
      </c>
      <c r="F1156" s="5">
        <v>35577</v>
      </c>
      <c r="G1156" s="2">
        <v>3016.28</v>
      </c>
      <c r="H1156" s="2">
        <f>(orders[[#This Row],[Profit]]/orders[[#This Row],[Sales]])*100</f>
        <v>8.4781741012451874</v>
      </c>
      <c r="I1156" s="2">
        <f>orders[[#This Row],[Quantity]]*orders[[#This Row],[Cost Price]]</f>
        <v>43632</v>
      </c>
      <c r="J1156" t="str">
        <f>TEXT(orders[[#This Row],[Date]],"mmm")</f>
        <v>Jun</v>
      </c>
      <c r="K1156" s="2">
        <v>43632</v>
      </c>
      <c r="L1156">
        <v>8</v>
      </c>
      <c r="M1156" s="2">
        <f>COUNT(orders[[#This Row],[count_id]])</f>
        <v>1</v>
      </c>
      <c r="N1156" s="2"/>
      <c r="Q1156" s="7" t="str">
        <f>TEXT(orders[[#This Row],[Date]],"mmm")</f>
        <v>Jun</v>
      </c>
      <c r="R1156" s="10">
        <v>35577</v>
      </c>
    </row>
    <row r="1157" spans="1:18" x14ac:dyDescent="0.25">
      <c r="A1157" t="s">
        <v>5182</v>
      </c>
      <c r="B1157" s="4">
        <v>45976</v>
      </c>
      <c r="C1157" t="s">
        <v>361</v>
      </c>
      <c r="D1157" t="s">
        <v>2775</v>
      </c>
      <c r="E1157">
        <v>9</v>
      </c>
      <c r="F1157" s="5">
        <v>27991</v>
      </c>
      <c r="G1157" s="2">
        <v>1474.81</v>
      </c>
      <c r="H1157" s="2">
        <f>(orders[[#This Row],[Profit]]/orders[[#This Row],[Sales]])*100</f>
        <v>5.2688721374727594</v>
      </c>
      <c r="I1157" s="2">
        <f>orders[[#This Row],[Quantity]]*orders[[#This Row],[Cost Price]]</f>
        <v>395415</v>
      </c>
      <c r="J1157" t="str">
        <f>TEXT(orders[[#This Row],[Date]],"mmm")</f>
        <v>Nov</v>
      </c>
      <c r="K1157" s="2">
        <v>43935</v>
      </c>
      <c r="L1157">
        <v>8</v>
      </c>
      <c r="M1157" s="2">
        <f>COUNT(orders[[#This Row],[count_id]])</f>
        <v>1</v>
      </c>
      <c r="N1157" s="2"/>
      <c r="Q1157" s="6" t="str">
        <f>TEXT(orders[[#This Row],[Date]],"mmm")</f>
        <v>Nov</v>
      </c>
      <c r="R1157" s="11">
        <v>27991</v>
      </c>
    </row>
    <row r="1158" spans="1:18" x14ac:dyDescent="0.25">
      <c r="A1158" t="s">
        <v>5368</v>
      </c>
      <c r="B1158" s="4">
        <v>45554</v>
      </c>
      <c r="C1158" t="s">
        <v>361</v>
      </c>
      <c r="D1158" t="s">
        <v>2704</v>
      </c>
      <c r="E1158">
        <v>2</v>
      </c>
      <c r="F1158" s="5">
        <v>15998</v>
      </c>
      <c r="G1158" s="2">
        <v>2542.65</v>
      </c>
      <c r="H1158" s="2">
        <f>(orders[[#This Row],[Profit]]/orders[[#This Row],[Sales]])*100</f>
        <v>15.893549193649207</v>
      </c>
      <c r="I1158" s="2">
        <f>orders[[#This Row],[Quantity]]*orders[[#This Row],[Cost Price]]</f>
        <v>69258</v>
      </c>
      <c r="J1158" t="str">
        <f>TEXT(orders[[#This Row],[Date]],"mmm")</f>
        <v>Sep</v>
      </c>
      <c r="K1158" s="2">
        <v>34629</v>
      </c>
      <c r="L1158">
        <v>11</v>
      </c>
      <c r="M1158" s="2">
        <f>COUNT(orders[[#This Row],[count_id]])</f>
        <v>1</v>
      </c>
      <c r="N1158" s="2"/>
      <c r="Q1158" s="7" t="str">
        <f>TEXT(orders[[#This Row],[Date]],"mmm")</f>
        <v>Sep</v>
      </c>
      <c r="R1158" s="10">
        <v>15998</v>
      </c>
    </row>
    <row r="1159" spans="1:18" x14ac:dyDescent="0.25">
      <c r="A1159" t="s">
        <v>5625</v>
      </c>
      <c r="B1159" s="4">
        <v>45390</v>
      </c>
      <c r="C1159" t="s">
        <v>361</v>
      </c>
      <c r="D1159" t="s">
        <v>3155</v>
      </c>
      <c r="E1159">
        <v>2</v>
      </c>
      <c r="F1159" s="5">
        <v>41438</v>
      </c>
      <c r="G1159" s="2">
        <v>7666.02</v>
      </c>
      <c r="H1159" s="2">
        <f>(orders[[#This Row],[Profit]]/orders[[#This Row],[Sales]])*100</f>
        <v>18.499975867561176</v>
      </c>
      <c r="I1159" s="2">
        <f>orders[[#This Row],[Quantity]]*orders[[#This Row],[Cost Price]]</f>
        <v>92444</v>
      </c>
      <c r="J1159" t="str">
        <f>TEXT(orders[[#This Row],[Date]],"mmm")</f>
        <v>Apr</v>
      </c>
      <c r="K1159" s="2">
        <v>46222</v>
      </c>
      <c r="L1159">
        <v>5</v>
      </c>
      <c r="M1159" s="2">
        <f>COUNT(orders[[#This Row],[count_id]])</f>
        <v>1</v>
      </c>
      <c r="N1159" s="2"/>
      <c r="Q1159" s="6" t="str">
        <f>TEXT(orders[[#This Row],[Date]],"mmm")</f>
        <v>Apr</v>
      </c>
      <c r="R1159" s="11">
        <v>41438</v>
      </c>
    </row>
    <row r="1160" spans="1:18" x14ac:dyDescent="0.25">
      <c r="A1160" t="s">
        <v>5686</v>
      </c>
      <c r="B1160" s="4">
        <v>45610</v>
      </c>
      <c r="C1160" t="s">
        <v>361</v>
      </c>
      <c r="D1160" t="s">
        <v>2989</v>
      </c>
      <c r="E1160">
        <v>1</v>
      </c>
      <c r="F1160" s="5">
        <v>11258</v>
      </c>
      <c r="G1160" s="2">
        <v>1358.89</v>
      </c>
      <c r="H1160" s="2">
        <f>(orders[[#This Row],[Profit]]/orders[[#This Row],[Sales]])*100</f>
        <v>12.070438799076214</v>
      </c>
      <c r="I1160" s="2">
        <f>orders[[#This Row],[Quantity]]*orders[[#This Row],[Cost Price]]</f>
        <v>21454</v>
      </c>
      <c r="J1160" t="str">
        <f>TEXT(orders[[#This Row],[Date]],"mmm")</f>
        <v>Nov</v>
      </c>
      <c r="K1160" s="2">
        <v>21454</v>
      </c>
      <c r="L1160">
        <v>8</v>
      </c>
      <c r="M1160" s="2">
        <f>COUNT(orders[[#This Row],[count_id]])</f>
        <v>1</v>
      </c>
      <c r="N1160" s="2"/>
      <c r="Q1160" s="7" t="str">
        <f>TEXT(orders[[#This Row],[Date]],"mmm")</f>
        <v>Nov</v>
      </c>
      <c r="R1160" s="10">
        <v>11258</v>
      </c>
    </row>
    <row r="1161" spans="1:18" x14ac:dyDescent="0.25">
      <c r="A1161" t="s">
        <v>5735</v>
      </c>
      <c r="B1161" s="4">
        <v>45635</v>
      </c>
      <c r="C1161" t="s">
        <v>361</v>
      </c>
      <c r="D1161" t="s">
        <v>3297</v>
      </c>
      <c r="E1161">
        <v>4</v>
      </c>
      <c r="F1161" s="5">
        <v>25688</v>
      </c>
      <c r="G1161" s="2">
        <v>7346.61</v>
      </c>
      <c r="H1161" s="2">
        <f>(orders[[#This Row],[Profit]]/orders[[#This Row],[Sales]])*100</f>
        <v>28.599384926814075</v>
      </c>
      <c r="I1161" s="2">
        <f>orders[[#This Row],[Quantity]]*orders[[#This Row],[Cost Price]]</f>
        <v>164392</v>
      </c>
      <c r="J1161" t="str">
        <f>TEXT(orders[[#This Row],[Date]],"mmm")</f>
        <v>Dec</v>
      </c>
      <c r="K1161" s="2">
        <v>41098</v>
      </c>
      <c r="L1161">
        <v>8</v>
      </c>
      <c r="M1161" s="2">
        <f>COUNT(orders[[#This Row],[count_id]])</f>
        <v>1</v>
      </c>
      <c r="N1161" s="2"/>
      <c r="Q1161" s="6" t="str">
        <f>TEXT(orders[[#This Row],[Date]],"mmm")</f>
        <v>Dec</v>
      </c>
      <c r="R1161" s="11">
        <v>25688</v>
      </c>
    </row>
    <row r="1162" spans="1:18" x14ac:dyDescent="0.25">
      <c r="A1162" t="s">
        <v>3766</v>
      </c>
      <c r="B1162" s="4">
        <v>45507</v>
      </c>
      <c r="C1162" t="s">
        <v>363</v>
      </c>
      <c r="D1162" t="s">
        <v>2547</v>
      </c>
      <c r="E1162">
        <v>1</v>
      </c>
      <c r="F1162" s="5">
        <v>11299</v>
      </c>
      <c r="G1162" s="2">
        <v>3138.01</v>
      </c>
      <c r="H1162" s="2">
        <f>(orders[[#This Row],[Profit]]/orders[[#This Row],[Sales]])*100</f>
        <v>27.772457739622979</v>
      </c>
      <c r="I1162" s="2">
        <f>orders[[#This Row],[Quantity]]*orders[[#This Row],[Cost Price]]</f>
        <v>36390</v>
      </c>
      <c r="J1162" t="str">
        <f>TEXT(orders[[#This Row],[Date]],"mmm")</f>
        <v>Aug</v>
      </c>
      <c r="K1162" s="2">
        <v>36390</v>
      </c>
      <c r="L1162">
        <v>6</v>
      </c>
      <c r="M1162" s="2">
        <f>COUNT(orders[[#This Row],[count_id]])</f>
        <v>1</v>
      </c>
      <c r="N1162" s="2"/>
      <c r="Q1162" s="7" t="str">
        <f>TEXT(orders[[#This Row],[Date]],"mmm")</f>
        <v>Aug</v>
      </c>
      <c r="R1162" s="10">
        <v>11299</v>
      </c>
    </row>
    <row r="1163" spans="1:18" x14ac:dyDescent="0.25">
      <c r="A1163" t="s">
        <v>5199</v>
      </c>
      <c r="B1163" s="4">
        <v>45867</v>
      </c>
      <c r="C1163" t="s">
        <v>363</v>
      </c>
      <c r="D1163" t="s">
        <v>3301</v>
      </c>
      <c r="E1163">
        <v>7</v>
      </c>
      <c r="F1163" s="5">
        <v>41415</v>
      </c>
      <c r="G1163" s="2">
        <v>11472.43</v>
      </c>
      <c r="H1163" s="2">
        <f>(orders[[#This Row],[Profit]]/orders[[#This Row],[Sales]])*100</f>
        <v>27.701146927441751</v>
      </c>
      <c r="I1163" s="2">
        <f>orders[[#This Row],[Quantity]]*orders[[#This Row],[Cost Price]]</f>
        <v>197190</v>
      </c>
      <c r="J1163" t="str">
        <f>TEXT(orders[[#This Row],[Date]],"mmm")</f>
        <v>Jul</v>
      </c>
      <c r="K1163" s="2">
        <v>28170</v>
      </c>
      <c r="L1163">
        <v>10</v>
      </c>
      <c r="M1163" s="2">
        <f>COUNT(orders[[#This Row],[count_id]])</f>
        <v>1</v>
      </c>
      <c r="N1163" s="2"/>
      <c r="Q1163" s="6" t="str">
        <f>TEXT(orders[[#This Row],[Date]],"mmm")</f>
        <v>Jul</v>
      </c>
      <c r="R1163" s="11">
        <v>41415</v>
      </c>
    </row>
    <row r="1164" spans="1:18" x14ac:dyDescent="0.25">
      <c r="A1164" t="s">
        <v>5395</v>
      </c>
      <c r="B1164" s="4">
        <v>45503</v>
      </c>
      <c r="C1164" t="s">
        <v>363</v>
      </c>
      <c r="D1164" t="s">
        <v>3433</v>
      </c>
      <c r="E1164">
        <v>2</v>
      </c>
      <c r="F1164" s="5">
        <v>49018</v>
      </c>
      <c r="G1164" s="2">
        <v>9385.42</v>
      </c>
      <c r="H1164" s="2">
        <f>(orders[[#This Row],[Profit]]/orders[[#This Row],[Sales]])*100</f>
        <v>19.146884817822023</v>
      </c>
      <c r="I1164" s="2">
        <f>orders[[#This Row],[Quantity]]*orders[[#This Row],[Cost Price]]</f>
        <v>18114</v>
      </c>
      <c r="J1164" t="str">
        <f>TEXT(orders[[#This Row],[Date]],"mmm")</f>
        <v>Jul</v>
      </c>
      <c r="K1164" s="2">
        <v>9057</v>
      </c>
      <c r="L1164">
        <v>7</v>
      </c>
      <c r="M1164" s="2">
        <f>COUNT(orders[[#This Row],[count_id]])</f>
        <v>1</v>
      </c>
      <c r="N1164" s="2"/>
      <c r="Q1164" s="7" t="str">
        <f>TEXT(orders[[#This Row],[Date]],"mmm")</f>
        <v>Jul</v>
      </c>
      <c r="R1164" s="10">
        <v>49018</v>
      </c>
    </row>
    <row r="1165" spans="1:18" x14ac:dyDescent="0.25">
      <c r="A1165" t="s">
        <v>5419</v>
      </c>
      <c r="B1165" s="4">
        <v>45779</v>
      </c>
      <c r="C1165" t="s">
        <v>363</v>
      </c>
      <c r="D1165" t="s">
        <v>2725</v>
      </c>
      <c r="E1165">
        <v>5</v>
      </c>
      <c r="F1165" s="5">
        <v>19845</v>
      </c>
      <c r="G1165" s="2">
        <v>4149.4799999999996</v>
      </c>
      <c r="H1165" s="2">
        <f>(orders[[#This Row],[Profit]]/orders[[#This Row],[Sales]])*100</f>
        <v>20.909448223733936</v>
      </c>
      <c r="I1165" s="2">
        <f>orders[[#This Row],[Quantity]]*orders[[#This Row],[Cost Price]]</f>
        <v>139620</v>
      </c>
      <c r="J1165" t="str">
        <f>TEXT(orders[[#This Row],[Date]],"mmm")</f>
        <v>May</v>
      </c>
      <c r="K1165" s="2">
        <v>27924</v>
      </c>
      <c r="L1165">
        <v>4</v>
      </c>
      <c r="M1165" s="2">
        <f>COUNT(orders[[#This Row],[count_id]])</f>
        <v>1</v>
      </c>
      <c r="N1165" s="2"/>
      <c r="Q1165" s="6" t="str">
        <f>TEXT(orders[[#This Row],[Date]],"mmm")</f>
        <v>May</v>
      </c>
      <c r="R1165" s="11">
        <v>19845</v>
      </c>
    </row>
    <row r="1166" spans="1:18" x14ac:dyDescent="0.25">
      <c r="A1166" t="s">
        <v>5765</v>
      </c>
      <c r="B1166" s="4">
        <v>45874</v>
      </c>
      <c r="C1166" t="s">
        <v>363</v>
      </c>
      <c r="D1166" t="s">
        <v>3035</v>
      </c>
      <c r="E1166">
        <v>5</v>
      </c>
      <c r="F1166" s="5">
        <v>44766</v>
      </c>
      <c r="G1166" s="2">
        <v>3217.15</v>
      </c>
      <c r="H1166" s="2">
        <f>(orders[[#This Row],[Profit]]/orders[[#This Row],[Sales]])*100</f>
        <v>7.1865925032390656</v>
      </c>
      <c r="I1166" s="2">
        <f>orders[[#This Row],[Quantity]]*orders[[#This Row],[Cost Price]]</f>
        <v>225385</v>
      </c>
      <c r="J1166" t="str">
        <f>TEXT(orders[[#This Row],[Date]],"mmm")</f>
        <v>Aug</v>
      </c>
      <c r="K1166" s="2">
        <v>45077</v>
      </c>
      <c r="L1166">
        <v>5</v>
      </c>
      <c r="M1166" s="2">
        <f>COUNT(orders[[#This Row],[count_id]])</f>
        <v>1</v>
      </c>
      <c r="N1166" s="2"/>
      <c r="Q1166" s="7" t="str">
        <f>TEXT(orders[[#This Row],[Date]],"mmm")</f>
        <v>Aug</v>
      </c>
      <c r="R1166" s="10">
        <v>44766</v>
      </c>
    </row>
    <row r="1167" spans="1:18" x14ac:dyDescent="0.25">
      <c r="A1167" t="s">
        <v>5782</v>
      </c>
      <c r="B1167" s="4">
        <v>45308</v>
      </c>
      <c r="C1167" t="s">
        <v>363</v>
      </c>
      <c r="D1167" t="s">
        <v>2993</v>
      </c>
      <c r="E1167">
        <v>9</v>
      </c>
      <c r="F1167" s="5">
        <v>47568</v>
      </c>
      <c r="G1167" s="2">
        <v>6956.66</v>
      </c>
      <c r="H1167" s="2">
        <f>(orders[[#This Row],[Profit]]/orders[[#This Row],[Sales]])*100</f>
        <v>14.62466363942146</v>
      </c>
      <c r="I1167" s="2">
        <f>orders[[#This Row],[Quantity]]*orders[[#This Row],[Cost Price]]</f>
        <v>443079</v>
      </c>
      <c r="J1167" t="str">
        <f>TEXT(orders[[#This Row],[Date]],"mmm")</f>
        <v>Jan</v>
      </c>
      <c r="K1167" s="2">
        <v>49231</v>
      </c>
      <c r="L1167">
        <v>8</v>
      </c>
      <c r="M1167" s="2">
        <f>COUNT(orders[[#This Row],[count_id]])</f>
        <v>1</v>
      </c>
      <c r="N1167" s="2"/>
      <c r="Q1167" s="6" t="str">
        <f>TEXT(orders[[#This Row],[Date]],"mmm")</f>
        <v>Jan</v>
      </c>
      <c r="R1167" s="11">
        <v>47568</v>
      </c>
    </row>
    <row r="1168" spans="1:18" x14ac:dyDescent="0.25">
      <c r="A1168" t="s">
        <v>3670</v>
      </c>
      <c r="B1168" s="4">
        <v>45860</v>
      </c>
      <c r="C1168" t="s">
        <v>365</v>
      </c>
      <c r="D1168" t="s">
        <v>3426</v>
      </c>
      <c r="E1168">
        <v>1</v>
      </c>
      <c r="F1168" s="5">
        <v>21505</v>
      </c>
      <c r="G1168" s="2">
        <v>1740.66</v>
      </c>
      <c r="H1168" s="2">
        <f>(orders[[#This Row],[Profit]]/orders[[#This Row],[Sales]])*100</f>
        <v>8.094210648686353</v>
      </c>
      <c r="I1168" s="2">
        <f>orders[[#This Row],[Quantity]]*orders[[#This Row],[Cost Price]]</f>
        <v>22458</v>
      </c>
      <c r="J1168" t="str">
        <f>TEXT(orders[[#This Row],[Date]],"mmm")</f>
        <v>Jul</v>
      </c>
      <c r="K1168" s="2">
        <v>22458</v>
      </c>
      <c r="L1168">
        <v>3</v>
      </c>
      <c r="M1168" s="2">
        <f>COUNT(orders[[#This Row],[count_id]])</f>
        <v>1</v>
      </c>
      <c r="N1168" s="2"/>
      <c r="Q1168" s="7" t="str">
        <f>TEXT(orders[[#This Row],[Date]],"mmm")</f>
        <v>Jul</v>
      </c>
      <c r="R1168" s="10">
        <v>21505</v>
      </c>
    </row>
    <row r="1169" spans="1:18" x14ac:dyDescent="0.25">
      <c r="A1169" t="s">
        <v>5104</v>
      </c>
      <c r="B1169" s="4">
        <v>46005</v>
      </c>
      <c r="C1169" t="s">
        <v>365</v>
      </c>
      <c r="D1169" t="s">
        <v>3107</v>
      </c>
      <c r="E1169">
        <v>8</v>
      </c>
      <c r="F1169" s="5">
        <v>12530</v>
      </c>
      <c r="G1169" s="2">
        <v>1083.8699999999999</v>
      </c>
      <c r="H1169" s="2">
        <f>(orders[[#This Row],[Profit]]/orders[[#This Row],[Sales]])*100</f>
        <v>8.65019952114924</v>
      </c>
      <c r="I1169" s="2">
        <f>orders[[#This Row],[Quantity]]*orders[[#This Row],[Cost Price]]</f>
        <v>99760</v>
      </c>
      <c r="J1169" t="str">
        <f>TEXT(orders[[#This Row],[Date]],"mmm")</f>
        <v>Dec</v>
      </c>
      <c r="K1169" s="2">
        <v>12470</v>
      </c>
      <c r="L1169">
        <v>12</v>
      </c>
      <c r="M1169" s="2">
        <f>COUNT(orders[[#This Row],[count_id]])</f>
        <v>1</v>
      </c>
      <c r="N1169" s="2"/>
      <c r="Q1169" s="6" t="str">
        <f>TEXT(orders[[#This Row],[Date]],"mmm")</f>
        <v>Dec</v>
      </c>
      <c r="R1169" s="11">
        <v>12530</v>
      </c>
    </row>
    <row r="1170" spans="1:18" x14ac:dyDescent="0.25">
      <c r="A1170" t="s">
        <v>5292</v>
      </c>
      <c r="B1170" s="4">
        <v>45713</v>
      </c>
      <c r="C1170" t="s">
        <v>365</v>
      </c>
      <c r="D1170" t="s">
        <v>3204</v>
      </c>
      <c r="E1170">
        <v>7</v>
      </c>
      <c r="F1170" s="5">
        <v>44732</v>
      </c>
      <c r="G1170" s="2">
        <v>9070.4599999999991</v>
      </c>
      <c r="H1170" s="2">
        <f>(orders[[#This Row],[Profit]]/orders[[#This Row],[Sales]])*100</f>
        <v>20.277340606277384</v>
      </c>
      <c r="I1170" s="2">
        <f>orders[[#This Row],[Quantity]]*orders[[#This Row],[Cost Price]]</f>
        <v>261800</v>
      </c>
      <c r="J1170" t="str">
        <f>TEXT(orders[[#This Row],[Date]],"mmm")</f>
        <v>Feb</v>
      </c>
      <c r="K1170" s="2">
        <v>37400</v>
      </c>
      <c r="L1170">
        <v>2</v>
      </c>
      <c r="M1170" s="2">
        <f>COUNT(orders[[#This Row],[count_id]])</f>
        <v>1</v>
      </c>
      <c r="N1170" s="2"/>
      <c r="Q1170" s="7" t="str">
        <f>TEXT(orders[[#This Row],[Date]],"mmm")</f>
        <v>Feb</v>
      </c>
      <c r="R1170" s="10">
        <v>44732</v>
      </c>
    </row>
    <row r="1171" spans="1:18" x14ac:dyDescent="0.25">
      <c r="A1171" t="s">
        <v>5317</v>
      </c>
      <c r="B1171" s="4">
        <v>45729</v>
      </c>
      <c r="C1171" t="s">
        <v>365</v>
      </c>
      <c r="D1171" t="s">
        <v>3140</v>
      </c>
      <c r="E1171">
        <v>7</v>
      </c>
      <c r="F1171" s="5">
        <v>8789</v>
      </c>
      <c r="G1171" s="2">
        <v>2479.79</v>
      </c>
      <c r="H1171" s="2">
        <f>(orders[[#This Row],[Profit]]/orders[[#This Row],[Sales]])*100</f>
        <v>28.214700193423596</v>
      </c>
      <c r="I1171" s="2">
        <f>orders[[#This Row],[Quantity]]*orders[[#This Row],[Cost Price]]</f>
        <v>27223</v>
      </c>
      <c r="J1171" t="str">
        <f>TEXT(orders[[#This Row],[Date]],"mmm")</f>
        <v>Mar</v>
      </c>
      <c r="K1171" s="2">
        <v>3889</v>
      </c>
      <c r="L1171">
        <v>5</v>
      </c>
      <c r="M1171" s="2">
        <f>COUNT(orders[[#This Row],[count_id]])</f>
        <v>1</v>
      </c>
      <c r="N1171" s="2"/>
      <c r="Q1171" s="6" t="str">
        <f>TEXT(orders[[#This Row],[Date]],"mmm")</f>
        <v>Mar</v>
      </c>
      <c r="R1171" s="11">
        <v>8789</v>
      </c>
    </row>
    <row r="1172" spans="1:18" x14ac:dyDescent="0.25">
      <c r="A1172" t="s">
        <v>5481</v>
      </c>
      <c r="B1172" s="4">
        <v>46020</v>
      </c>
      <c r="C1172" t="s">
        <v>365</v>
      </c>
      <c r="D1172" t="s">
        <v>2979</v>
      </c>
      <c r="E1172">
        <v>7</v>
      </c>
      <c r="F1172" s="5">
        <v>32868</v>
      </c>
      <c r="G1172" s="2">
        <v>3489.03</v>
      </c>
      <c r="H1172" s="2">
        <f>(orders[[#This Row],[Profit]]/orders[[#This Row],[Sales]])*100</f>
        <v>10.61527929901424</v>
      </c>
      <c r="I1172" s="2">
        <f>orders[[#This Row],[Quantity]]*orders[[#This Row],[Cost Price]]</f>
        <v>53473</v>
      </c>
      <c r="J1172" t="str">
        <f>TEXT(orders[[#This Row],[Date]],"mmm")</f>
        <v>Dec</v>
      </c>
      <c r="K1172" s="2">
        <v>7639</v>
      </c>
      <c r="L1172">
        <v>6</v>
      </c>
      <c r="M1172" s="2">
        <f>COUNT(orders[[#This Row],[count_id]])</f>
        <v>1</v>
      </c>
      <c r="N1172" s="2"/>
      <c r="Q1172" s="7" t="str">
        <f>TEXT(orders[[#This Row],[Date]],"mmm")</f>
        <v>Dec</v>
      </c>
      <c r="R1172" s="10">
        <v>32868</v>
      </c>
    </row>
    <row r="1173" spans="1:18" x14ac:dyDescent="0.25">
      <c r="A1173" t="s">
        <v>5778</v>
      </c>
      <c r="B1173" s="4">
        <v>45835</v>
      </c>
      <c r="C1173" t="s">
        <v>365</v>
      </c>
      <c r="D1173" t="s">
        <v>2575</v>
      </c>
      <c r="E1173">
        <v>2</v>
      </c>
      <c r="F1173" s="5">
        <v>25849</v>
      </c>
      <c r="G1173" s="2">
        <v>1618.87</v>
      </c>
      <c r="H1173" s="2">
        <f>(orders[[#This Row],[Profit]]/orders[[#This Row],[Sales]])*100</f>
        <v>6.2627954659754721</v>
      </c>
      <c r="I1173" s="2">
        <f>orders[[#This Row],[Quantity]]*orders[[#This Row],[Cost Price]]</f>
        <v>56280</v>
      </c>
      <c r="J1173" t="str">
        <f>TEXT(orders[[#This Row],[Date]],"mmm")</f>
        <v>Jun</v>
      </c>
      <c r="K1173" s="2">
        <v>28140</v>
      </c>
      <c r="L1173">
        <v>2</v>
      </c>
      <c r="M1173" s="2">
        <f>COUNT(orders[[#This Row],[count_id]])</f>
        <v>1</v>
      </c>
      <c r="N1173" s="2"/>
      <c r="Q1173" s="6" t="str">
        <f>TEXT(orders[[#This Row],[Date]],"mmm")</f>
        <v>Jun</v>
      </c>
      <c r="R1173" s="11">
        <v>25849</v>
      </c>
    </row>
    <row r="1174" spans="1:18" x14ac:dyDescent="0.25">
      <c r="A1174" t="s">
        <v>5879</v>
      </c>
      <c r="B1174" s="4">
        <v>45771</v>
      </c>
      <c r="C1174" t="s">
        <v>365</v>
      </c>
      <c r="D1174" t="s">
        <v>3417</v>
      </c>
      <c r="E1174">
        <v>4</v>
      </c>
      <c r="F1174" s="5">
        <v>2521</v>
      </c>
      <c r="G1174" s="2">
        <v>629.25</v>
      </c>
      <c r="H1174" s="2">
        <f>(orders[[#This Row],[Profit]]/orders[[#This Row],[Sales]])*100</f>
        <v>24.960333201110672</v>
      </c>
      <c r="I1174" s="2">
        <f>orders[[#This Row],[Quantity]]*orders[[#This Row],[Cost Price]]</f>
        <v>198044</v>
      </c>
      <c r="J1174" t="str">
        <f>TEXT(orders[[#This Row],[Date]],"mmm")</f>
        <v>Apr</v>
      </c>
      <c r="K1174" s="2">
        <v>49511</v>
      </c>
      <c r="L1174">
        <v>10</v>
      </c>
      <c r="M1174" s="2">
        <f>COUNT(orders[[#This Row],[count_id]])</f>
        <v>1</v>
      </c>
      <c r="N1174" s="2"/>
      <c r="Q1174" s="7" t="str">
        <f>TEXT(orders[[#This Row],[Date]],"mmm")</f>
        <v>Apr</v>
      </c>
      <c r="R1174" s="10">
        <v>2521</v>
      </c>
    </row>
    <row r="1175" spans="1:18" x14ac:dyDescent="0.25">
      <c r="A1175" t="s">
        <v>5924</v>
      </c>
      <c r="B1175" s="4">
        <v>45785</v>
      </c>
      <c r="C1175" t="s">
        <v>365</v>
      </c>
      <c r="D1175" t="s">
        <v>2979</v>
      </c>
      <c r="E1175">
        <v>9</v>
      </c>
      <c r="F1175" s="5">
        <v>6126</v>
      </c>
      <c r="G1175" s="2">
        <v>1482.4</v>
      </c>
      <c r="H1175" s="2">
        <f>(orders[[#This Row],[Profit]]/orders[[#This Row],[Sales]])*100</f>
        <v>24.198498204374797</v>
      </c>
      <c r="I1175" s="2">
        <f>orders[[#This Row],[Quantity]]*orders[[#This Row],[Cost Price]]</f>
        <v>148554</v>
      </c>
      <c r="J1175" t="str">
        <f>TEXT(orders[[#This Row],[Date]],"mmm")</f>
        <v>May</v>
      </c>
      <c r="K1175" s="2">
        <v>16506</v>
      </c>
      <c r="L1175">
        <v>10</v>
      </c>
      <c r="M1175" s="2">
        <f>COUNT(orders[[#This Row],[count_id]])</f>
        <v>1</v>
      </c>
      <c r="N1175" s="2"/>
      <c r="Q1175" s="6" t="str">
        <f>TEXT(orders[[#This Row],[Date]],"mmm")</f>
        <v>May</v>
      </c>
      <c r="R1175" s="11">
        <v>6126</v>
      </c>
    </row>
    <row r="1176" spans="1:18" x14ac:dyDescent="0.25">
      <c r="A1176" t="s">
        <v>3718</v>
      </c>
      <c r="B1176" s="4">
        <v>45583</v>
      </c>
      <c r="C1176" t="s">
        <v>367</v>
      </c>
      <c r="D1176" t="s">
        <v>3489</v>
      </c>
      <c r="E1176">
        <v>6</v>
      </c>
      <c r="F1176" s="5">
        <v>13697</v>
      </c>
      <c r="G1176" s="2">
        <v>3951.04</v>
      </c>
      <c r="H1176" s="2">
        <f>(orders[[#This Row],[Profit]]/orders[[#This Row],[Sales]])*100</f>
        <v>28.846024676936555</v>
      </c>
      <c r="I1176" s="2">
        <f>orders[[#This Row],[Quantity]]*orders[[#This Row],[Cost Price]]</f>
        <v>133326</v>
      </c>
      <c r="J1176" t="str">
        <f>TEXT(orders[[#This Row],[Date]],"mmm")</f>
        <v>Oct</v>
      </c>
      <c r="K1176" s="2">
        <v>22221</v>
      </c>
      <c r="L1176">
        <v>6</v>
      </c>
      <c r="M1176" s="2">
        <f>COUNT(orders[[#This Row],[count_id]])</f>
        <v>1</v>
      </c>
      <c r="N1176" s="2"/>
      <c r="Q1176" s="7" t="str">
        <f>TEXT(orders[[#This Row],[Date]],"mmm")</f>
        <v>Oct</v>
      </c>
      <c r="R1176" s="10">
        <v>13697</v>
      </c>
    </row>
    <row r="1177" spans="1:18" x14ac:dyDescent="0.25">
      <c r="A1177" t="s">
        <v>5139</v>
      </c>
      <c r="B1177" s="4">
        <v>45418</v>
      </c>
      <c r="C1177" t="s">
        <v>367</v>
      </c>
      <c r="D1177" t="s">
        <v>2671</v>
      </c>
      <c r="E1177">
        <v>3</v>
      </c>
      <c r="F1177" s="5">
        <v>12404</v>
      </c>
      <c r="G1177" s="2">
        <v>1131.69</v>
      </c>
      <c r="H1177" s="2">
        <f>(orders[[#This Row],[Profit]]/orders[[#This Row],[Sales]])*100</f>
        <v>9.1235891647855532</v>
      </c>
      <c r="I1177" s="2">
        <f>orders[[#This Row],[Quantity]]*orders[[#This Row],[Cost Price]]</f>
        <v>48552</v>
      </c>
      <c r="J1177" t="str">
        <f>TEXT(orders[[#This Row],[Date]],"mmm")</f>
        <v>May</v>
      </c>
      <c r="K1177" s="2">
        <v>16184</v>
      </c>
      <c r="L1177">
        <v>8</v>
      </c>
      <c r="M1177" s="2">
        <f>COUNT(orders[[#This Row],[count_id]])</f>
        <v>1</v>
      </c>
      <c r="N1177" s="2"/>
      <c r="Q1177" s="6" t="str">
        <f>TEXT(orders[[#This Row],[Date]],"mmm")</f>
        <v>May</v>
      </c>
      <c r="R1177" s="11">
        <v>12404</v>
      </c>
    </row>
    <row r="1178" spans="1:18" x14ac:dyDescent="0.25">
      <c r="A1178" t="s">
        <v>5217</v>
      </c>
      <c r="B1178" s="4">
        <v>45467</v>
      </c>
      <c r="C1178" t="s">
        <v>367</v>
      </c>
      <c r="D1178" t="s">
        <v>2520</v>
      </c>
      <c r="E1178">
        <v>1</v>
      </c>
      <c r="F1178" s="5">
        <v>3845</v>
      </c>
      <c r="G1178" s="2">
        <v>606.6</v>
      </c>
      <c r="H1178" s="2">
        <f>(orders[[#This Row],[Profit]]/orders[[#This Row],[Sales]])*100</f>
        <v>15.77633289986996</v>
      </c>
      <c r="I1178" s="2">
        <f>orders[[#This Row],[Quantity]]*orders[[#This Row],[Cost Price]]</f>
        <v>22081</v>
      </c>
      <c r="J1178" t="str">
        <f>TEXT(orders[[#This Row],[Date]],"mmm")</f>
        <v>Jun</v>
      </c>
      <c r="K1178" s="2">
        <v>22081</v>
      </c>
      <c r="L1178">
        <v>6</v>
      </c>
      <c r="M1178" s="2">
        <f>COUNT(orders[[#This Row],[count_id]])</f>
        <v>1</v>
      </c>
      <c r="N1178" s="2"/>
      <c r="Q1178" s="7" t="str">
        <f>TEXT(orders[[#This Row],[Date]],"mmm")</f>
        <v>Jun</v>
      </c>
      <c r="R1178" s="10">
        <v>3845</v>
      </c>
    </row>
    <row r="1179" spans="1:18" x14ac:dyDescent="0.25">
      <c r="A1179" t="s">
        <v>5412</v>
      </c>
      <c r="B1179" s="4">
        <v>45350</v>
      </c>
      <c r="C1179" t="s">
        <v>367</v>
      </c>
      <c r="D1179" t="s">
        <v>3343</v>
      </c>
      <c r="E1179">
        <v>4</v>
      </c>
      <c r="F1179" s="5">
        <v>29711</v>
      </c>
      <c r="G1179" s="2">
        <v>2024.44</v>
      </c>
      <c r="H1179" s="2">
        <f>(orders[[#This Row],[Profit]]/orders[[#This Row],[Sales]])*100</f>
        <v>6.8137726767863755</v>
      </c>
      <c r="I1179" s="2">
        <f>orders[[#This Row],[Quantity]]*orders[[#This Row],[Cost Price]]</f>
        <v>1812</v>
      </c>
      <c r="J1179" t="str">
        <f>TEXT(orders[[#This Row],[Date]],"mmm")</f>
        <v>Feb</v>
      </c>
      <c r="K1179" s="2">
        <v>453</v>
      </c>
      <c r="L1179">
        <v>6</v>
      </c>
      <c r="M1179" s="2">
        <f>COUNT(orders[[#This Row],[count_id]])</f>
        <v>1</v>
      </c>
      <c r="N1179" s="2"/>
      <c r="Q1179" s="6" t="str">
        <f>TEXT(orders[[#This Row],[Date]],"mmm")</f>
        <v>Feb</v>
      </c>
      <c r="R1179" s="11">
        <v>29711</v>
      </c>
    </row>
    <row r="1180" spans="1:18" x14ac:dyDescent="0.25">
      <c r="A1180" t="s">
        <v>5748</v>
      </c>
      <c r="B1180" s="4">
        <v>45392</v>
      </c>
      <c r="C1180" t="s">
        <v>367</v>
      </c>
      <c r="D1180" t="s">
        <v>3044</v>
      </c>
      <c r="E1180">
        <v>5</v>
      </c>
      <c r="F1180" s="5">
        <v>48712</v>
      </c>
      <c r="G1180" s="2">
        <v>12222.31</v>
      </c>
      <c r="H1180" s="2">
        <f>(orders[[#This Row],[Profit]]/orders[[#This Row],[Sales]])*100</f>
        <v>25.090963212350136</v>
      </c>
      <c r="I1180" s="2">
        <f>orders[[#This Row],[Quantity]]*orders[[#This Row],[Cost Price]]</f>
        <v>148880</v>
      </c>
      <c r="J1180" t="str">
        <f>TEXT(orders[[#This Row],[Date]],"mmm")</f>
        <v>Apr</v>
      </c>
      <c r="K1180" s="2">
        <v>29776</v>
      </c>
      <c r="L1180">
        <v>5</v>
      </c>
      <c r="M1180" s="2">
        <f>COUNT(orders[[#This Row],[count_id]])</f>
        <v>1</v>
      </c>
      <c r="N1180" s="2"/>
      <c r="Q1180" s="7" t="str">
        <f>TEXT(orders[[#This Row],[Date]],"mmm")</f>
        <v>Apr</v>
      </c>
      <c r="R1180" s="10">
        <v>48712</v>
      </c>
    </row>
    <row r="1181" spans="1:18" x14ac:dyDescent="0.25">
      <c r="A1181" t="s">
        <v>6013</v>
      </c>
      <c r="B1181" s="4">
        <v>45807</v>
      </c>
      <c r="C1181" t="s">
        <v>367</v>
      </c>
      <c r="D1181" t="s">
        <v>3418</v>
      </c>
      <c r="E1181">
        <v>6</v>
      </c>
      <c r="F1181" s="5">
        <v>4136</v>
      </c>
      <c r="G1181" s="2">
        <v>825.49</v>
      </c>
      <c r="H1181" s="2">
        <f>(orders[[#This Row],[Profit]]/orders[[#This Row],[Sales]])*100</f>
        <v>19.958655705996129</v>
      </c>
      <c r="I1181" s="2">
        <f>orders[[#This Row],[Quantity]]*orders[[#This Row],[Cost Price]]</f>
        <v>179112</v>
      </c>
      <c r="J1181" t="str">
        <f>TEXT(orders[[#This Row],[Date]],"mmm")</f>
        <v>May</v>
      </c>
      <c r="K1181" s="2">
        <v>29852</v>
      </c>
      <c r="L1181">
        <v>4</v>
      </c>
      <c r="M1181" s="2">
        <f>COUNT(orders[[#This Row],[count_id]])</f>
        <v>1</v>
      </c>
      <c r="N1181" s="2"/>
      <c r="Q1181" s="6" t="str">
        <f>TEXT(orders[[#This Row],[Date]],"mmm")</f>
        <v>May</v>
      </c>
      <c r="R1181" s="11">
        <v>4136</v>
      </c>
    </row>
    <row r="1182" spans="1:18" x14ac:dyDescent="0.25">
      <c r="A1182" t="s">
        <v>3784</v>
      </c>
      <c r="B1182" s="4">
        <v>45370</v>
      </c>
      <c r="C1182" t="s">
        <v>369</v>
      </c>
      <c r="D1182" t="s">
        <v>3528</v>
      </c>
      <c r="E1182">
        <v>3</v>
      </c>
      <c r="F1182" s="5">
        <v>2890</v>
      </c>
      <c r="G1182" s="2">
        <v>863.18</v>
      </c>
      <c r="H1182" s="2">
        <f>(orders[[#This Row],[Profit]]/orders[[#This Row],[Sales]])*100</f>
        <v>29.86782006920415</v>
      </c>
      <c r="I1182" s="2">
        <f>orders[[#This Row],[Quantity]]*orders[[#This Row],[Cost Price]]</f>
        <v>47538</v>
      </c>
      <c r="J1182" t="str">
        <f>TEXT(orders[[#This Row],[Date]],"mmm")</f>
        <v>Mar</v>
      </c>
      <c r="K1182" s="2">
        <v>15846</v>
      </c>
      <c r="L1182">
        <v>7</v>
      </c>
      <c r="M1182" s="2">
        <f>COUNT(orders[[#This Row],[count_id]])</f>
        <v>1</v>
      </c>
      <c r="N1182" s="2"/>
      <c r="Q1182" s="7" t="str">
        <f>TEXT(orders[[#This Row],[Date]],"mmm")</f>
        <v>Mar</v>
      </c>
      <c r="R1182" s="10">
        <v>2890</v>
      </c>
    </row>
    <row r="1183" spans="1:18" x14ac:dyDescent="0.25">
      <c r="A1183" t="s">
        <v>5208</v>
      </c>
      <c r="B1183" s="4">
        <v>45812</v>
      </c>
      <c r="C1183" t="s">
        <v>369</v>
      </c>
      <c r="D1183" t="s">
        <v>3490</v>
      </c>
      <c r="E1183">
        <v>3</v>
      </c>
      <c r="F1183" s="5">
        <v>29853</v>
      </c>
      <c r="G1183" s="2">
        <v>7248.71</v>
      </c>
      <c r="H1183" s="2">
        <f>(orders[[#This Row],[Profit]]/orders[[#This Row],[Sales]])*100</f>
        <v>24.281345258432989</v>
      </c>
      <c r="I1183" s="2">
        <f>orders[[#This Row],[Quantity]]*orders[[#This Row],[Cost Price]]</f>
        <v>39825</v>
      </c>
      <c r="J1183" t="str">
        <f>TEXT(orders[[#This Row],[Date]],"mmm")</f>
        <v>Jun</v>
      </c>
      <c r="K1183" s="2">
        <v>13275</v>
      </c>
      <c r="L1183">
        <v>2</v>
      </c>
      <c r="M1183" s="2">
        <f>COUNT(orders[[#This Row],[count_id]])</f>
        <v>1</v>
      </c>
      <c r="N1183" s="2"/>
      <c r="Q1183" s="6" t="str">
        <f>TEXT(orders[[#This Row],[Date]],"mmm")</f>
        <v>Jun</v>
      </c>
      <c r="R1183" s="11">
        <v>29853</v>
      </c>
    </row>
    <row r="1184" spans="1:18" x14ac:dyDescent="0.25">
      <c r="A1184" t="s">
        <v>5383</v>
      </c>
      <c r="B1184" s="4">
        <v>45326</v>
      </c>
      <c r="C1184" t="s">
        <v>369</v>
      </c>
      <c r="D1184" t="s">
        <v>2579</v>
      </c>
      <c r="E1184">
        <v>4</v>
      </c>
      <c r="F1184" s="5">
        <v>27407</v>
      </c>
      <c r="G1184" s="2">
        <v>2762.99</v>
      </c>
      <c r="H1184" s="2">
        <f>(orders[[#This Row],[Profit]]/orders[[#This Row],[Sales]])*100</f>
        <v>10.081329587331703</v>
      </c>
      <c r="I1184" s="2">
        <f>orders[[#This Row],[Quantity]]*orders[[#This Row],[Cost Price]]</f>
        <v>152416</v>
      </c>
      <c r="J1184" t="str">
        <f>TEXT(orders[[#This Row],[Date]],"mmm")</f>
        <v>Feb</v>
      </c>
      <c r="K1184" s="2">
        <v>38104</v>
      </c>
      <c r="L1184">
        <v>6</v>
      </c>
      <c r="M1184" s="2">
        <f>COUNT(orders[[#This Row],[count_id]])</f>
        <v>1</v>
      </c>
      <c r="N1184" s="2"/>
      <c r="Q1184" s="7" t="str">
        <f>TEXT(orders[[#This Row],[Date]],"mmm")</f>
        <v>Feb</v>
      </c>
      <c r="R1184" s="10">
        <v>27407</v>
      </c>
    </row>
    <row r="1185" spans="1:18" x14ac:dyDescent="0.25">
      <c r="A1185" t="s">
        <v>5458</v>
      </c>
      <c r="B1185" s="4">
        <v>45979</v>
      </c>
      <c r="C1185" t="s">
        <v>369</v>
      </c>
      <c r="D1185" t="s">
        <v>3210</v>
      </c>
      <c r="E1185">
        <v>9</v>
      </c>
      <c r="F1185" s="5">
        <v>32954</v>
      </c>
      <c r="G1185" s="2">
        <v>6311.57</v>
      </c>
      <c r="H1185" s="2">
        <f>(orders[[#This Row],[Profit]]/orders[[#This Row],[Sales]])*100</f>
        <v>19.152667354494142</v>
      </c>
      <c r="I1185" s="2">
        <f>orders[[#This Row],[Quantity]]*orders[[#This Row],[Cost Price]]</f>
        <v>85266</v>
      </c>
      <c r="J1185" t="str">
        <f>TEXT(orders[[#This Row],[Date]],"mmm")</f>
        <v>Nov</v>
      </c>
      <c r="K1185" s="2">
        <v>9474</v>
      </c>
      <c r="L1185">
        <v>7</v>
      </c>
      <c r="M1185" s="2">
        <f>COUNT(orders[[#This Row],[count_id]])</f>
        <v>1</v>
      </c>
      <c r="N1185" s="2"/>
      <c r="Q1185" s="6" t="str">
        <f>TEXT(orders[[#This Row],[Date]],"mmm")</f>
        <v>Nov</v>
      </c>
      <c r="R1185" s="11">
        <v>32954</v>
      </c>
    </row>
    <row r="1186" spans="1:18" x14ac:dyDescent="0.25">
      <c r="A1186" t="s">
        <v>5533</v>
      </c>
      <c r="B1186" s="4">
        <v>45427</v>
      </c>
      <c r="C1186" t="s">
        <v>369</v>
      </c>
      <c r="D1186" t="s">
        <v>2719</v>
      </c>
      <c r="E1186">
        <v>3</v>
      </c>
      <c r="F1186" s="5">
        <v>34118</v>
      </c>
      <c r="G1186" s="2">
        <v>7392.82</v>
      </c>
      <c r="H1186" s="2">
        <f>(orders[[#This Row],[Profit]]/orders[[#This Row],[Sales]])*100</f>
        <v>21.668386189108389</v>
      </c>
      <c r="I1186" s="2">
        <f>orders[[#This Row],[Quantity]]*orders[[#This Row],[Cost Price]]</f>
        <v>7344</v>
      </c>
      <c r="J1186" t="str">
        <f>TEXT(orders[[#This Row],[Date]],"mmm")</f>
        <v>May</v>
      </c>
      <c r="K1186" s="2">
        <v>2448</v>
      </c>
      <c r="L1186">
        <v>8</v>
      </c>
      <c r="M1186" s="2">
        <f>COUNT(orders[[#This Row],[count_id]])</f>
        <v>1</v>
      </c>
      <c r="N1186" s="2"/>
      <c r="Q1186" s="7" t="str">
        <f>TEXT(orders[[#This Row],[Date]],"mmm")</f>
        <v>May</v>
      </c>
      <c r="R1186" s="10">
        <v>34118</v>
      </c>
    </row>
    <row r="1187" spans="1:18" x14ac:dyDescent="0.25">
      <c r="A1187" t="s">
        <v>5684</v>
      </c>
      <c r="B1187" s="4">
        <v>45479</v>
      </c>
      <c r="C1187" t="s">
        <v>369</v>
      </c>
      <c r="D1187" t="s">
        <v>3046</v>
      </c>
      <c r="E1187">
        <v>7</v>
      </c>
      <c r="F1187" s="5">
        <v>10467</v>
      </c>
      <c r="G1187" s="2">
        <v>2125.64</v>
      </c>
      <c r="H1187" s="2">
        <f>(orders[[#This Row],[Profit]]/orders[[#This Row],[Sales]])*100</f>
        <v>20.308015668290818</v>
      </c>
      <c r="I1187" s="2">
        <f>orders[[#This Row],[Quantity]]*orders[[#This Row],[Cost Price]]</f>
        <v>14819</v>
      </c>
      <c r="J1187" t="str">
        <f>TEXT(orders[[#This Row],[Date]],"mmm")</f>
        <v>Jul</v>
      </c>
      <c r="K1187" s="2">
        <v>2117</v>
      </c>
      <c r="L1187">
        <v>6</v>
      </c>
      <c r="M1187" s="2">
        <f>COUNT(orders[[#This Row],[count_id]])</f>
        <v>1</v>
      </c>
      <c r="N1187" s="2"/>
      <c r="Q1187" s="6" t="str">
        <f>TEXT(orders[[#This Row],[Date]],"mmm")</f>
        <v>Jul</v>
      </c>
      <c r="R1187" s="11">
        <v>10467</v>
      </c>
    </row>
    <row r="1188" spans="1:18" x14ac:dyDescent="0.25">
      <c r="A1188" t="s">
        <v>5719</v>
      </c>
      <c r="B1188" s="4">
        <v>45512</v>
      </c>
      <c r="C1188" t="s">
        <v>369</v>
      </c>
      <c r="D1188" t="s">
        <v>3421</v>
      </c>
      <c r="E1188">
        <v>2</v>
      </c>
      <c r="F1188" s="5">
        <v>28719</v>
      </c>
      <c r="G1188" s="2">
        <v>6056.67</v>
      </c>
      <c r="H1188" s="2">
        <f>(orders[[#This Row],[Profit]]/orders[[#This Row],[Sales]])*100</f>
        <v>21.089418155228245</v>
      </c>
      <c r="I1188" s="2">
        <f>orders[[#This Row],[Quantity]]*orders[[#This Row],[Cost Price]]</f>
        <v>88198</v>
      </c>
      <c r="J1188" t="str">
        <f>TEXT(orders[[#This Row],[Date]],"mmm")</f>
        <v>Aug</v>
      </c>
      <c r="K1188" s="2">
        <v>44099</v>
      </c>
      <c r="L1188">
        <v>9</v>
      </c>
      <c r="M1188" s="2">
        <f>COUNT(orders[[#This Row],[count_id]])</f>
        <v>1</v>
      </c>
      <c r="N1188" s="2"/>
      <c r="Q1188" s="7" t="str">
        <f>TEXT(orders[[#This Row],[Date]],"mmm")</f>
        <v>Aug</v>
      </c>
      <c r="R1188" s="10">
        <v>28719</v>
      </c>
    </row>
    <row r="1189" spans="1:18" x14ac:dyDescent="0.25">
      <c r="A1189" t="s">
        <v>6000</v>
      </c>
      <c r="B1189" s="4">
        <v>45829</v>
      </c>
      <c r="C1189" t="s">
        <v>369</v>
      </c>
      <c r="D1189" t="s">
        <v>2628</v>
      </c>
      <c r="E1189">
        <v>3</v>
      </c>
      <c r="F1189" s="5">
        <v>2027</v>
      </c>
      <c r="G1189" s="2">
        <v>503.3</v>
      </c>
      <c r="H1189" s="2">
        <f>(orders[[#This Row],[Profit]]/orders[[#This Row],[Sales]])*100</f>
        <v>24.829797730636411</v>
      </c>
      <c r="I1189" s="2">
        <f>orders[[#This Row],[Quantity]]*orders[[#This Row],[Cost Price]]</f>
        <v>54843</v>
      </c>
      <c r="J1189" t="str">
        <f>TEXT(orders[[#This Row],[Date]],"mmm")</f>
        <v>Jun</v>
      </c>
      <c r="K1189" s="2">
        <v>18281</v>
      </c>
      <c r="L1189">
        <v>6</v>
      </c>
      <c r="M1189" s="2">
        <f>COUNT(orders[[#This Row],[count_id]])</f>
        <v>1</v>
      </c>
      <c r="N1189" s="2"/>
      <c r="Q1189" s="6" t="str">
        <f>TEXT(orders[[#This Row],[Date]],"mmm")</f>
        <v>Jun</v>
      </c>
      <c r="R1189" s="11">
        <v>2027</v>
      </c>
    </row>
    <row r="1190" spans="1:18" x14ac:dyDescent="0.25">
      <c r="A1190" t="s">
        <v>3739</v>
      </c>
      <c r="B1190" s="4">
        <v>45744</v>
      </c>
      <c r="C1190" t="s">
        <v>371</v>
      </c>
      <c r="D1190" t="s">
        <v>2855</v>
      </c>
      <c r="E1190">
        <v>9</v>
      </c>
      <c r="F1190" s="5">
        <v>19631</v>
      </c>
      <c r="G1190" s="2">
        <v>5636.38</v>
      </c>
      <c r="H1190" s="2">
        <f>(orders[[#This Row],[Profit]]/orders[[#This Row],[Sales]])*100</f>
        <v>28.711629565483165</v>
      </c>
      <c r="I1190" s="2">
        <f>orders[[#This Row],[Quantity]]*orders[[#This Row],[Cost Price]]</f>
        <v>46629</v>
      </c>
      <c r="J1190" t="str">
        <f>TEXT(orders[[#This Row],[Date]],"mmm")</f>
        <v>Mar</v>
      </c>
      <c r="K1190" s="2">
        <v>5181</v>
      </c>
      <c r="L1190">
        <v>9</v>
      </c>
      <c r="M1190" s="2">
        <f>COUNT(orders[[#This Row],[count_id]])</f>
        <v>1</v>
      </c>
      <c r="N1190" s="2"/>
      <c r="Q1190" s="7" t="str">
        <f>TEXT(orders[[#This Row],[Date]],"mmm")</f>
        <v>Mar</v>
      </c>
      <c r="R1190" s="10">
        <v>19631</v>
      </c>
    </row>
    <row r="1191" spans="1:18" x14ac:dyDescent="0.25">
      <c r="A1191" t="s">
        <v>5223</v>
      </c>
      <c r="B1191" s="4">
        <v>45707</v>
      </c>
      <c r="C1191" t="s">
        <v>371</v>
      </c>
      <c r="D1191" t="s">
        <v>2798</v>
      </c>
      <c r="E1191">
        <v>1</v>
      </c>
      <c r="F1191" s="5">
        <v>47075</v>
      </c>
      <c r="G1191" s="2">
        <v>9860.7900000000009</v>
      </c>
      <c r="H1191" s="2">
        <f>(orders[[#This Row],[Profit]]/orders[[#This Row],[Sales]])*100</f>
        <v>20.946978226234734</v>
      </c>
      <c r="I1191" s="2">
        <f>orders[[#This Row],[Quantity]]*orders[[#This Row],[Cost Price]]</f>
        <v>43960</v>
      </c>
      <c r="J1191" t="str">
        <f>TEXT(orders[[#This Row],[Date]],"mmm")</f>
        <v>Feb</v>
      </c>
      <c r="K1191" s="2">
        <v>43960</v>
      </c>
      <c r="L1191">
        <v>10</v>
      </c>
      <c r="M1191" s="2">
        <f>COUNT(orders[[#This Row],[count_id]])</f>
        <v>1</v>
      </c>
      <c r="N1191" s="2"/>
      <c r="Q1191" s="6" t="str">
        <f>TEXT(orders[[#This Row],[Date]],"mmm")</f>
        <v>Feb</v>
      </c>
      <c r="R1191" s="11">
        <v>47075</v>
      </c>
    </row>
    <row r="1192" spans="1:18" x14ac:dyDescent="0.25">
      <c r="A1192" t="s">
        <v>5351</v>
      </c>
      <c r="B1192" s="4">
        <v>45518</v>
      </c>
      <c r="C1192" t="s">
        <v>371</v>
      </c>
      <c r="D1192" t="s">
        <v>3466</v>
      </c>
      <c r="E1192">
        <v>7</v>
      </c>
      <c r="F1192" s="5">
        <v>19678</v>
      </c>
      <c r="G1192" s="2">
        <v>3648.68</v>
      </c>
      <c r="H1192" s="2">
        <f>(orders[[#This Row],[Profit]]/orders[[#This Row],[Sales]])*100</f>
        <v>18.541924992377272</v>
      </c>
      <c r="I1192" s="2">
        <f>orders[[#This Row],[Quantity]]*orders[[#This Row],[Cost Price]]</f>
        <v>52612</v>
      </c>
      <c r="J1192" t="str">
        <f>TEXT(orders[[#This Row],[Date]],"mmm")</f>
        <v>Aug</v>
      </c>
      <c r="K1192" s="2">
        <v>7516</v>
      </c>
      <c r="L1192">
        <v>8</v>
      </c>
      <c r="M1192" s="2">
        <f>COUNT(orders[[#This Row],[count_id]])</f>
        <v>1</v>
      </c>
      <c r="N1192" s="2"/>
      <c r="Q1192" s="7" t="str">
        <f>TEXT(orders[[#This Row],[Date]],"mmm")</f>
        <v>Aug</v>
      </c>
      <c r="R1192" s="10">
        <v>19678</v>
      </c>
    </row>
    <row r="1193" spans="1:18" x14ac:dyDescent="0.25">
      <c r="A1193" t="s">
        <v>5496</v>
      </c>
      <c r="B1193" s="4">
        <v>45651</v>
      </c>
      <c r="C1193" t="s">
        <v>371</v>
      </c>
      <c r="D1193" t="s">
        <v>2862</v>
      </c>
      <c r="E1193">
        <v>1</v>
      </c>
      <c r="F1193" s="5">
        <v>38859</v>
      </c>
      <c r="G1193" s="2">
        <v>9091.76</v>
      </c>
      <c r="H1193" s="2">
        <f>(orders[[#This Row],[Profit]]/orders[[#This Row],[Sales]])*100</f>
        <v>23.396793535603077</v>
      </c>
      <c r="I1193" s="2">
        <f>orders[[#This Row],[Quantity]]*orders[[#This Row],[Cost Price]]</f>
        <v>16899</v>
      </c>
      <c r="J1193" t="str">
        <f>TEXT(orders[[#This Row],[Date]],"mmm")</f>
        <v>Dec</v>
      </c>
      <c r="K1193" s="2">
        <v>16899</v>
      </c>
      <c r="L1193">
        <v>9</v>
      </c>
      <c r="M1193" s="2">
        <f>COUNT(orders[[#This Row],[count_id]])</f>
        <v>1</v>
      </c>
      <c r="N1193" s="2"/>
      <c r="Q1193" s="6" t="str">
        <f>TEXT(orders[[#This Row],[Date]],"mmm")</f>
        <v>Dec</v>
      </c>
      <c r="R1193" s="11">
        <v>38859</v>
      </c>
    </row>
    <row r="1194" spans="1:18" x14ac:dyDescent="0.25">
      <c r="A1194" t="s">
        <v>5560</v>
      </c>
      <c r="B1194" s="4">
        <v>45771</v>
      </c>
      <c r="C1194" t="s">
        <v>371</v>
      </c>
      <c r="D1194" t="s">
        <v>2543</v>
      </c>
      <c r="E1194">
        <v>4</v>
      </c>
      <c r="F1194" s="5">
        <v>42715</v>
      </c>
      <c r="G1194" s="2">
        <v>9073.77</v>
      </c>
      <c r="H1194" s="2">
        <f>(orders[[#This Row],[Profit]]/orders[[#This Row],[Sales]])*100</f>
        <v>21.242584572164347</v>
      </c>
      <c r="I1194" s="2">
        <f>orders[[#This Row],[Quantity]]*orders[[#This Row],[Cost Price]]</f>
        <v>4528</v>
      </c>
      <c r="J1194" t="str">
        <f>TEXT(orders[[#This Row],[Date]],"mmm")</f>
        <v>Apr</v>
      </c>
      <c r="K1194" s="2">
        <v>1132</v>
      </c>
      <c r="L1194">
        <v>5</v>
      </c>
      <c r="M1194" s="2">
        <f>COUNT(orders[[#This Row],[count_id]])</f>
        <v>1</v>
      </c>
      <c r="N1194" s="2"/>
      <c r="Q1194" s="7" t="str">
        <f>TEXT(orders[[#This Row],[Date]],"mmm")</f>
        <v>Apr</v>
      </c>
      <c r="R1194" s="10">
        <v>42715</v>
      </c>
    </row>
    <row r="1195" spans="1:18" x14ac:dyDescent="0.25">
      <c r="A1195" t="s">
        <v>5584</v>
      </c>
      <c r="B1195" s="4">
        <v>45953</v>
      </c>
      <c r="C1195" t="s">
        <v>371</v>
      </c>
      <c r="D1195" t="s">
        <v>2643</v>
      </c>
      <c r="E1195">
        <v>4</v>
      </c>
      <c r="F1195" s="5">
        <v>44082</v>
      </c>
      <c r="G1195" s="2">
        <v>7644.06</v>
      </c>
      <c r="H1195" s="2">
        <f>(orders[[#This Row],[Profit]]/orders[[#This Row],[Sales]])*100</f>
        <v>17.340547162106983</v>
      </c>
      <c r="I1195" s="2">
        <f>orders[[#This Row],[Quantity]]*orders[[#This Row],[Cost Price]]</f>
        <v>135940</v>
      </c>
      <c r="J1195" t="str">
        <f>TEXT(orders[[#This Row],[Date]],"mmm")</f>
        <v>Oct</v>
      </c>
      <c r="K1195" s="2">
        <v>33985</v>
      </c>
      <c r="L1195">
        <v>4</v>
      </c>
      <c r="M1195" s="2">
        <f>COUNT(orders[[#This Row],[count_id]])</f>
        <v>1</v>
      </c>
      <c r="N1195" s="2"/>
      <c r="Q1195" s="6" t="str">
        <f>TEXT(orders[[#This Row],[Date]],"mmm")</f>
        <v>Oct</v>
      </c>
      <c r="R1195" s="11">
        <v>44082</v>
      </c>
    </row>
    <row r="1196" spans="1:18" x14ac:dyDescent="0.25">
      <c r="A1196" t="s">
        <v>5751</v>
      </c>
      <c r="B1196" s="4">
        <v>45580</v>
      </c>
      <c r="C1196" t="s">
        <v>371</v>
      </c>
      <c r="D1196" t="s">
        <v>3567</v>
      </c>
      <c r="E1196">
        <v>3</v>
      </c>
      <c r="F1196" s="5">
        <v>30377</v>
      </c>
      <c r="G1196" s="2">
        <v>3647.4</v>
      </c>
      <c r="H1196" s="2">
        <f>(orders[[#This Row],[Profit]]/orders[[#This Row],[Sales]])*100</f>
        <v>12.007110642920631</v>
      </c>
      <c r="I1196" s="2">
        <f>orders[[#This Row],[Quantity]]*orders[[#This Row],[Cost Price]]</f>
        <v>104985</v>
      </c>
      <c r="J1196" t="str">
        <f>TEXT(orders[[#This Row],[Date]],"mmm")</f>
        <v>Oct</v>
      </c>
      <c r="K1196" s="2">
        <v>34995</v>
      </c>
      <c r="L1196">
        <v>3</v>
      </c>
      <c r="M1196" s="2">
        <f>COUNT(orders[[#This Row],[count_id]])</f>
        <v>1</v>
      </c>
      <c r="N1196" s="2"/>
      <c r="Q1196" s="7" t="str">
        <f>TEXT(orders[[#This Row],[Date]],"mmm")</f>
        <v>Oct</v>
      </c>
      <c r="R1196" s="10">
        <v>30377</v>
      </c>
    </row>
    <row r="1197" spans="1:18" x14ac:dyDescent="0.25">
      <c r="A1197" t="s">
        <v>6044</v>
      </c>
      <c r="B1197" s="4">
        <v>45540</v>
      </c>
      <c r="C1197" t="s">
        <v>371</v>
      </c>
      <c r="D1197" t="s">
        <v>2843</v>
      </c>
      <c r="E1197">
        <v>4</v>
      </c>
      <c r="F1197" s="5">
        <v>15696</v>
      </c>
      <c r="G1197" s="2">
        <v>1320.75</v>
      </c>
      <c r="H1197" s="2">
        <f>(orders[[#This Row],[Profit]]/orders[[#This Row],[Sales]])*100</f>
        <v>8.414564220183486</v>
      </c>
      <c r="I1197" s="2">
        <f>orders[[#This Row],[Quantity]]*orders[[#This Row],[Cost Price]]</f>
        <v>151404</v>
      </c>
      <c r="J1197" t="str">
        <f>TEXT(orders[[#This Row],[Date]],"mmm")</f>
        <v>Sep</v>
      </c>
      <c r="K1197" s="2">
        <v>37851</v>
      </c>
      <c r="L1197">
        <v>9</v>
      </c>
      <c r="M1197" s="2">
        <f>COUNT(orders[[#This Row],[count_id]])</f>
        <v>1</v>
      </c>
      <c r="N1197" s="2"/>
      <c r="Q1197" s="6" t="str">
        <f>TEXT(orders[[#This Row],[Date]],"mmm")</f>
        <v>Sep</v>
      </c>
      <c r="R1197" s="11">
        <v>15696</v>
      </c>
    </row>
    <row r="1198" spans="1:18" x14ac:dyDescent="0.25">
      <c r="A1198" t="s">
        <v>6047</v>
      </c>
      <c r="B1198" s="4">
        <v>45922</v>
      </c>
      <c r="C1198" t="s">
        <v>371</v>
      </c>
      <c r="D1198" t="s">
        <v>3484</v>
      </c>
      <c r="E1198">
        <v>9</v>
      </c>
      <c r="F1198" s="5">
        <v>9664</v>
      </c>
      <c r="G1198" s="2">
        <v>1699.19</v>
      </c>
      <c r="H1198" s="2">
        <f>(orders[[#This Row],[Profit]]/orders[[#This Row],[Sales]])*100</f>
        <v>17.582677980132448</v>
      </c>
      <c r="I1198" s="2">
        <f>orders[[#This Row],[Quantity]]*orders[[#This Row],[Cost Price]]</f>
        <v>119025</v>
      </c>
      <c r="J1198" t="str">
        <f>TEXT(orders[[#This Row],[Date]],"mmm")</f>
        <v>Sep</v>
      </c>
      <c r="K1198" s="2">
        <v>13225</v>
      </c>
      <c r="L1198">
        <v>3</v>
      </c>
      <c r="M1198" s="2">
        <f>COUNT(orders[[#This Row],[count_id]])</f>
        <v>1</v>
      </c>
      <c r="N1198" s="2"/>
      <c r="Q1198" s="7" t="str">
        <f>TEXT(orders[[#This Row],[Date]],"mmm")</f>
        <v>Sep</v>
      </c>
      <c r="R1198" s="10">
        <v>9664</v>
      </c>
    </row>
    <row r="1199" spans="1:18" x14ac:dyDescent="0.25">
      <c r="A1199" t="s">
        <v>3726</v>
      </c>
      <c r="B1199" s="4">
        <v>45596</v>
      </c>
      <c r="C1199" t="s">
        <v>373</v>
      </c>
      <c r="D1199" t="s">
        <v>3188</v>
      </c>
      <c r="E1199">
        <v>7</v>
      </c>
      <c r="F1199" s="5">
        <v>12239</v>
      </c>
      <c r="G1199" s="2">
        <v>867.8</v>
      </c>
      <c r="H1199" s="2">
        <f>(orders[[#This Row],[Profit]]/orders[[#This Row],[Sales]])*100</f>
        <v>7.0904485660593179</v>
      </c>
      <c r="I1199" s="2">
        <f>orders[[#This Row],[Quantity]]*orders[[#This Row],[Cost Price]]</f>
        <v>115304</v>
      </c>
      <c r="J1199" t="str">
        <f>TEXT(orders[[#This Row],[Date]],"mmm")</f>
        <v>Oct</v>
      </c>
      <c r="K1199" s="2">
        <v>16472</v>
      </c>
      <c r="L1199">
        <v>10</v>
      </c>
      <c r="M1199" s="2">
        <f>COUNT(orders[[#This Row],[count_id]])</f>
        <v>1</v>
      </c>
      <c r="N1199" s="2"/>
      <c r="Q1199" s="6" t="str">
        <f>TEXT(orders[[#This Row],[Date]],"mmm")</f>
        <v>Oct</v>
      </c>
      <c r="R1199" s="11">
        <v>12239</v>
      </c>
    </row>
    <row r="1200" spans="1:18" x14ac:dyDescent="0.25">
      <c r="A1200" t="s">
        <v>5241</v>
      </c>
      <c r="B1200" s="4">
        <v>45848</v>
      </c>
      <c r="C1200" t="s">
        <v>373</v>
      </c>
      <c r="D1200" t="s">
        <v>3261</v>
      </c>
      <c r="E1200">
        <v>6</v>
      </c>
      <c r="F1200" s="5">
        <v>43457</v>
      </c>
      <c r="G1200" s="2">
        <v>2787.58</v>
      </c>
      <c r="H1200" s="2">
        <f>(orders[[#This Row],[Profit]]/orders[[#This Row],[Sales]])*100</f>
        <v>6.414570725084566</v>
      </c>
      <c r="I1200" s="2">
        <f>orders[[#This Row],[Quantity]]*orders[[#This Row],[Cost Price]]</f>
        <v>281472</v>
      </c>
      <c r="J1200" t="str">
        <f>TEXT(orders[[#This Row],[Date]],"mmm")</f>
        <v>Jul</v>
      </c>
      <c r="K1200" s="2">
        <v>46912</v>
      </c>
      <c r="L1200">
        <v>9</v>
      </c>
      <c r="M1200" s="2">
        <f>COUNT(orders[[#This Row],[count_id]])</f>
        <v>1</v>
      </c>
      <c r="N1200" s="2"/>
      <c r="Q1200" s="12" t="str">
        <f>TEXT(orders[[#This Row],[Date]],"mmm")</f>
        <v>Jul</v>
      </c>
      <c r="R1200" s="13">
        <v>43457</v>
      </c>
    </row>
    <row r="1201" spans="1:18" x14ac:dyDescent="0.25">
      <c r="A1201" t="s">
        <v>5380</v>
      </c>
      <c r="B1201" s="4">
        <v>45890</v>
      </c>
      <c r="C1201" t="s">
        <v>373</v>
      </c>
      <c r="D1201" t="s">
        <v>2600</v>
      </c>
      <c r="E1201">
        <v>3</v>
      </c>
      <c r="F1201" s="5">
        <v>32636</v>
      </c>
      <c r="G1201" s="2">
        <v>3485.77</v>
      </c>
      <c r="H1201" s="2">
        <f>(orders[[#This Row],[Profit]]/orders[[#This Row],[Sales]])*100</f>
        <v>10.680751317563427</v>
      </c>
      <c r="I1201" s="2">
        <f>orders[[#This Row],[Quantity]]*orders[[#This Row],[Cost Price]]</f>
        <v>123297</v>
      </c>
      <c r="J1201" t="str">
        <f>TEXT(orders[[#This Row],[Date]],"mmm")</f>
        <v>Aug</v>
      </c>
      <c r="K1201" s="2">
        <v>41099</v>
      </c>
      <c r="L1201">
        <v>12</v>
      </c>
      <c r="M1201" s="2">
        <f>COUNT(orders[[#This Row],[count_id]])</f>
        <v>1</v>
      </c>
      <c r="N1201" s="2"/>
      <c r="R1201" s="11">
        <v>32636</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7CE41-CD4B-4D50-804A-B4C6C005DD50}">
  <dimension ref="A1:L1201"/>
  <sheetViews>
    <sheetView workbookViewId="0">
      <selection activeCell="H5" sqref="H5:I14"/>
    </sheetView>
  </sheetViews>
  <sheetFormatPr defaultRowHeight="15" x14ac:dyDescent="0.25"/>
  <cols>
    <col min="1" max="1" width="12" bestFit="1" customWidth="1"/>
    <col min="2" max="2" width="16" bestFit="1" customWidth="1"/>
    <col min="3" max="3" width="11.28515625" bestFit="1" customWidth="1"/>
    <col min="4" max="4" width="12" bestFit="1" customWidth="1"/>
    <col min="8" max="8" width="13.140625" bestFit="1" customWidth="1"/>
    <col min="9" max="9" width="19.7109375" bestFit="1" customWidth="1"/>
    <col min="11" max="11" width="13.140625" bestFit="1" customWidth="1"/>
    <col min="12" max="12" width="19.7109375" bestFit="1" customWidth="1"/>
  </cols>
  <sheetData>
    <row r="1" spans="1:12" x14ac:dyDescent="0.25">
      <c r="A1" t="s">
        <v>2460</v>
      </c>
      <c r="B1" t="s">
        <v>3845</v>
      </c>
      <c r="C1" t="s">
        <v>3846</v>
      </c>
      <c r="D1" t="s">
        <v>3847</v>
      </c>
    </row>
    <row r="2" spans="1:12" x14ac:dyDescent="0.25">
      <c r="A2" t="s">
        <v>2463</v>
      </c>
      <c r="B2" t="s">
        <v>3848</v>
      </c>
      <c r="C2" t="s">
        <v>3849</v>
      </c>
      <c r="D2">
        <v>31186</v>
      </c>
    </row>
    <row r="3" spans="1:12" x14ac:dyDescent="0.25">
      <c r="A3" t="s">
        <v>2464</v>
      </c>
      <c r="B3" t="s">
        <v>3850</v>
      </c>
      <c r="C3" t="s">
        <v>3849</v>
      </c>
      <c r="D3">
        <v>19073</v>
      </c>
    </row>
    <row r="4" spans="1:12" x14ac:dyDescent="0.25">
      <c r="A4" t="s">
        <v>2465</v>
      </c>
      <c r="B4" t="s">
        <v>3851</v>
      </c>
      <c r="C4" t="s">
        <v>3852</v>
      </c>
      <c r="D4">
        <v>13934</v>
      </c>
    </row>
    <row r="5" spans="1:12" x14ac:dyDescent="0.25">
      <c r="A5" t="s">
        <v>2466</v>
      </c>
      <c r="B5" t="s">
        <v>3853</v>
      </c>
      <c r="C5" t="s">
        <v>3852</v>
      </c>
      <c r="D5">
        <v>21622</v>
      </c>
      <c r="H5" s="1" t="s">
        <v>6128</v>
      </c>
      <c r="I5" t="s">
        <v>6129</v>
      </c>
      <c r="K5" s="1" t="s">
        <v>6128</v>
      </c>
      <c r="L5" t="s">
        <v>6129</v>
      </c>
    </row>
    <row r="6" spans="1:12" x14ac:dyDescent="0.25">
      <c r="A6" t="s">
        <v>2467</v>
      </c>
      <c r="B6" t="s">
        <v>3854</v>
      </c>
      <c r="C6" t="s">
        <v>3855</v>
      </c>
      <c r="D6">
        <v>15661</v>
      </c>
      <c r="H6" s="3" t="s">
        <v>2468</v>
      </c>
      <c r="I6" s="22">
        <v>0</v>
      </c>
      <c r="K6" s="3" t="s">
        <v>2545</v>
      </c>
      <c r="L6" s="22">
        <v>992</v>
      </c>
    </row>
    <row r="7" spans="1:12" x14ac:dyDescent="0.25">
      <c r="A7" t="s">
        <v>2468</v>
      </c>
      <c r="B7" t="s">
        <v>3856</v>
      </c>
      <c r="C7" t="s">
        <v>3857</v>
      </c>
      <c r="D7">
        <v>40770</v>
      </c>
      <c r="H7" s="3" t="s">
        <v>2546</v>
      </c>
      <c r="I7" s="22">
        <v>2</v>
      </c>
      <c r="K7" s="3" t="s">
        <v>2613</v>
      </c>
      <c r="L7" s="22">
        <v>991</v>
      </c>
    </row>
    <row r="8" spans="1:12" x14ac:dyDescent="0.25">
      <c r="A8" t="s">
        <v>2469</v>
      </c>
      <c r="B8" t="s">
        <v>3858</v>
      </c>
      <c r="C8" t="s">
        <v>3857</v>
      </c>
      <c r="D8">
        <v>20642</v>
      </c>
      <c r="H8" s="3" t="s">
        <v>2568</v>
      </c>
      <c r="I8" s="22">
        <v>0</v>
      </c>
      <c r="K8" s="3" t="s">
        <v>2658</v>
      </c>
      <c r="L8" s="22">
        <v>997</v>
      </c>
    </row>
    <row r="9" spans="1:12" x14ac:dyDescent="0.25">
      <c r="A9" t="s">
        <v>2470</v>
      </c>
      <c r="B9" t="s">
        <v>3859</v>
      </c>
      <c r="C9" t="s">
        <v>3849</v>
      </c>
      <c r="D9">
        <v>16109</v>
      </c>
      <c r="H9" s="3" t="s">
        <v>2629</v>
      </c>
      <c r="I9" s="22">
        <v>3</v>
      </c>
      <c r="K9" s="3" t="s">
        <v>2705</v>
      </c>
      <c r="L9" s="22">
        <v>998</v>
      </c>
    </row>
    <row r="10" spans="1:12" x14ac:dyDescent="0.25">
      <c r="A10" t="s">
        <v>2471</v>
      </c>
      <c r="B10" t="s">
        <v>3860</v>
      </c>
      <c r="C10" t="s">
        <v>3857</v>
      </c>
      <c r="D10">
        <v>26854</v>
      </c>
      <c r="H10" s="3" t="s">
        <v>2767</v>
      </c>
      <c r="I10" s="22">
        <v>4</v>
      </c>
      <c r="K10" s="3" t="s">
        <v>2735</v>
      </c>
      <c r="L10" s="22">
        <v>992</v>
      </c>
    </row>
    <row r="11" spans="1:12" x14ac:dyDescent="0.25">
      <c r="A11" t="s">
        <v>2472</v>
      </c>
      <c r="B11" t="s">
        <v>3861</v>
      </c>
      <c r="C11" t="s">
        <v>3852</v>
      </c>
      <c r="D11">
        <v>37926</v>
      </c>
      <c r="H11" s="3" t="s">
        <v>2774</v>
      </c>
      <c r="I11" s="22">
        <v>4</v>
      </c>
      <c r="K11" s="3" t="s">
        <v>2754</v>
      </c>
      <c r="L11" s="22">
        <v>997</v>
      </c>
    </row>
    <row r="12" spans="1:12" x14ac:dyDescent="0.25">
      <c r="A12" t="s">
        <v>2473</v>
      </c>
      <c r="B12" t="s">
        <v>3862</v>
      </c>
      <c r="C12" t="s">
        <v>3857</v>
      </c>
      <c r="D12">
        <v>13755</v>
      </c>
      <c r="H12" s="3" t="s">
        <v>2925</v>
      </c>
      <c r="I12" s="22">
        <v>1</v>
      </c>
      <c r="K12" s="3" t="s">
        <v>2988</v>
      </c>
      <c r="L12" s="22">
        <v>992</v>
      </c>
    </row>
    <row r="13" spans="1:12" x14ac:dyDescent="0.25">
      <c r="A13" t="s">
        <v>2474</v>
      </c>
      <c r="B13" t="s">
        <v>3863</v>
      </c>
      <c r="C13" t="s">
        <v>3849</v>
      </c>
      <c r="D13">
        <v>46983</v>
      </c>
      <c r="H13" s="3" t="s">
        <v>3316</v>
      </c>
      <c r="I13" s="22">
        <v>1</v>
      </c>
      <c r="K13" s="3" t="s">
        <v>3312</v>
      </c>
      <c r="L13" s="22">
        <v>999</v>
      </c>
    </row>
    <row r="14" spans="1:12" x14ac:dyDescent="0.25">
      <c r="A14" t="s">
        <v>2475</v>
      </c>
      <c r="B14" t="s">
        <v>3864</v>
      </c>
      <c r="C14" t="s">
        <v>3855</v>
      </c>
      <c r="D14">
        <v>23230</v>
      </c>
      <c r="H14" s="3" t="s">
        <v>6077</v>
      </c>
      <c r="I14" s="22">
        <v>15</v>
      </c>
      <c r="K14" s="3" t="s">
        <v>3542</v>
      </c>
      <c r="L14" s="22">
        <v>996</v>
      </c>
    </row>
    <row r="15" spans="1:12" x14ac:dyDescent="0.25">
      <c r="A15" t="s">
        <v>2476</v>
      </c>
      <c r="B15" t="s">
        <v>3865</v>
      </c>
      <c r="C15" t="s">
        <v>3852</v>
      </c>
      <c r="D15">
        <v>33077</v>
      </c>
      <c r="K15" s="3" t="s">
        <v>3585</v>
      </c>
      <c r="L15" s="22">
        <v>995</v>
      </c>
    </row>
    <row r="16" spans="1:12" x14ac:dyDescent="0.25">
      <c r="A16" t="s">
        <v>2477</v>
      </c>
      <c r="B16" t="s">
        <v>3866</v>
      </c>
      <c r="C16" t="s">
        <v>3852</v>
      </c>
      <c r="D16">
        <v>47866</v>
      </c>
      <c r="K16" s="3" t="s">
        <v>6077</v>
      </c>
      <c r="L16" s="22">
        <v>9949</v>
      </c>
    </row>
    <row r="17" spans="1:4" x14ac:dyDescent="0.25">
      <c r="A17" t="s">
        <v>2478</v>
      </c>
      <c r="B17" t="s">
        <v>3867</v>
      </c>
      <c r="C17" t="s">
        <v>3852</v>
      </c>
      <c r="D17">
        <v>21640</v>
      </c>
    </row>
    <row r="18" spans="1:4" x14ac:dyDescent="0.25">
      <c r="A18" t="s">
        <v>2479</v>
      </c>
      <c r="B18" t="s">
        <v>3868</v>
      </c>
      <c r="C18" t="s">
        <v>3857</v>
      </c>
      <c r="D18">
        <v>10070</v>
      </c>
    </row>
    <row r="19" spans="1:4" x14ac:dyDescent="0.25">
      <c r="A19" t="s">
        <v>2480</v>
      </c>
      <c r="B19" t="s">
        <v>3869</v>
      </c>
      <c r="C19" t="s">
        <v>3855</v>
      </c>
      <c r="D19">
        <v>37414</v>
      </c>
    </row>
    <row r="20" spans="1:4" x14ac:dyDescent="0.25">
      <c r="A20" t="s">
        <v>2481</v>
      </c>
      <c r="B20" t="s">
        <v>3870</v>
      </c>
      <c r="C20" t="s">
        <v>3849</v>
      </c>
      <c r="D20">
        <v>430</v>
      </c>
    </row>
    <row r="21" spans="1:4" x14ac:dyDescent="0.25">
      <c r="A21" t="s">
        <v>2482</v>
      </c>
      <c r="B21" t="s">
        <v>3871</v>
      </c>
      <c r="C21" t="s">
        <v>3857</v>
      </c>
      <c r="D21">
        <v>22949</v>
      </c>
    </row>
    <row r="22" spans="1:4" x14ac:dyDescent="0.25">
      <c r="A22" t="s">
        <v>2483</v>
      </c>
      <c r="B22" t="s">
        <v>3872</v>
      </c>
      <c r="C22" t="s">
        <v>3852</v>
      </c>
      <c r="D22">
        <v>49001</v>
      </c>
    </row>
    <row r="23" spans="1:4" x14ac:dyDescent="0.25">
      <c r="A23" t="s">
        <v>2484</v>
      </c>
      <c r="B23" t="s">
        <v>3873</v>
      </c>
      <c r="C23" t="s">
        <v>3849</v>
      </c>
      <c r="D23">
        <v>20779</v>
      </c>
    </row>
    <row r="24" spans="1:4" x14ac:dyDescent="0.25">
      <c r="A24" t="s">
        <v>2485</v>
      </c>
      <c r="B24" t="s">
        <v>3874</v>
      </c>
      <c r="C24" t="s">
        <v>3849</v>
      </c>
      <c r="D24">
        <v>34236</v>
      </c>
    </row>
    <row r="25" spans="1:4" x14ac:dyDescent="0.25">
      <c r="A25" t="s">
        <v>2486</v>
      </c>
      <c r="B25" t="s">
        <v>3875</v>
      </c>
      <c r="C25" t="s">
        <v>3852</v>
      </c>
      <c r="D25">
        <v>26311</v>
      </c>
    </row>
    <row r="26" spans="1:4" x14ac:dyDescent="0.25">
      <c r="A26" t="s">
        <v>2487</v>
      </c>
      <c r="B26" t="s">
        <v>3876</v>
      </c>
      <c r="C26" t="s">
        <v>3852</v>
      </c>
      <c r="D26">
        <v>10812</v>
      </c>
    </row>
    <row r="27" spans="1:4" x14ac:dyDescent="0.25">
      <c r="A27" t="s">
        <v>2488</v>
      </c>
      <c r="B27" t="s">
        <v>3877</v>
      </c>
      <c r="C27" t="s">
        <v>3857</v>
      </c>
      <c r="D27">
        <v>15954</v>
      </c>
    </row>
    <row r="28" spans="1:4" x14ac:dyDescent="0.25">
      <c r="A28" t="s">
        <v>2489</v>
      </c>
      <c r="B28" t="s">
        <v>3878</v>
      </c>
      <c r="C28" t="s">
        <v>3855</v>
      </c>
      <c r="D28">
        <v>26224</v>
      </c>
    </row>
    <row r="29" spans="1:4" x14ac:dyDescent="0.25">
      <c r="A29" t="s">
        <v>2490</v>
      </c>
      <c r="B29" t="s">
        <v>3879</v>
      </c>
      <c r="C29" t="s">
        <v>3855</v>
      </c>
      <c r="D29">
        <v>5302</v>
      </c>
    </row>
    <row r="30" spans="1:4" x14ac:dyDescent="0.25">
      <c r="A30" t="s">
        <v>2491</v>
      </c>
      <c r="B30" t="s">
        <v>3880</v>
      </c>
      <c r="C30" t="s">
        <v>3857</v>
      </c>
      <c r="D30">
        <v>20803</v>
      </c>
    </row>
    <row r="31" spans="1:4" x14ac:dyDescent="0.25">
      <c r="A31" t="s">
        <v>2492</v>
      </c>
      <c r="B31" t="s">
        <v>3881</v>
      </c>
      <c r="C31" t="s">
        <v>3849</v>
      </c>
      <c r="D31">
        <v>20801</v>
      </c>
    </row>
    <row r="32" spans="1:4" x14ac:dyDescent="0.25">
      <c r="A32" t="s">
        <v>2493</v>
      </c>
      <c r="B32" t="s">
        <v>3882</v>
      </c>
      <c r="C32" t="s">
        <v>3855</v>
      </c>
      <c r="D32">
        <v>41762</v>
      </c>
    </row>
    <row r="33" spans="1:4" x14ac:dyDescent="0.25">
      <c r="A33" t="s">
        <v>2494</v>
      </c>
      <c r="B33" t="s">
        <v>3883</v>
      </c>
      <c r="C33" t="s">
        <v>3855</v>
      </c>
      <c r="D33">
        <v>6280</v>
      </c>
    </row>
    <row r="34" spans="1:4" x14ac:dyDescent="0.25">
      <c r="A34" t="s">
        <v>2495</v>
      </c>
      <c r="B34" t="s">
        <v>3884</v>
      </c>
      <c r="C34" t="s">
        <v>3849</v>
      </c>
      <c r="D34">
        <v>42150</v>
      </c>
    </row>
    <row r="35" spans="1:4" x14ac:dyDescent="0.25">
      <c r="A35" t="s">
        <v>2496</v>
      </c>
      <c r="B35" t="s">
        <v>3885</v>
      </c>
      <c r="C35" t="s">
        <v>3852</v>
      </c>
      <c r="D35">
        <v>20581</v>
      </c>
    </row>
    <row r="36" spans="1:4" x14ac:dyDescent="0.25">
      <c r="A36" t="s">
        <v>2497</v>
      </c>
      <c r="B36" t="s">
        <v>3886</v>
      </c>
      <c r="C36" t="s">
        <v>3855</v>
      </c>
      <c r="D36">
        <v>32602</v>
      </c>
    </row>
    <row r="37" spans="1:4" x14ac:dyDescent="0.25">
      <c r="A37" t="s">
        <v>2498</v>
      </c>
      <c r="B37" t="s">
        <v>3887</v>
      </c>
      <c r="C37" t="s">
        <v>3849</v>
      </c>
      <c r="D37">
        <v>27890</v>
      </c>
    </row>
    <row r="38" spans="1:4" x14ac:dyDescent="0.25">
      <c r="A38" t="s">
        <v>2499</v>
      </c>
      <c r="B38" t="s">
        <v>3888</v>
      </c>
      <c r="C38" t="s">
        <v>3855</v>
      </c>
      <c r="D38">
        <v>15059</v>
      </c>
    </row>
    <row r="39" spans="1:4" x14ac:dyDescent="0.25">
      <c r="A39" t="s">
        <v>2500</v>
      </c>
      <c r="B39" t="s">
        <v>3889</v>
      </c>
      <c r="C39" t="s">
        <v>3849</v>
      </c>
      <c r="D39">
        <v>46542</v>
      </c>
    </row>
    <row r="40" spans="1:4" x14ac:dyDescent="0.25">
      <c r="A40" t="s">
        <v>2501</v>
      </c>
      <c r="B40" t="s">
        <v>3890</v>
      </c>
      <c r="C40" t="s">
        <v>3852</v>
      </c>
      <c r="D40">
        <v>11300</v>
      </c>
    </row>
    <row r="41" spans="1:4" x14ac:dyDescent="0.25">
      <c r="A41" t="s">
        <v>2502</v>
      </c>
      <c r="B41" t="s">
        <v>3891</v>
      </c>
      <c r="C41" t="s">
        <v>3852</v>
      </c>
      <c r="D41">
        <v>1907</v>
      </c>
    </row>
    <row r="42" spans="1:4" x14ac:dyDescent="0.25">
      <c r="A42" t="s">
        <v>2503</v>
      </c>
      <c r="B42" t="s">
        <v>3892</v>
      </c>
      <c r="C42" t="s">
        <v>3849</v>
      </c>
      <c r="D42">
        <v>37531</v>
      </c>
    </row>
    <row r="43" spans="1:4" x14ac:dyDescent="0.25">
      <c r="A43" t="s">
        <v>2504</v>
      </c>
      <c r="B43" t="s">
        <v>3893</v>
      </c>
      <c r="C43" t="s">
        <v>3849</v>
      </c>
      <c r="D43">
        <v>31110</v>
      </c>
    </row>
    <row r="44" spans="1:4" x14ac:dyDescent="0.25">
      <c r="A44" t="s">
        <v>2505</v>
      </c>
      <c r="B44" t="s">
        <v>3894</v>
      </c>
      <c r="C44" t="s">
        <v>3852</v>
      </c>
      <c r="D44">
        <v>44537</v>
      </c>
    </row>
    <row r="45" spans="1:4" x14ac:dyDescent="0.25">
      <c r="A45" t="s">
        <v>2506</v>
      </c>
      <c r="B45" t="s">
        <v>3895</v>
      </c>
      <c r="C45" t="s">
        <v>3849</v>
      </c>
      <c r="D45">
        <v>22940</v>
      </c>
    </row>
    <row r="46" spans="1:4" x14ac:dyDescent="0.25">
      <c r="A46" t="s">
        <v>2507</v>
      </c>
      <c r="B46" t="s">
        <v>3896</v>
      </c>
      <c r="C46" t="s">
        <v>3857</v>
      </c>
      <c r="D46">
        <v>940</v>
      </c>
    </row>
    <row r="47" spans="1:4" x14ac:dyDescent="0.25">
      <c r="A47" t="s">
        <v>2508</v>
      </c>
      <c r="B47" t="s">
        <v>3897</v>
      </c>
      <c r="C47" t="s">
        <v>3852</v>
      </c>
      <c r="D47">
        <v>1111</v>
      </c>
    </row>
    <row r="48" spans="1:4" x14ac:dyDescent="0.25">
      <c r="A48" t="s">
        <v>2509</v>
      </c>
      <c r="B48" t="s">
        <v>3898</v>
      </c>
      <c r="C48" t="s">
        <v>3849</v>
      </c>
      <c r="D48">
        <v>21719</v>
      </c>
    </row>
    <row r="49" spans="1:4" x14ac:dyDescent="0.25">
      <c r="A49" t="s">
        <v>2510</v>
      </c>
      <c r="B49" t="s">
        <v>3899</v>
      </c>
      <c r="C49" t="s">
        <v>3852</v>
      </c>
      <c r="D49">
        <v>12552</v>
      </c>
    </row>
    <row r="50" spans="1:4" x14ac:dyDescent="0.25">
      <c r="A50" t="s">
        <v>2511</v>
      </c>
      <c r="B50" t="s">
        <v>3900</v>
      </c>
      <c r="C50" t="s">
        <v>3849</v>
      </c>
      <c r="D50">
        <v>46116</v>
      </c>
    </row>
    <row r="51" spans="1:4" x14ac:dyDescent="0.25">
      <c r="A51" t="s">
        <v>2512</v>
      </c>
      <c r="B51" t="s">
        <v>3901</v>
      </c>
      <c r="C51" t="s">
        <v>3852</v>
      </c>
      <c r="D51">
        <v>6012</v>
      </c>
    </row>
    <row r="52" spans="1:4" x14ac:dyDescent="0.25">
      <c r="A52" t="s">
        <v>2513</v>
      </c>
      <c r="B52" t="s">
        <v>3902</v>
      </c>
      <c r="C52" t="s">
        <v>3855</v>
      </c>
      <c r="D52">
        <v>44052</v>
      </c>
    </row>
    <row r="53" spans="1:4" x14ac:dyDescent="0.25">
      <c r="A53" t="s">
        <v>2514</v>
      </c>
      <c r="B53" t="s">
        <v>3903</v>
      </c>
      <c r="C53" t="s">
        <v>3855</v>
      </c>
      <c r="D53">
        <v>10918</v>
      </c>
    </row>
    <row r="54" spans="1:4" x14ac:dyDescent="0.25">
      <c r="A54" t="s">
        <v>2515</v>
      </c>
      <c r="B54" t="s">
        <v>3904</v>
      </c>
      <c r="C54" t="s">
        <v>3855</v>
      </c>
      <c r="D54">
        <v>6058</v>
      </c>
    </row>
    <row r="55" spans="1:4" x14ac:dyDescent="0.25">
      <c r="A55" t="s">
        <v>2516</v>
      </c>
      <c r="B55" t="s">
        <v>3905</v>
      </c>
      <c r="C55" t="s">
        <v>3849</v>
      </c>
      <c r="D55">
        <v>13801</v>
      </c>
    </row>
    <row r="56" spans="1:4" x14ac:dyDescent="0.25">
      <c r="A56" t="s">
        <v>2517</v>
      </c>
      <c r="B56" t="s">
        <v>3906</v>
      </c>
      <c r="C56" t="s">
        <v>3849</v>
      </c>
      <c r="D56">
        <v>7292</v>
      </c>
    </row>
    <row r="57" spans="1:4" x14ac:dyDescent="0.25">
      <c r="A57" t="s">
        <v>2518</v>
      </c>
      <c r="B57" t="s">
        <v>3907</v>
      </c>
      <c r="C57" t="s">
        <v>3855</v>
      </c>
      <c r="D57">
        <v>20125</v>
      </c>
    </row>
    <row r="58" spans="1:4" x14ac:dyDescent="0.25">
      <c r="A58" t="s">
        <v>2519</v>
      </c>
      <c r="B58" t="s">
        <v>3908</v>
      </c>
      <c r="C58" t="s">
        <v>3855</v>
      </c>
      <c r="D58">
        <v>16589</v>
      </c>
    </row>
    <row r="59" spans="1:4" x14ac:dyDescent="0.25">
      <c r="A59" t="s">
        <v>2520</v>
      </c>
      <c r="B59" t="s">
        <v>3909</v>
      </c>
      <c r="C59" t="s">
        <v>3852</v>
      </c>
      <c r="D59">
        <v>26499</v>
      </c>
    </row>
    <row r="60" spans="1:4" x14ac:dyDescent="0.25">
      <c r="A60" t="s">
        <v>2521</v>
      </c>
      <c r="B60" t="s">
        <v>3910</v>
      </c>
      <c r="C60" t="s">
        <v>3852</v>
      </c>
      <c r="D60">
        <v>26899</v>
      </c>
    </row>
    <row r="61" spans="1:4" x14ac:dyDescent="0.25">
      <c r="A61" t="s">
        <v>2522</v>
      </c>
      <c r="B61" t="s">
        <v>3911</v>
      </c>
      <c r="C61" t="s">
        <v>3849</v>
      </c>
      <c r="D61">
        <v>149</v>
      </c>
    </row>
    <row r="62" spans="1:4" x14ac:dyDescent="0.25">
      <c r="A62" t="s">
        <v>2523</v>
      </c>
      <c r="B62" t="s">
        <v>3912</v>
      </c>
      <c r="C62" t="s">
        <v>3857</v>
      </c>
      <c r="D62">
        <v>6331</v>
      </c>
    </row>
    <row r="63" spans="1:4" x14ac:dyDescent="0.25">
      <c r="A63" t="s">
        <v>2524</v>
      </c>
      <c r="B63" t="s">
        <v>3913</v>
      </c>
      <c r="C63" t="s">
        <v>3857</v>
      </c>
      <c r="D63">
        <v>8177</v>
      </c>
    </row>
    <row r="64" spans="1:4" x14ac:dyDescent="0.25">
      <c r="A64" t="s">
        <v>2525</v>
      </c>
      <c r="B64" t="s">
        <v>3914</v>
      </c>
      <c r="C64" t="s">
        <v>3855</v>
      </c>
      <c r="D64">
        <v>9816</v>
      </c>
    </row>
    <row r="65" spans="1:4" x14ac:dyDescent="0.25">
      <c r="A65" t="s">
        <v>2526</v>
      </c>
      <c r="B65" t="s">
        <v>3915</v>
      </c>
      <c r="C65" t="s">
        <v>3855</v>
      </c>
      <c r="D65">
        <v>4768</v>
      </c>
    </row>
    <row r="66" spans="1:4" x14ac:dyDescent="0.25">
      <c r="A66" t="s">
        <v>2527</v>
      </c>
      <c r="B66" t="s">
        <v>3916</v>
      </c>
      <c r="C66" t="s">
        <v>3852</v>
      </c>
      <c r="D66">
        <v>15800</v>
      </c>
    </row>
    <row r="67" spans="1:4" x14ac:dyDescent="0.25">
      <c r="A67" t="s">
        <v>2528</v>
      </c>
      <c r="B67" t="s">
        <v>3917</v>
      </c>
      <c r="C67" t="s">
        <v>3857</v>
      </c>
      <c r="D67">
        <v>27528</v>
      </c>
    </row>
    <row r="68" spans="1:4" x14ac:dyDescent="0.25">
      <c r="A68" t="s">
        <v>2529</v>
      </c>
      <c r="B68" t="s">
        <v>3918</v>
      </c>
      <c r="C68" t="s">
        <v>3849</v>
      </c>
      <c r="D68">
        <v>15513</v>
      </c>
    </row>
    <row r="69" spans="1:4" x14ac:dyDescent="0.25">
      <c r="A69" t="s">
        <v>2530</v>
      </c>
      <c r="B69" t="s">
        <v>3919</v>
      </c>
      <c r="C69" t="s">
        <v>3849</v>
      </c>
      <c r="D69">
        <v>16520</v>
      </c>
    </row>
    <row r="70" spans="1:4" x14ac:dyDescent="0.25">
      <c r="A70" t="s">
        <v>2531</v>
      </c>
      <c r="B70" t="s">
        <v>3920</v>
      </c>
      <c r="C70" t="s">
        <v>3857</v>
      </c>
      <c r="D70">
        <v>23530</v>
      </c>
    </row>
    <row r="71" spans="1:4" x14ac:dyDescent="0.25">
      <c r="A71" t="s">
        <v>2532</v>
      </c>
      <c r="B71" t="s">
        <v>3921</v>
      </c>
      <c r="C71" t="s">
        <v>3855</v>
      </c>
      <c r="D71">
        <v>27465</v>
      </c>
    </row>
    <row r="72" spans="1:4" x14ac:dyDescent="0.25">
      <c r="A72" t="s">
        <v>2533</v>
      </c>
      <c r="B72" t="s">
        <v>3922</v>
      </c>
      <c r="C72" t="s">
        <v>3849</v>
      </c>
      <c r="D72">
        <v>16615</v>
      </c>
    </row>
    <row r="73" spans="1:4" x14ac:dyDescent="0.25">
      <c r="A73" t="s">
        <v>2534</v>
      </c>
      <c r="B73" t="s">
        <v>3923</v>
      </c>
      <c r="C73" t="s">
        <v>3855</v>
      </c>
      <c r="D73">
        <v>11168</v>
      </c>
    </row>
    <row r="74" spans="1:4" x14ac:dyDescent="0.25">
      <c r="A74" t="s">
        <v>2535</v>
      </c>
      <c r="B74" t="s">
        <v>3924</v>
      </c>
      <c r="C74" t="s">
        <v>3857</v>
      </c>
      <c r="D74">
        <v>20528</v>
      </c>
    </row>
    <row r="75" spans="1:4" x14ac:dyDescent="0.25">
      <c r="A75" t="s">
        <v>2536</v>
      </c>
      <c r="B75" t="s">
        <v>3925</v>
      </c>
      <c r="C75" t="s">
        <v>3852</v>
      </c>
      <c r="D75">
        <v>1309</v>
      </c>
    </row>
    <row r="76" spans="1:4" x14ac:dyDescent="0.25">
      <c r="A76" t="s">
        <v>2537</v>
      </c>
      <c r="B76" t="s">
        <v>3926</v>
      </c>
      <c r="C76" t="s">
        <v>3849</v>
      </c>
      <c r="D76">
        <v>24679</v>
      </c>
    </row>
    <row r="77" spans="1:4" x14ac:dyDescent="0.25">
      <c r="A77" t="s">
        <v>2538</v>
      </c>
      <c r="B77" t="s">
        <v>3927</v>
      </c>
      <c r="C77" t="s">
        <v>3852</v>
      </c>
      <c r="D77">
        <v>47074</v>
      </c>
    </row>
    <row r="78" spans="1:4" x14ac:dyDescent="0.25">
      <c r="A78" t="s">
        <v>2539</v>
      </c>
      <c r="B78" t="s">
        <v>3928</v>
      </c>
      <c r="C78" t="s">
        <v>3855</v>
      </c>
      <c r="D78">
        <v>19956</v>
      </c>
    </row>
    <row r="79" spans="1:4" x14ac:dyDescent="0.25">
      <c r="A79" t="s">
        <v>2540</v>
      </c>
      <c r="B79" t="s">
        <v>3929</v>
      </c>
      <c r="C79" t="s">
        <v>3855</v>
      </c>
      <c r="D79">
        <v>5504</v>
      </c>
    </row>
    <row r="80" spans="1:4" x14ac:dyDescent="0.25">
      <c r="A80" t="s">
        <v>2541</v>
      </c>
      <c r="B80" t="s">
        <v>3930</v>
      </c>
      <c r="C80" t="s">
        <v>3857</v>
      </c>
      <c r="D80">
        <v>35383</v>
      </c>
    </row>
    <row r="81" spans="1:4" x14ac:dyDescent="0.25">
      <c r="A81" t="s">
        <v>2542</v>
      </c>
      <c r="B81" t="s">
        <v>3931</v>
      </c>
      <c r="C81" t="s">
        <v>3857</v>
      </c>
      <c r="D81">
        <v>6430</v>
      </c>
    </row>
    <row r="82" spans="1:4" x14ac:dyDescent="0.25">
      <c r="A82" t="s">
        <v>2543</v>
      </c>
      <c r="B82" t="s">
        <v>3932</v>
      </c>
      <c r="C82" t="s">
        <v>3855</v>
      </c>
      <c r="D82">
        <v>9762</v>
      </c>
    </row>
    <row r="83" spans="1:4" x14ac:dyDescent="0.25">
      <c r="A83" t="s">
        <v>2544</v>
      </c>
      <c r="B83" t="s">
        <v>3933</v>
      </c>
      <c r="C83" t="s">
        <v>3852</v>
      </c>
      <c r="D83">
        <v>7412</v>
      </c>
    </row>
    <row r="84" spans="1:4" x14ac:dyDescent="0.25">
      <c r="A84" t="s">
        <v>2545</v>
      </c>
      <c r="B84" t="s">
        <v>3934</v>
      </c>
      <c r="C84" t="s">
        <v>3855</v>
      </c>
      <c r="D84">
        <v>44194</v>
      </c>
    </row>
    <row r="85" spans="1:4" x14ac:dyDescent="0.25">
      <c r="A85" t="s">
        <v>2546</v>
      </c>
      <c r="B85" t="s">
        <v>3935</v>
      </c>
      <c r="C85" t="s">
        <v>3849</v>
      </c>
      <c r="D85">
        <v>49065</v>
      </c>
    </row>
    <row r="86" spans="1:4" x14ac:dyDescent="0.25">
      <c r="A86" t="s">
        <v>2547</v>
      </c>
      <c r="B86" t="s">
        <v>3936</v>
      </c>
      <c r="C86" t="s">
        <v>3849</v>
      </c>
      <c r="D86">
        <v>28524</v>
      </c>
    </row>
    <row r="87" spans="1:4" x14ac:dyDescent="0.25">
      <c r="A87" t="s">
        <v>2548</v>
      </c>
      <c r="B87" t="s">
        <v>3937</v>
      </c>
      <c r="C87" t="s">
        <v>3849</v>
      </c>
      <c r="D87">
        <v>30921</v>
      </c>
    </row>
    <row r="88" spans="1:4" x14ac:dyDescent="0.25">
      <c r="A88" t="s">
        <v>2549</v>
      </c>
      <c r="B88" t="s">
        <v>3938</v>
      </c>
      <c r="C88" t="s">
        <v>3855</v>
      </c>
      <c r="D88">
        <v>32308</v>
      </c>
    </row>
    <row r="89" spans="1:4" x14ac:dyDescent="0.25">
      <c r="A89" t="s">
        <v>2550</v>
      </c>
      <c r="B89" t="s">
        <v>3939</v>
      </c>
      <c r="C89" t="s">
        <v>3857</v>
      </c>
      <c r="D89">
        <v>30553</v>
      </c>
    </row>
    <row r="90" spans="1:4" x14ac:dyDescent="0.25">
      <c r="A90" t="s">
        <v>2551</v>
      </c>
      <c r="B90" t="s">
        <v>3940</v>
      </c>
      <c r="C90" t="s">
        <v>3849</v>
      </c>
      <c r="D90">
        <v>27250</v>
      </c>
    </row>
    <row r="91" spans="1:4" x14ac:dyDescent="0.25">
      <c r="A91" t="s">
        <v>2552</v>
      </c>
      <c r="B91" t="s">
        <v>3941</v>
      </c>
      <c r="C91" t="s">
        <v>3857</v>
      </c>
      <c r="D91">
        <v>49336</v>
      </c>
    </row>
    <row r="92" spans="1:4" x14ac:dyDescent="0.25">
      <c r="A92" t="s">
        <v>2553</v>
      </c>
      <c r="B92" t="s">
        <v>3942</v>
      </c>
      <c r="C92" t="s">
        <v>3849</v>
      </c>
      <c r="D92">
        <v>36683</v>
      </c>
    </row>
    <row r="93" spans="1:4" x14ac:dyDescent="0.25">
      <c r="A93" t="s">
        <v>2554</v>
      </c>
      <c r="B93" t="s">
        <v>3943</v>
      </c>
      <c r="C93" t="s">
        <v>3855</v>
      </c>
      <c r="D93">
        <v>4513</v>
      </c>
    </row>
    <row r="94" spans="1:4" x14ac:dyDescent="0.25">
      <c r="A94" t="s">
        <v>2555</v>
      </c>
      <c r="B94" t="s">
        <v>3944</v>
      </c>
      <c r="C94" t="s">
        <v>3855</v>
      </c>
      <c r="D94">
        <v>19657</v>
      </c>
    </row>
    <row r="95" spans="1:4" x14ac:dyDescent="0.25">
      <c r="A95" t="s">
        <v>2556</v>
      </c>
      <c r="B95" t="s">
        <v>3945</v>
      </c>
      <c r="C95" t="s">
        <v>3849</v>
      </c>
      <c r="D95">
        <v>48727</v>
      </c>
    </row>
    <row r="96" spans="1:4" x14ac:dyDescent="0.25">
      <c r="A96" t="s">
        <v>2557</v>
      </c>
      <c r="B96" t="s">
        <v>3946</v>
      </c>
      <c r="C96" t="s">
        <v>3849</v>
      </c>
      <c r="D96">
        <v>20242</v>
      </c>
    </row>
    <row r="97" spans="1:4" x14ac:dyDescent="0.25">
      <c r="A97" t="s">
        <v>2558</v>
      </c>
      <c r="B97" t="s">
        <v>3947</v>
      </c>
      <c r="C97" t="s">
        <v>3855</v>
      </c>
      <c r="D97">
        <v>10280</v>
      </c>
    </row>
    <row r="98" spans="1:4" x14ac:dyDescent="0.25">
      <c r="A98" t="s">
        <v>2559</v>
      </c>
      <c r="B98" t="s">
        <v>3948</v>
      </c>
      <c r="C98" t="s">
        <v>3852</v>
      </c>
      <c r="D98">
        <v>43437</v>
      </c>
    </row>
    <row r="99" spans="1:4" x14ac:dyDescent="0.25">
      <c r="A99" t="s">
        <v>2560</v>
      </c>
      <c r="B99" t="s">
        <v>3949</v>
      </c>
      <c r="C99" t="s">
        <v>3855</v>
      </c>
      <c r="D99">
        <v>31191</v>
      </c>
    </row>
    <row r="100" spans="1:4" x14ac:dyDescent="0.25">
      <c r="A100" t="s">
        <v>2561</v>
      </c>
      <c r="B100" t="s">
        <v>3950</v>
      </c>
      <c r="C100" t="s">
        <v>3852</v>
      </c>
      <c r="D100">
        <v>28172</v>
      </c>
    </row>
    <row r="101" spans="1:4" x14ac:dyDescent="0.25">
      <c r="A101" t="s">
        <v>2562</v>
      </c>
      <c r="B101" t="s">
        <v>3951</v>
      </c>
      <c r="C101" t="s">
        <v>3849</v>
      </c>
      <c r="D101">
        <v>21062</v>
      </c>
    </row>
    <row r="102" spans="1:4" x14ac:dyDescent="0.25">
      <c r="A102" t="s">
        <v>2563</v>
      </c>
      <c r="B102" t="s">
        <v>3952</v>
      </c>
      <c r="C102" t="s">
        <v>3852</v>
      </c>
      <c r="D102">
        <v>6306</v>
      </c>
    </row>
    <row r="103" spans="1:4" x14ac:dyDescent="0.25">
      <c r="A103" t="s">
        <v>2564</v>
      </c>
      <c r="B103" t="s">
        <v>3953</v>
      </c>
      <c r="C103" t="s">
        <v>3852</v>
      </c>
      <c r="D103">
        <v>19259</v>
      </c>
    </row>
    <row r="104" spans="1:4" x14ac:dyDescent="0.25">
      <c r="A104" t="s">
        <v>2565</v>
      </c>
      <c r="B104" t="s">
        <v>3954</v>
      </c>
      <c r="C104" t="s">
        <v>3857</v>
      </c>
      <c r="D104">
        <v>21930</v>
      </c>
    </row>
    <row r="105" spans="1:4" x14ac:dyDescent="0.25">
      <c r="A105" t="s">
        <v>2566</v>
      </c>
      <c r="B105" t="s">
        <v>3955</v>
      </c>
      <c r="C105" t="s">
        <v>3852</v>
      </c>
      <c r="D105">
        <v>46569</v>
      </c>
    </row>
    <row r="106" spans="1:4" x14ac:dyDescent="0.25">
      <c r="A106" t="s">
        <v>2567</v>
      </c>
      <c r="B106" t="s">
        <v>3956</v>
      </c>
      <c r="C106" t="s">
        <v>3855</v>
      </c>
      <c r="D106">
        <v>15432</v>
      </c>
    </row>
    <row r="107" spans="1:4" x14ac:dyDescent="0.25">
      <c r="A107" t="s">
        <v>2568</v>
      </c>
      <c r="B107" t="s">
        <v>3957</v>
      </c>
      <c r="C107" t="s">
        <v>3857</v>
      </c>
      <c r="D107">
        <v>7546</v>
      </c>
    </row>
    <row r="108" spans="1:4" x14ac:dyDescent="0.25">
      <c r="A108" t="s">
        <v>2569</v>
      </c>
      <c r="B108" t="s">
        <v>3958</v>
      </c>
      <c r="C108" t="s">
        <v>3855</v>
      </c>
      <c r="D108">
        <v>21433</v>
      </c>
    </row>
    <row r="109" spans="1:4" x14ac:dyDescent="0.25">
      <c r="A109" t="s">
        <v>2570</v>
      </c>
      <c r="B109" t="s">
        <v>3959</v>
      </c>
      <c r="C109" t="s">
        <v>3857</v>
      </c>
      <c r="D109">
        <v>49853</v>
      </c>
    </row>
    <row r="110" spans="1:4" x14ac:dyDescent="0.25">
      <c r="A110" t="s">
        <v>2571</v>
      </c>
      <c r="B110" t="s">
        <v>3960</v>
      </c>
      <c r="C110" t="s">
        <v>3852</v>
      </c>
      <c r="D110">
        <v>24161</v>
      </c>
    </row>
    <row r="111" spans="1:4" x14ac:dyDescent="0.25">
      <c r="A111" t="s">
        <v>2572</v>
      </c>
      <c r="B111" t="s">
        <v>3961</v>
      </c>
      <c r="C111" t="s">
        <v>3857</v>
      </c>
      <c r="D111">
        <v>19018</v>
      </c>
    </row>
    <row r="112" spans="1:4" x14ac:dyDescent="0.25">
      <c r="A112" t="s">
        <v>2573</v>
      </c>
      <c r="B112" t="s">
        <v>3962</v>
      </c>
      <c r="C112" t="s">
        <v>3855</v>
      </c>
      <c r="D112">
        <v>33377</v>
      </c>
    </row>
    <row r="113" spans="1:4" x14ac:dyDescent="0.25">
      <c r="A113" t="s">
        <v>2574</v>
      </c>
      <c r="B113" t="s">
        <v>3963</v>
      </c>
      <c r="C113" t="s">
        <v>3857</v>
      </c>
      <c r="D113">
        <v>32473</v>
      </c>
    </row>
    <row r="114" spans="1:4" x14ac:dyDescent="0.25">
      <c r="A114" t="s">
        <v>2575</v>
      </c>
      <c r="B114" t="s">
        <v>3964</v>
      </c>
      <c r="C114" t="s">
        <v>3852</v>
      </c>
      <c r="D114">
        <v>15034</v>
      </c>
    </row>
    <row r="115" spans="1:4" x14ac:dyDescent="0.25">
      <c r="A115" t="s">
        <v>2576</v>
      </c>
      <c r="B115" t="s">
        <v>3965</v>
      </c>
      <c r="C115" t="s">
        <v>3849</v>
      </c>
      <c r="D115">
        <v>48398</v>
      </c>
    </row>
    <row r="116" spans="1:4" x14ac:dyDescent="0.25">
      <c r="A116" t="s">
        <v>2577</v>
      </c>
      <c r="B116" t="s">
        <v>3966</v>
      </c>
      <c r="C116" t="s">
        <v>3849</v>
      </c>
      <c r="D116">
        <v>29687</v>
      </c>
    </row>
    <row r="117" spans="1:4" x14ac:dyDescent="0.25">
      <c r="A117" t="s">
        <v>2578</v>
      </c>
      <c r="B117" t="s">
        <v>3967</v>
      </c>
      <c r="C117" t="s">
        <v>3857</v>
      </c>
      <c r="D117">
        <v>2974</v>
      </c>
    </row>
    <row r="118" spans="1:4" x14ac:dyDescent="0.25">
      <c r="A118" t="s">
        <v>2579</v>
      </c>
      <c r="B118" t="s">
        <v>3968</v>
      </c>
      <c r="C118" t="s">
        <v>3857</v>
      </c>
      <c r="D118">
        <v>20437</v>
      </c>
    </row>
    <row r="119" spans="1:4" x14ac:dyDescent="0.25">
      <c r="A119" t="s">
        <v>2580</v>
      </c>
      <c r="B119" t="s">
        <v>3969</v>
      </c>
      <c r="C119" t="s">
        <v>3849</v>
      </c>
      <c r="D119">
        <v>46150</v>
      </c>
    </row>
    <row r="120" spans="1:4" x14ac:dyDescent="0.25">
      <c r="A120" t="s">
        <v>2581</v>
      </c>
      <c r="B120" t="s">
        <v>3970</v>
      </c>
      <c r="C120" t="s">
        <v>3849</v>
      </c>
      <c r="D120">
        <v>19728</v>
      </c>
    </row>
    <row r="121" spans="1:4" x14ac:dyDescent="0.25">
      <c r="A121" t="s">
        <v>2582</v>
      </c>
      <c r="B121" t="s">
        <v>3971</v>
      </c>
      <c r="C121" t="s">
        <v>3852</v>
      </c>
      <c r="D121">
        <v>28433</v>
      </c>
    </row>
    <row r="122" spans="1:4" x14ac:dyDescent="0.25">
      <c r="A122" t="s">
        <v>2583</v>
      </c>
      <c r="B122" t="s">
        <v>3972</v>
      </c>
      <c r="C122" t="s">
        <v>3849</v>
      </c>
      <c r="D122">
        <v>30670</v>
      </c>
    </row>
    <row r="123" spans="1:4" x14ac:dyDescent="0.25">
      <c r="A123" t="s">
        <v>2584</v>
      </c>
      <c r="B123" t="s">
        <v>3973</v>
      </c>
      <c r="C123" t="s">
        <v>3852</v>
      </c>
      <c r="D123">
        <v>35249</v>
      </c>
    </row>
    <row r="124" spans="1:4" x14ac:dyDescent="0.25">
      <c r="A124" t="s">
        <v>2585</v>
      </c>
      <c r="B124" t="s">
        <v>3974</v>
      </c>
      <c r="C124" t="s">
        <v>3852</v>
      </c>
      <c r="D124">
        <v>43628</v>
      </c>
    </row>
    <row r="125" spans="1:4" x14ac:dyDescent="0.25">
      <c r="A125" t="s">
        <v>2586</v>
      </c>
      <c r="B125" t="s">
        <v>3975</v>
      </c>
      <c r="C125" t="s">
        <v>3855</v>
      </c>
      <c r="D125">
        <v>7544</v>
      </c>
    </row>
    <row r="126" spans="1:4" x14ac:dyDescent="0.25">
      <c r="A126" t="s">
        <v>2587</v>
      </c>
      <c r="B126" t="s">
        <v>3976</v>
      </c>
      <c r="C126" t="s">
        <v>3857</v>
      </c>
      <c r="D126">
        <v>25885</v>
      </c>
    </row>
    <row r="127" spans="1:4" x14ac:dyDescent="0.25">
      <c r="A127" t="s">
        <v>2588</v>
      </c>
      <c r="B127" t="s">
        <v>3977</v>
      </c>
      <c r="C127" t="s">
        <v>3857</v>
      </c>
      <c r="D127">
        <v>26716</v>
      </c>
    </row>
    <row r="128" spans="1:4" x14ac:dyDescent="0.25">
      <c r="A128" t="s">
        <v>2589</v>
      </c>
      <c r="B128" t="s">
        <v>3978</v>
      </c>
      <c r="C128" t="s">
        <v>3855</v>
      </c>
      <c r="D128">
        <v>7704</v>
      </c>
    </row>
    <row r="129" spans="1:4" x14ac:dyDescent="0.25">
      <c r="A129" t="s">
        <v>2590</v>
      </c>
      <c r="B129" t="s">
        <v>3979</v>
      </c>
      <c r="C129" t="s">
        <v>3855</v>
      </c>
      <c r="D129">
        <v>33708</v>
      </c>
    </row>
    <row r="130" spans="1:4" x14ac:dyDescent="0.25">
      <c r="A130" t="s">
        <v>2591</v>
      </c>
      <c r="B130" t="s">
        <v>3980</v>
      </c>
      <c r="C130" t="s">
        <v>3852</v>
      </c>
      <c r="D130">
        <v>5995</v>
      </c>
    </row>
    <row r="131" spans="1:4" x14ac:dyDescent="0.25">
      <c r="A131" t="s">
        <v>2592</v>
      </c>
      <c r="B131" t="s">
        <v>3981</v>
      </c>
      <c r="C131" t="s">
        <v>3857</v>
      </c>
      <c r="D131">
        <v>22866</v>
      </c>
    </row>
    <row r="132" spans="1:4" x14ac:dyDescent="0.25">
      <c r="A132" t="s">
        <v>2593</v>
      </c>
      <c r="B132" t="s">
        <v>3982</v>
      </c>
      <c r="C132" t="s">
        <v>3855</v>
      </c>
      <c r="D132">
        <v>16579</v>
      </c>
    </row>
    <row r="133" spans="1:4" x14ac:dyDescent="0.25">
      <c r="A133" t="s">
        <v>2594</v>
      </c>
      <c r="B133" t="s">
        <v>3983</v>
      </c>
      <c r="C133" t="s">
        <v>3857</v>
      </c>
      <c r="D133">
        <v>7833</v>
      </c>
    </row>
    <row r="134" spans="1:4" x14ac:dyDescent="0.25">
      <c r="A134" t="s">
        <v>2595</v>
      </c>
      <c r="B134" t="s">
        <v>3984</v>
      </c>
      <c r="C134" t="s">
        <v>3857</v>
      </c>
      <c r="D134">
        <v>41133</v>
      </c>
    </row>
    <row r="135" spans="1:4" x14ac:dyDescent="0.25">
      <c r="A135" t="s">
        <v>2596</v>
      </c>
      <c r="B135" t="s">
        <v>3985</v>
      </c>
      <c r="C135" t="s">
        <v>3855</v>
      </c>
      <c r="D135">
        <v>12281</v>
      </c>
    </row>
    <row r="136" spans="1:4" x14ac:dyDescent="0.25">
      <c r="A136" t="s">
        <v>2597</v>
      </c>
      <c r="B136" t="s">
        <v>3986</v>
      </c>
      <c r="C136" t="s">
        <v>3855</v>
      </c>
      <c r="D136">
        <v>12836</v>
      </c>
    </row>
    <row r="137" spans="1:4" x14ac:dyDescent="0.25">
      <c r="A137" t="s">
        <v>2598</v>
      </c>
      <c r="B137" t="s">
        <v>3987</v>
      </c>
      <c r="C137" t="s">
        <v>3852</v>
      </c>
      <c r="D137">
        <v>42734</v>
      </c>
    </row>
    <row r="138" spans="1:4" x14ac:dyDescent="0.25">
      <c r="A138" t="s">
        <v>2599</v>
      </c>
      <c r="B138" t="s">
        <v>3988</v>
      </c>
      <c r="C138" t="s">
        <v>3852</v>
      </c>
      <c r="D138">
        <v>43880</v>
      </c>
    </row>
    <row r="139" spans="1:4" x14ac:dyDescent="0.25">
      <c r="A139" t="s">
        <v>2600</v>
      </c>
      <c r="B139" t="s">
        <v>3989</v>
      </c>
      <c r="C139" t="s">
        <v>3857</v>
      </c>
      <c r="D139">
        <v>1820</v>
      </c>
    </row>
    <row r="140" spans="1:4" x14ac:dyDescent="0.25">
      <c r="A140" t="s">
        <v>2601</v>
      </c>
      <c r="B140" t="s">
        <v>3990</v>
      </c>
      <c r="C140" t="s">
        <v>3849</v>
      </c>
      <c r="D140">
        <v>13966</v>
      </c>
    </row>
    <row r="141" spans="1:4" x14ac:dyDescent="0.25">
      <c r="A141" t="s">
        <v>2602</v>
      </c>
      <c r="B141" t="s">
        <v>3991</v>
      </c>
      <c r="C141" t="s">
        <v>3852</v>
      </c>
      <c r="D141">
        <v>35472</v>
      </c>
    </row>
    <row r="142" spans="1:4" x14ac:dyDescent="0.25">
      <c r="A142" t="s">
        <v>2603</v>
      </c>
      <c r="B142" t="s">
        <v>3992</v>
      </c>
      <c r="C142" t="s">
        <v>3852</v>
      </c>
      <c r="D142">
        <v>38929</v>
      </c>
    </row>
    <row r="143" spans="1:4" x14ac:dyDescent="0.25">
      <c r="A143" t="s">
        <v>2604</v>
      </c>
      <c r="B143" t="s">
        <v>3993</v>
      </c>
      <c r="C143" t="s">
        <v>3855</v>
      </c>
      <c r="D143">
        <v>49969</v>
      </c>
    </row>
    <row r="144" spans="1:4" x14ac:dyDescent="0.25">
      <c r="A144" t="s">
        <v>2605</v>
      </c>
      <c r="B144" t="s">
        <v>3994</v>
      </c>
      <c r="C144" t="s">
        <v>3852</v>
      </c>
      <c r="D144">
        <v>27777</v>
      </c>
    </row>
    <row r="145" spans="1:4" x14ac:dyDescent="0.25">
      <c r="A145" t="s">
        <v>2606</v>
      </c>
      <c r="B145" t="s">
        <v>3995</v>
      </c>
      <c r="C145" t="s">
        <v>3855</v>
      </c>
      <c r="D145">
        <v>473</v>
      </c>
    </row>
    <row r="146" spans="1:4" x14ac:dyDescent="0.25">
      <c r="A146" t="s">
        <v>2607</v>
      </c>
      <c r="B146" t="s">
        <v>3996</v>
      </c>
      <c r="C146" t="s">
        <v>3855</v>
      </c>
      <c r="D146">
        <v>43694</v>
      </c>
    </row>
    <row r="147" spans="1:4" x14ac:dyDescent="0.25">
      <c r="A147" t="s">
        <v>2608</v>
      </c>
      <c r="B147" t="s">
        <v>3997</v>
      </c>
      <c r="C147" t="s">
        <v>3857</v>
      </c>
      <c r="D147">
        <v>8136</v>
      </c>
    </row>
    <row r="148" spans="1:4" x14ac:dyDescent="0.25">
      <c r="A148" t="s">
        <v>2609</v>
      </c>
      <c r="B148" t="s">
        <v>3998</v>
      </c>
      <c r="C148" t="s">
        <v>3849</v>
      </c>
      <c r="D148">
        <v>6127</v>
      </c>
    </row>
    <row r="149" spans="1:4" x14ac:dyDescent="0.25">
      <c r="A149" t="s">
        <v>2610</v>
      </c>
      <c r="B149" t="s">
        <v>3999</v>
      </c>
      <c r="C149" t="s">
        <v>3855</v>
      </c>
      <c r="D149">
        <v>33739</v>
      </c>
    </row>
    <row r="150" spans="1:4" x14ac:dyDescent="0.25">
      <c r="A150" t="s">
        <v>2611</v>
      </c>
      <c r="B150" t="s">
        <v>4000</v>
      </c>
      <c r="C150" t="s">
        <v>3857</v>
      </c>
      <c r="D150">
        <v>30230</v>
      </c>
    </row>
    <row r="151" spans="1:4" x14ac:dyDescent="0.25">
      <c r="A151" t="s">
        <v>2612</v>
      </c>
      <c r="B151" t="s">
        <v>4001</v>
      </c>
      <c r="C151" t="s">
        <v>3857</v>
      </c>
      <c r="D151">
        <v>3093</v>
      </c>
    </row>
    <row r="152" spans="1:4" x14ac:dyDescent="0.25">
      <c r="A152" t="s">
        <v>2613</v>
      </c>
      <c r="B152" t="s">
        <v>4002</v>
      </c>
      <c r="C152" t="s">
        <v>3857</v>
      </c>
      <c r="D152">
        <v>8547</v>
      </c>
    </row>
    <row r="153" spans="1:4" x14ac:dyDescent="0.25">
      <c r="A153" t="s">
        <v>2614</v>
      </c>
      <c r="B153" t="s">
        <v>4003</v>
      </c>
      <c r="C153" t="s">
        <v>3852</v>
      </c>
      <c r="D153">
        <v>29530</v>
      </c>
    </row>
    <row r="154" spans="1:4" x14ac:dyDescent="0.25">
      <c r="A154" t="s">
        <v>2615</v>
      </c>
      <c r="B154" t="s">
        <v>4004</v>
      </c>
      <c r="C154" t="s">
        <v>3857</v>
      </c>
      <c r="D154">
        <v>12841</v>
      </c>
    </row>
    <row r="155" spans="1:4" x14ac:dyDescent="0.25">
      <c r="A155" t="s">
        <v>2616</v>
      </c>
      <c r="B155" t="s">
        <v>4005</v>
      </c>
      <c r="C155" t="s">
        <v>3855</v>
      </c>
      <c r="D155">
        <v>34231</v>
      </c>
    </row>
    <row r="156" spans="1:4" x14ac:dyDescent="0.25">
      <c r="A156" t="s">
        <v>2617</v>
      </c>
      <c r="B156" t="s">
        <v>4006</v>
      </c>
      <c r="C156" t="s">
        <v>3855</v>
      </c>
      <c r="D156">
        <v>20646</v>
      </c>
    </row>
    <row r="157" spans="1:4" x14ac:dyDescent="0.25">
      <c r="A157" t="s">
        <v>2618</v>
      </c>
      <c r="B157" t="s">
        <v>4007</v>
      </c>
      <c r="C157" t="s">
        <v>3855</v>
      </c>
      <c r="D157">
        <v>29448</v>
      </c>
    </row>
    <row r="158" spans="1:4" x14ac:dyDescent="0.25">
      <c r="A158" t="s">
        <v>2619</v>
      </c>
      <c r="B158" t="s">
        <v>4008</v>
      </c>
      <c r="C158" t="s">
        <v>3855</v>
      </c>
      <c r="D158">
        <v>23800</v>
      </c>
    </row>
    <row r="159" spans="1:4" x14ac:dyDescent="0.25">
      <c r="A159" t="s">
        <v>2620</v>
      </c>
      <c r="B159" t="s">
        <v>4009</v>
      </c>
      <c r="C159" t="s">
        <v>3849</v>
      </c>
      <c r="D159">
        <v>18322</v>
      </c>
    </row>
    <row r="160" spans="1:4" x14ac:dyDescent="0.25">
      <c r="A160" t="s">
        <v>2621</v>
      </c>
      <c r="B160" t="s">
        <v>4010</v>
      </c>
      <c r="C160" t="s">
        <v>3857</v>
      </c>
      <c r="D160">
        <v>17186</v>
      </c>
    </row>
    <row r="161" spans="1:4" x14ac:dyDescent="0.25">
      <c r="A161" t="s">
        <v>2622</v>
      </c>
      <c r="B161" t="s">
        <v>4011</v>
      </c>
      <c r="C161" t="s">
        <v>3857</v>
      </c>
      <c r="D161">
        <v>34894</v>
      </c>
    </row>
    <row r="162" spans="1:4" x14ac:dyDescent="0.25">
      <c r="A162" t="s">
        <v>2623</v>
      </c>
      <c r="B162" t="s">
        <v>4012</v>
      </c>
      <c r="C162" t="s">
        <v>3852</v>
      </c>
      <c r="D162">
        <v>25767</v>
      </c>
    </row>
    <row r="163" spans="1:4" x14ac:dyDescent="0.25">
      <c r="A163" t="s">
        <v>2624</v>
      </c>
      <c r="B163" t="s">
        <v>4013</v>
      </c>
      <c r="C163" t="s">
        <v>3849</v>
      </c>
      <c r="D163">
        <v>29755</v>
      </c>
    </row>
    <row r="164" spans="1:4" x14ac:dyDescent="0.25">
      <c r="A164" t="s">
        <v>2625</v>
      </c>
      <c r="B164" t="s">
        <v>4014</v>
      </c>
      <c r="C164" t="s">
        <v>3855</v>
      </c>
      <c r="D164">
        <v>28907</v>
      </c>
    </row>
    <row r="165" spans="1:4" x14ac:dyDescent="0.25">
      <c r="A165" t="s">
        <v>2626</v>
      </c>
      <c r="B165" t="s">
        <v>4015</v>
      </c>
      <c r="C165" t="s">
        <v>3857</v>
      </c>
      <c r="D165">
        <v>10461</v>
      </c>
    </row>
    <row r="166" spans="1:4" x14ac:dyDescent="0.25">
      <c r="A166" t="s">
        <v>2627</v>
      </c>
      <c r="B166" t="s">
        <v>4016</v>
      </c>
      <c r="C166" t="s">
        <v>3857</v>
      </c>
      <c r="D166">
        <v>45670</v>
      </c>
    </row>
    <row r="167" spans="1:4" x14ac:dyDescent="0.25">
      <c r="A167" t="s">
        <v>2628</v>
      </c>
      <c r="B167" t="s">
        <v>4017</v>
      </c>
      <c r="C167" t="s">
        <v>3852</v>
      </c>
      <c r="D167">
        <v>28200</v>
      </c>
    </row>
    <row r="168" spans="1:4" x14ac:dyDescent="0.25">
      <c r="A168" t="s">
        <v>2629</v>
      </c>
      <c r="B168" t="s">
        <v>4018</v>
      </c>
      <c r="C168" t="s">
        <v>3857</v>
      </c>
      <c r="D168">
        <v>35931</v>
      </c>
    </row>
    <row r="169" spans="1:4" x14ac:dyDescent="0.25">
      <c r="A169" t="s">
        <v>2630</v>
      </c>
      <c r="B169" t="s">
        <v>4019</v>
      </c>
      <c r="C169" t="s">
        <v>3855</v>
      </c>
      <c r="D169">
        <v>44107</v>
      </c>
    </row>
    <row r="170" spans="1:4" x14ac:dyDescent="0.25">
      <c r="A170" t="s">
        <v>2631</v>
      </c>
      <c r="B170" t="s">
        <v>4020</v>
      </c>
      <c r="C170" t="s">
        <v>3849</v>
      </c>
      <c r="D170">
        <v>46242</v>
      </c>
    </row>
    <row r="171" spans="1:4" x14ac:dyDescent="0.25">
      <c r="A171" t="s">
        <v>2632</v>
      </c>
      <c r="B171" t="s">
        <v>4021</v>
      </c>
      <c r="C171" t="s">
        <v>3857</v>
      </c>
      <c r="D171">
        <v>33374</v>
      </c>
    </row>
    <row r="172" spans="1:4" x14ac:dyDescent="0.25">
      <c r="A172" t="s">
        <v>2633</v>
      </c>
      <c r="B172" t="s">
        <v>4022</v>
      </c>
      <c r="C172" t="s">
        <v>3855</v>
      </c>
      <c r="D172">
        <v>39377</v>
      </c>
    </row>
    <row r="173" spans="1:4" x14ac:dyDescent="0.25">
      <c r="A173" t="s">
        <v>2634</v>
      </c>
      <c r="B173" t="s">
        <v>4023</v>
      </c>
      <c r="C173" t="s">
        <v>3849</v>
      </c>
      <c r="D173">
        <v>23642</v>
      </c>
    </row>
    <row r="174" spans="1:4" x14ac:dyDescent="0.25">
      <c r="A174" t="s">
        <v>2635</v>
      </c>
      <c r="B174" t="s">
        <v>4024</v>
      </c>
      <c r="C174" t="s">
        <v>3855</v>
      </c>
      <c r="D174">
        <v>36915</v>
      </c>
    </row>
    <row r="175" spans="1:4" x14ac:dyDescent="0.25">
      <c r="A175" t="s">
        <v>2636</v>
      </c>
      <c r="B175" t="s">
        <v>4025</v>
      </c>
      <c r="C175" t="s">
        <v>3852</v>
      </c>
      <c r="D175">
        <v>16147</v>
      </c>
    </row>
    <row r="176" spans="1:4" x14ac:dyDescent="0.25">
      <c r="A176" t="s">
        <v>2637</v>
      </c>
      <c r="B176" t="s">
        <v>4026</v>
      </c>
      <c r="C176" t="s">
        <v>3852</v>
      </c>
      <c r="D176">
        <v>35617</v>
      </c>
    </row>
    <row r="177" spans="1:4" x14ac:dyDescent="0.25">
      <c r="A177" t="s">
        <v>2638</v>
      </c>
      <c r="B177" t="s">
        <v>4027</v>
      </c>
      <c r="C177" t="s">
        <v>3857</v>
      </c>
      <c r="D177">
        <v>4385</v>
      </c>
    </row>
    <row r="178" spans="1:4" x14ac:dyDescent="0.25">
      <c r="A178" t="s">
        <v>2639</v>
      </c>
      <c r="B178" t="s">
        <v>4028</v>
      </c>
      <c r="C178" t="s">
        <v>3849</v>
      </c>
      <c r="D178">
        <v>45722</v>
      </c>
    </row>
    <row r="179" spans="1:4" x14ac:dyDescent="0.25">
      <c r="A179" t="s">
        <v>2640</v>
      </c>
      <c r="B179" t="s">
        <v>4029</v>
      </c>
      <c r="C179" t="s">
        <v>3849</v>
      </c>
      <c r="D179">
        <v>12306</v>
      </c>
    </row>
    <row r="180" spans="1:4" x14ac:dyDescent="0.25">
      <c r="A180" t="s">
        <v>2641</v>
      </c>
      <c r="B180" t="s">
        <v>4030</v>
      </c>
      <c r="C180" t="s">
        <v>3849</v>
      </c>
      <c r="D180">
        <v>32862</v>
      </c>
    </row>
    <row r="181" spans="1:4" x14ac:dyDescent="0.25">
      <c r="A181" t="s">
        <v>2642</v>
      </c>
      <c r="B181" t="s">
        <v>4031</v>
      </c>
      <c r="C181" t="s">
        <v>3855</v>
      </c>
      <c r="D181">
        <v>658</v>
      </c>
    </row>
    <row r="182" spans="1:4" x14ac:dyDescent="0.25">
      <c r="A182" t="s">
        <v>2643</v>
      </c>
      <c r="B182" t="s">
        <v>4032</v>
      </c>
      <c r="C182" t="s">
        <v>3857</v>
      </c>
      <c r="D182">
        <v>7870</v>
      </c>
    </row>
    <row r="183" spans="1:4" x14ac:dyDescent="0.25">
      <c r="A183" t="s">
        <v>2644</v>
      </c>
      <c r="B183" t="s">
        <v>4033</v>
      </c>
      <c r="C183" t="s">
        <v>3855</v>
      </c>
      <c r="D183">
        <v>49332</v>
      </c>
    </row>
    <row r="184" spans="1:4" x14ac:dyDescent="0.25">
      <c r="A184" t="s">
        <v>2645</v>
      </c>
      <c r="B184" t="s">
        <v>4034</v>
      </c>
      <c r="C184" t="s">
        <v>3849</v>
      </c>
      <c r="D184">
        <v>41684</v>
      </c>
    </row>
    <row r="185" spans="1:4" x14ac:dyDescent="0.25">
      <c r="A185" t="s">
        <v>2646</v>
      </c>
      <c r="B185" t="s">
        <v>4035</v>
      </c>
      <c r="C185" t="s">
        <v>3855</v>
      </c>
      <c r="D185">
        <v>11201</v>
      </c>
    </row>
    <row r="186" spans="1:4" x14ac:dyDescent="0.25">
      <c r="A186" t="s">
        <v>2647</v>
      </c>
      <c r="B186" t="s">
        <v>4036</v>
      </c>
      <c r="C186" t="s">
        <v>3849</v>
      </c>
      <c r="D186">
        <v>6629</v>
      </c>
    </row>
    <row r="187" spans="1:4" x14ac:dyDescent="0.25">
      <c r="A187" t="s">
        <v>2648</v>
      </c>
      <c r="B187" t="s">
        <v>4037</v>
      </c>
      <c r="C187" t="s">
        <v>3849</v>
      </c>
      <c r="D187">
        <v>40762</v>
      </c>
    </row>
    <row r="188" spans="1:4" x14ac:dyDescent="0.25">
      <c r="A188" t="s">
        <v>2649</v>
      </c>
      <c r="B188" t="s">
        <v>4038</v>
      </c>
      <c r="C188" t="s">
        <v>3852</v>
      </c>
      <c r="D188">
        <v>49509</v>
      </c>
    </row>
    <row r="189" spans="1:4" x14ac:dyDescent="0.25">
      <c r="A189" t="s">
        <v>2650</v>
      </c>
      <c r="B189" t="s">
        <v>4039</v>
      </c>
      <c r="C189" t="s">
        <v>3857</v>
      </c>
      <c r="D189">
        <v>8515</v>
      </c>
    </row>
    <row r="190" spans="1:4" x14ac:dyDescent="0.25">
      <c r="A190" t="s">
        <v>2651</v>
      </c>
      <c r="B190" t="s">
        <v>4040</v>
      </c>
      <c r="C190" t="s">
        <v>3855</v>
      </c>
      <c r="D190">
        <v>33230</v>
      </c>
    </row>
    <row r="191" spans="1:4" x14ac:dyDescent="0.25">
      <c r="A191" t="s">
        <v>2652</v>
      </c>
      <c r="B191" t="s">
        <v>4041</v>
      </c>
      <c r="C191" t="s">
        <v>3849</v>
      </c>
      <c r="D191">
        <v>14251</v>
      </c>
    </row>
    <row r="192" spans="1:4" x14ac:dyDescent="0.25">
      <c r="A192" t="s">
        <v>2653</v>
      </c>
      <c r="B192" t="s">
        <v>4042</v>
      </c>
      <c r="C192" t="s">
        <v>3855</v>
      </c>
      <c r="D192">
        <v>37244</v>
      </c>
    </row>
    <row r="193" spans="1:4" x14ac:dyDescent="0.25">
      <c r="A193" t="s">
        <v>2654</v>
      </c>
      <c r="B193" t="s">
        <v>4043</v>
      </c>
      <c r="C193" t="s">
        <v>3855</v>
      </c>
      <c r="D193">
        <v>20972</v>
      </c>
    </row>
    <row r="194" spans="1:4" x14ac:dyDescent="0.25">
      <c r="A194" t="s">
        <v>2655</v>
      </c>
      <c r="B194" t="s">
        <v>4044</v>
      </c>
      <c r="C194" t="s">
        <v>3852</v>
      </c>
      <c r="D194">
        <v>6355</v>
      </c>
    </row>
    <row r="195" spans="1:4" x14ac:dyDescent="0.25">
      <c r="A195" t="s">
        <v>2656</v>
      </c>
      <c r="B195" t="s">
        <v>4045</v>
      </c>
      <c r="C195" t="s">
        <v>3852</v>
      </c>
      <c r="D195">
        <v>16287</v>
      </c>
    </row>
    <row r="196" spans="1:4" x14ac:dyDescent="0.25">
      <c r="A196" t="s">
        <v>2657</v>
      </c>
      <c r="B196" t="s">
        <v>4046</v>
      </c>
      <c r="C196" t="s">
        <v>3849</v>
      </c>
      <c r="D196">
        <v>26977</v>
      </c>
    </row>
    <row r="197" spans="1:4" x14ac:dyDescent="0.25">
      <c r="A197" t="s">
        <v>2658</v>
      </c>
      <c r="B197" t="s">
        <v>4047</v>
      </c>
      <c r="C197" t="s">
        <v>3852</v>
      </c>
      <c r="D197">
        <v>39937</v>
      </c>
    </row>
    <row r="198" spans="1:4" x14ac:dyDescent="0.25">
      <c r="A198" t="s">
        <v>2659</v>
      </c>
      <c r="B198" t="s">
        <v>4048</v>
      </c>
      <c r="C198" t="s">
        <v>3855</v>
      </c>
      <c r="D198">
        <v>1149</v>
      </c>
    </row>
    <row r="199" spans="1:4" x14ac:dyDescent="0.25">
      <c r="A199" t="s">
        <v>2660</v>
      </c>
      <c r="B199" t="s">
        <v>4049</v>
      </c>
      <c r="C199" t="s">
        <v>3855</v>
      </c>
      <c r="D199">
        <v>47888</v>
      </c>
    </row>
    <row r="200" spans="1:4" x14ac:dyDescent="0.25">
      <c r="A200" t="s">
        <v>2661</v>
      </c>
      <c r="B200" t="s">
        <v>4050</v>
      </c>
      <c r="C200" t="s">
        <v>3857</v>
      </c>
      <c r="D200">
        <v>32515</v>
      </c>
    </row>
    <row r="201" spans="1:4" x14ac:dyDescent="0.25">
      <c r="A201" t="s">
        <v>2662</v>
      </c>
      <c r="B201" t="s">
        <v>4051</v>
      </c>
      <c r="C201" t="s">
        <v>3855</v>
      </c>
      <c r="D201">
        <v>43777</v>
      </c>
    </row>
    <row r="202" spans="1:4" x14ac:dyDescent="0.25">
      <c r="A202" t="s">
        <v>2663</v>
      </c>
      <c r="B202" t="s">
        <v>4052</v>
      </c>
      <c r="C202" t="s">
        <v>3852</v>
      </c>
      <c r="D202">
        <v>46509</v>
      </c>
    </row>
    <row r="203" spans="1:4" x14ac:dyDescent="0.25">
      <c r="A203" t="s">
        <v>2664</v>
      </c>
      <c r="B203" t="s">
        <v>4053</v>
      </c>
      <c r="C203" t="s">
        <v>3855</v>
      </c>
      <c r="D203">
        <v>7763</v>
      </c>
    </row>
    <row r="204" spans="1:4" x14ac:dyDescent="0.25">
      <c r="A204" t="s">
        <v>2665</v>
      </c>
      <c r="B204" t="s">
        <v>4054</v>
      </c>
      <c r="C204" t="s">
        <v>3849</v>
      </c>
      <c r="D204">
        <v>4777</v>
      </c>
    </row>
    <row r="205" spans="1:4" x14ac:dyDescent="0.25">
      <c r="A205" t="s">
        <v>2666</v>
      </c>
      <c r="B205" t="s">
        <v>4055</v>
      </c>
      <c r="C205" t="s">
        <v>3852</v>
      </c>
      <c r="D205">
        <v>38856</v>
      </c>
    </row>
    <row r="206" spans="1:4" x14ac:dyDescent="0.25">
      <c r="A206" t="s">
        <v>2667</v>
      </c>
      <c r="B206" t="s">
        <v>4056</v>
      </c>
      <c r="C206" t="s">
        <v>3849</v>
      </c>
      <c r="D206">
        <v>9475</v>
      </c>
    </row>
    <row r="207" spans="1:4" x14ac:dyDescent="0.25">
      <c r="A207" t="s">
        <v>2668</v>
      </c>
      <c r="B207" t="s">
        <v>4057</v>
      </c>
      <c r="C207" t="s">
        <v>3855</v>
      </c>
      <c r="D207">
        <v>7482</v>
      </c>
    </row>
    <row r="208" spans="1:4" x14ac:dyDescent="0.25">
      <c r="A208" t="s">
        <v>2669</v>
      </c>
      <c r="B208" t="s">
        <v>4058</v>
      </c>
      <c r="C208" t="s">
        <v>3857</v>
      </c>
      <c r="D208">
        <v>23478</v>
      </c>
    </row>
    <row r="209" spans="1:4" x14ac:dyDescent="0.25">
      <c r="A209" t="s">
        <v>2670</v>
      </c>
      <c r="B209" t="s">
        <v>4059</v>
      </c>
      <c r="C209" t="s">
        <v>3849</v>
      </c>
      <c r="D209">
        <v>45677</v>
      </c>
    </row>
    <row r="210" spans="1:4" x14ac:dyDescent="0.25">
      <c r="A210" t="s">
        <v>2671</v>
      </c>
      <c r="B210" t="s">
        <v>4060</v>
      </c>
      <c r="C210" t="s">
        <v>3852</v>
      </c>
      <c r="D210">
        <v>39800</v>
      </c>
    </row>
    <row r="211" spans="1:4" x14ac:dyDescent="0.25">
      <c r="A211" t="s">
        <v>2672</v>
      </c>
      <c r="B211" t="s">
        <v>4061</v>
      </c>
      <c r="C211" t="s">
        <v>3857</v>
      </c>
      <c r="D211">
        <v>25942</v>
      </c>
    </row>
    <row r="212" spans="1:4" x14ac:dyDescent="0.25">
      <c r="A212" t="s">
        <v>2673</v>
      </c>
      <c r="B212" t="s">
        <v>4062</v>
      </c>
      <c r="C212" t="s">
        <v>3857</v>
      </c>
      <c r="D212">
        <v>9902</v>
      </c>
    </row>
    <row r="213" spans="1:4" x14ac:dyDescent="0.25">
      <c r="A213" t="s">
        <v>2674</v>
      </c>
      <c r="B213" t="s">
        <v>4063</v>
      </c>
      <c r="C213" t="s">
        <v>3852</v>
      </c>
      <c r="D213">
        <v>16885</v>
      </c>
    </row>
    <row r="214" spans="1:4" x14ac:dyDescent="0.25">
      <c r="A214" t="s">
        <v>2675</v>
      </c>
      <c r="B214" t="s">
        <v>4064</v>
      </c>
      <c r="C214" t="s">
        <v>3852</v>
      </c>
      <c r="D214">
        <v>34455</v>
      </c>
    </row>
    <row r="215" spans="1:4" x14ac:dyDescent="0.25">
      <c r="A215" t="s">
        <v>2676</v>
      </c>
      <c r="B215" t="s">
        <v>4065</v>
      </c>
      <c r="C215" t="s">
        <v>3857</v>
      </c>
      <c r="D215">
        <v>7935</v>
      </c>
    </row>
    <row r="216" spans="1:4" x14ac:dyDescent="0.25">
      <c r="A216" t="s">
        <v>2677</v>
      </c>
      <c r="B216" t="s">
        <v>4066</v>
      </c>
      <c r="C216" t="s">
        <v>3855</v>
      </c>
      <c r="D216">
        <v>26267</v>
      </c>
    </row>
    <row r="217" spans="1:4" x14ac:dyDescent="0.25">
      <c r="A217" t="s">
        <v>2678</v>
      </c>
      <c r="B217" t="s">
        <v>4067</v>
      </c>
      <c r="C217" t="s">
        <v>3849</v>
      </c>
      <c r="D217">
        <v>689</v>
      </c>
    </row>
    <row r="218" spans="1:4" x14ac:dyDescent="0.25">
      <c r="A218" t="s">
        <v>2679</v>
      </c>
      <c r="B218" t="s">
        <v>4068</v>
      </c>
      <c r="C218" t="s">
        <v>3852</v>
      </c>
      <c r="D218">
        <v>16321</v>
      </c>
    </row>
    <row r="219" spans="1:4" x14ac:dyDescent="0.25">
      <c r="A219" t="s">
        <v>2680</v>
      </c>
      <c r="B219" t="s">
        <v>4069</v>
      </c>
      <c r="C219" t="s">
        <v>3852</v>
      </c>
      <c r="D219">
        <v>12472</v>
      </c>
    </row>
    <row r="220" spans="1:4" x14ac:dyDescent="0.25">
      <c r="A220" t="s">
        <v>2681</v>
      </c>
      <c r="B220" t="s">
        <v>4070</v>
      </c>
      <c r="C220" t="s">
        <v>3857</v>
      </c>
      <c r="D220">
        <v>34086</v>
      </c>
    </row>
    <row r="221" spans="1:4" x14ac:dyDescent="0.25">
      <c r="A221" t="s">
        <v>2682</v>
      </c>
      <c r="B221" t="s">
        <v>4071</v>
      </c>
      <c r="C221" t="s">
        <v>3855</v>
      </c>
      <c r="D221">
        <v>45709</v>
      </c>
    </row>
    <row r="222" spans="1:4" x14ac:dyDescent="0.25">
      <c r="A222" t="s">
        <v>2683</v>
      </c>
      <c r="B222" t="s">
        <v>4072</v>
      </c>
      <c r="C222" t="s">
        <v>3849</v>
      </c>
      <c r="D222">
        <v>7409</v>
      </c>
    </row>
    <row r="223" spans="1:4" x14ac:dyDescent="0.25">
      <c r="A223" t="s">
        <v>2684</v>
      </c>
      <c r="B223" t="s">
        <v>4073</v>
      </c>
      <c r="C223" t="s">
        <v>3852</v>
      </c>
      <c r="D223">
        <v>39883</v>
      </c>
    </row>
    <row r="224" spans="1:4" x14ac:dyDescent="0.25">
      <c r="A224" t="s">
        <v>2685</v>
      </c>
      <c r="B224" t="s">
        <v>4074</v>
      </c>
      <c r="C224" t="s">
        <v>3852</v>
      </c>
      <c r="D224">
        <v>32830</v>
      </c>
    </row>
    <row r="225" spans="1:4" x14ac:dyDescent="0.25">
      <c r="A225" t="s">
        <v>2686</v>
      </c>
      <c r="B225" t="s">
        <v>4075</v>
      </c>
      <c r="C225" t="s">
        <v>3855</v>
      </c>
      <c r="D225">
        <v>48492</v>
      </c>
    </row>
    <row r="226" spans="1:4" x14ac:dyDescent="0.25">
      <c r="A226" t="s">
        <v>2687</v>
      </c>
      <c r="B226" t="s">
        <v>4076</v>
      </c>
      <c r="C226" t="s">
        <v>3857</v>
      </c>
      <c r="D226">
        <v>45584</v>
      </c>
    </row>
    <row r="227" spans="1:4" x14ac:dyDescent="0.25">
      <c r="A227" t="s">
        <v>2688</v>
      </c>
      <c r="B227" t="s">
        <v>4077</v>
      </c>
      <c r="C227" t="s">
        <v>3857</v>
      </c>
      <c r="D227">
        <v>5127</v>
      </c>
    </row>
    <row r="228" spans="1:4" x14ac:dyDescent="0.25">
      <c r="A228" t="s">
        <v>2689</v>
      </c>
      <c r="B228" t="s">
        <v>4078</v>
      </c>
      <c r="C228" t="s">
        <v>3855</v>
      </c>
      <c r="D228">
        <v>37186</v>
      </c>
    </row>
    <row r="229" spans="1:4" x14ac:dyDescent="0.25">
      <c r="A229" t="s">
        <v>2690</v>
      </c>
      <c r="B229" t="s">
        <v>4079</v>
      </c>
      <c r="C229" t="s">
        <v>3852</v>
      </c>
      <c r="D229">
        <v>29649</v>
      </c>
    </row>
    <row r="230" spans="1:4" x14ac:dyDescent="0.25">
      <c r="A230" t="s">
        <v>2691</v>
      </c>
      <c r="B230" t="s">
        <v>4080</v>
      </c>
      <c r="C230" t="s">
        <v>3855</v>
      </c>
      <c r="D230">
        <v>5742</v>
      </c>
    </row>
    <row r="231" spans="1:4" x14ac:dyDescent="0.25">
      <c r="A231" t="s">
        <v>2692</v>
      </c>
      <c r="B231" t="s">
        <v>4081</v>
      </c>
      <c r="C231" t="s">
        <v>3849</v>
      </c>
      <c r="D231">
        <v>12931</v>
      </c>
    </row>
    <row r="232" spans="1:4" x14ac:dyDescent="0.25">
      <c r="A232" t="s">
        <v>2693</v>
      </c>
      <c r="B232" t="s">
        <v>4082</v>
      </c>
      <c r="C232" t="s">
        <v>3852</v>
      </c>
      <c r="D232">
        <v>46354</v>
      </c>
    </row>
    <row r="233" spans="1:4" x14ac:dyDescent="0.25">
      <c r="A233" t="s">
        <v>2694</v>
      </c>
      <c r="B233" t="s">
        <v>4083</v>
      </c>
      <c r="C233" t="s">
        <v>3849</v>
      </c>
      <c r="D233">
        <v>27192</v>
      </c>
    </row>
    <row r="234" spans="1:4" x14ac:dyDescent="0.25">
      <c r="A234" t="s">
        <v>2695</v>
      </c>
      <c r="B234" t="s">
        <v>4084</v>
      </c>
      <c r="C234" t="s">
        <v>3852</v>
      </c>
      <c r="D234">
        <v>16989</v>
      </c>
    </row>
    <row r="235" spans="1:4" x14ac:dyDescent="0.25">
      <c r="A235" t="s">
        <v>2696</v>
      </c>
      <c r="B235" t="s">
        <v>4085</v>
      </c>
      <c r="C235" t="s">
        <v>3857</v>
      </c>
      <c r="D235">
        <v>16090</v>
      </c>
    </row>
    <row r="236" spans="1:4" x14ac:dyDescent="0.25">
      <c r="A236" t="s">
        <v>2697</v>
      </c>
      <c r="B236" t="s">
        <v>4086</v>
      </c>
      <c r="C236" t="s">
        <v>3852</v>
      </c>
      <c r="D236">
        <v>41909</v>
      </c>
    </row>
    <row r="237" spans="1:4" x14ac:dyDescent="0.25">
      <c r="A237" t="s">
        <v>2698</v>
      </c>
      <c r="B237" t="s">
        <v>4087</v>
      </c>
      <c r="C237" t="s">
        <v>3857</v>
      </c>
      <c r="D237">
        <v>14244</v>
      </c>
    </row>
    <row r="238" spans="1:4" x14ac:dyDescent="0.25">
      <c r="A238" t="s">
        <v>2699</v>
      </c>
      <c r="B238" t="s">
        <v>4088</v>
      </c>
      <c r="C238" t="s">
        <v>3855</v>
      </c>
      <c r="D238">
        <v>8028</v>
      </c>
    </row>
    <row r="239" spans="1:4" x14ac:dyDescent="0.25">
      <c r="A239" t="s">
        <v>2700</v>
      </c>
      <c r="B239" t="s">
        <v>4089</v>
      </c>
      <c r="C239" t="s">
        <v>3857</v>
      </c>
      <c r="D239">
        <v>28734</v>
      </c>
    </row>
    <row r="240" spans="1:4" x14ac:dyDescent="0.25">
      <c r="A240" t="s">
        <v>2701</v>
      </c>
      <c r="B240" t="s">
        <v>4090</v>
      </c>
      <c r="C240" t="s">
        <v>3857</v>
      </c>
      <c r="D240">
        <v>49626</v>
      </c>
    </row>
    <row r="241" spans="1:4" x14ac:dyDescent="0.25">
      <c r="A241" t="s">
        <v>2702</v>
      </c>
      <c r="B241" t="s">
        <v>4091</v>
      </c>
      <c r="C241" t="s">
        <v>3849</v>
      </c>
      <c r="D241">
        <v>9247</v>
      </c>
    </row>
    <row r="242" spans="1:4" x14ac:dyDescent="0.25">
      <c r="A242" t="s">
        <v>2703</v>
      </c>
      <c r="B242" t="s">
        <v>4092</v>
      </c>
      <c r="C242" t="s">
        <v>3857</v>
      </c>
      <c r="D242">
        <v>12840</v>
      </c>
    </row>
    <row r="243" spans="1:4" x14ac:dyDescent="0.25">
      <c r="A243" t="s">
        <v>2704</v>
      </c>
      <c r="B243" t="s">
        <v>4093</v>
      </c>
      <c r="C243" t="s">
        <v>3857</v>
      </c>
      <c r="D243">
        <v>23509</v>
      </c>
    </row>
    <row r="244" spans="1:4" x14ac:dyDescent="0.25">
      <c r="A244" t="s">
        <v>2705</v>
      </c>
      <c r="B244" t="s">
        <v>4094</v>
      </c>
      <c r="C244" t="s">
        <v>3857</v>
      </c>
      <c r="D244">
        <v>10070</v>
      </c>
    </row>
    <row r="245" spans="1:4" x14ac:dyDescent="0.25">
      <c r="A245" t="s">
        <v>2706</v>
      </c>
      <c r="B245" t="s">
        <v>4095</v>
      </c>
      <c r="C245" t="s">
        <v>3857</v>
      </c>
      <c r="D245">
        <v>32575</v>
      </c>
    </row>
    <row r="246" spans="1:4" x14ac:dyDescent="0.25">
      <c r="A246" t="s">
        <v>2707</v>
      </c>
      <c r="B246" t="s">
        <v>4096</v>
      </c>
      <c r="C246" t="s">
        <v>3849</v>
      </c>
      <c r="D246">
        <v>12755</v>
      </c>
    </row>
    <row r="247" spans="1:4" x14ac:dyDescent="0.25">
      <c r="A247" t="s">
        <v>2708</v>
      </c>
      <c r="B247" t="s">
        <v>4097</v>
      </c>
      <c r="C247" t="s">
        <v>3857</v>
      </c>
      <c r="D247">
        <v>6496</v>
      </c>
    </row>
    <row r="248" spans="1:4" x14ac:dyDescent="0.25">
      <c r="A248" t="s">
        <v>2709</v>
      </c>
      <c r="B248" t="s">
        <v>4098</v>
      </c>
      <c r="C248" t="s">
        <v>3852</v>
      </c>
      <c r="D248">
        <v>13137</v>
      </c>
    </row>
    <row r="249" spans="1:4" x14ac:dyDescent="0.25">
      <c r="A249" t="s">
        <v>2710</v>
      </c>
      <c r="B249" t="s">
        <v>4099</v>
      </c>
      <c r="C249" t="s">
        <v>3857</v>
      </c>
      <c r="D249">
        <v>46536</v>
      </c>
    </row>
    <row r="250" spans="1:4" x14ac:dyDescent="0.25">
      <c r="A250" t="s">
        <v>2711</v>
      </c>
      <c r="B250" t="s">
        <v>4100</v>
      </c>
      <c r="C250" t="s">
        <v>3852</v>
      </c>
      <c r="D250">
        <v>46751</v>
      </c>
    </row>
    <row r="251" spans="1:4" x14ac:dyDescent="0.25">
      <c r="A251" t="s">
        <v>2712</v>
      </c>
      <c r="B251" t="s">
        <v>4101</v>
      </c>
      <c r="C251" t="s">
        <v>3857</v>
      </c>
      <c r="D251">
        <v>25335</v>
      </c>
    </row>
    <row r="252" spans="1:4" x14ac:dyDescent="0.25">
      <c r="A252" t="s">
        <v>2713</v>
      </c>
      <c r="B252" t="s">
        <v>4102</v>
      </c>
      <c r="C252" t="s">
        <v>3855</v>
      </c>
      <c r="D252">
        <v>20082</v>
      </c>
    </row>
    <row r="253" spans="1:4" x14ac:dyDescent="0.25">
      <c r="A253" t="s">
        <v>2714</v>
      </c>
      <c r="B253" t="s">
        <v>4103</v>
      </c>
      <c r="C253" t="s">
        <v>3855</v>
      </c>
      <c r="D253">
        <v>40994</v>
      </c>
    </row>
    <row r="254" spans="1:4" x14ac:dyDescent="0.25">
      <c r="A254" t="s">
        <v>2715</v>
      </c>
      <c r="B254" t="s">
        <v>4104</v>
      </c>
      <c r="C254" t="s">
        <v>3852</v>
      </c>
      <c r="D254">
        <v>9793</v>
      </c>
    </row>
    <row r="255" spans="1:4" x14ac:dyDescent="0.25">
      <c r="A255" t="s">
        <v>2716</v>
      </c>
      <c r="B255" t="s">
        <v>4105</v>
      </c>
      <c r="C255" t="s">
        <v>3852</v>
      </c>
      <c r="D255">
        <v>32729</v>
      </c>
    </row>
    <row r="256" spans="1:4" x14ac:dyDescent="0.25">
      <c r="A256" t="s">
        <v>2717</v>
      </c>
      <c r="B256" t="s">
        <v>4106</v>
      </c>
      <c r="C256" t="s">
        <v>3855</v>
      </c>
      <c r="D256">
        <v>34034</v>
      </c>
    </row>
    <row r="257" spans="1:4" x14ac:dyDescent="0.25">
      <c r="A257" t="s">
        <v>2718</v>
      </c>
      <c r="B257" t="s">
        <v>4107</v>
      </c>
      <c r="C257" t="s">
        <v>3849</v>
      </c>
      <c r="D257">
        <v>35529</v>
      </c>
    </row>
    <row r="258" spans="1:4" x14ac:dyDescent="0.25">
      <c r="A258" t="s">
        <v>2719</v>
      </c>
      <c r="B258" t="s">
        <v>4108</v>
      </c>
      <c r="C258" t="s">
        <v>3849</v>
      </c>
      <c r="D258">
        <v>10975</v>
      </c>
    </row>
    <row r="259" spans="1:4" x14ac:dyDescent="0.25">
      <c r="A259" t="s">
        <v>2720</v>
      </c>
      <c r="B259" t="s">
        <v>4109</v>
      </c>
      <c r="C259" t="s">
        <v>3855</v>
      </c>
      <c r="D259">
        <v>35834</v>
      </c>
    </row>
    <row r="260" spans="1:4" x14ac:dyDescent="0.25">
      <c r="A260" t="s">
        <v>2721</v>
      </c>
      <c r="B260" t="s">
        <v>4110</v>
      </c>
      <c r="C260" t="s">
        <v>3857</v>
      </c>
      <c r="D260">
        <v>30638</v>
      </c>
    </row>
    <row r="261" spans="1:4" x14ac:dyDescent="0.25">
      <c r="A261" t="s">
        <v>2722</v>
      </c>
      <c r="B261" t="s">
        <v>4111</v>
      </c>
      <c r="C261" t="s">
        <v>3849</v>
      </c>
      <c r="D261">
        <v>43767</v>
      </c>
    </row>
    <row r="262" spans="1:4" x14ac:dyDescent="0.25">
      <c r="A262" t="s">
        <v>2723</v>
      </c>
      <c r="B262" t="s">
        <v>4112</v>
      </c>
      <c r="C262" t="s">
        <v>3852</v>
      </c>
      <c r="D262">
        <v>8802</v>
      </c>
    </row>
    <row r="263" spans="1:4" x14ac:dyDescent="0.25">
      <c r="A263" t="s">
        <v>2724</v>
      </c>
      <c r="B263" t="s">
        <v>4113</v>
      </c>
      <c r="C263" t="s">
        <v>3852</v>
      </c>
      <c r="D263">
        <v>30718</v>
      </c>
    </row>
    <row r="264" spans="1:4" x14ac:dyDescent="0.25">
      <c r="A264" t="s">
        <v>2725</v>
      </c>
      <c r="B264" t="s">
        <v>4114</v>
      </c>
      <c r="C264" t="s">
        <v>3855</v>
      </c>
      <c r="D264">
        <v>41498</v>
      </c>
    </row>
    <row r="265" spans="1:4" x14ac:dyDescent="0.25">
      <c r="A265" t="s">
        <v>2726</v>
      </c>
      <c r="B265" t="s">
        <v>4115</v>
      </c>
      <c r="C265" t="s">
        <v>3855</v>
      </c>
      <c r="D265">
        <v>13983</v>
      </c>
    </row>
    <row r="266" spans="1:4" x14ac:dyDescent="0.25">
      <c r="A266" t="s">
        <v>2727</v>
      </c>
      <c r="B266" t="s">
        <v>4116</v>
      </c>
      <c r="C266" t="s">
        <v>3857</v>
      </c>
      <c r="D266">
        <v>37214</v>
      </c>
    </row>
    <row r="267" spans="1:4" x14ac:dyDescent="0.25">
      <c r="A267" t="s">
        <v>2728</v>
      </c>
      <c r="B267" t="s">
        <v>4117</v>
      </c>
      <c r="C267" t="s">
        <v>3855</v>
      </c>
      <c r="D267">
        <v>5065</v>
      </c>
    </row>
    <row r="268" spans="1:4" x14ac:dyDescent="0.25">
      <c r="A268" t="s">
        <v>2729</v>
      </c>
      <c r="B268" t="s">
        <v>4118</v>
      </c>
      <c r="C268" t="s">
        <v>3849</v>
      </c>
      <c r="D268">
        <v>35933</v>
      </c>
    </row>
    <row r="269" spans="1:4" x14ac:dyDescent="0.25">
      <c r="A269" t="s">
        <v>2730</v>
      </c>
      <c r="B269" t="s">
        <v>4119</v>
      </c>
      <c r="C269" t="s">
        <v>3855</v>
      </c>
      <c r="D269">
        <v>30351</v>
      </c>
    </row>
    <row r="270" spans="1:4" x14ac:dyDescent="0.25">
      <c r="A270" t="s">
        <v>2731</v>
      </c>
      <c r="B270" t="s">
        <v>4120</v>
      </c>
      <c r="C270" t="s">
        <v>3855</v>
      </c>
      <c r="D270">
        <v>9708</v>
      </c>
    </row>
    <row r="271" spans="1:4" x14ac:dyDescent="0.25">
      <c r="A271" t="s">
        <v>2732</v>
      </c>
      <c r="B271" t="s">
        <v>4121</v>
      </c>
      <c r="C271" t="s">
        <v>3855</v>
      </c>
      <c r="D271">
        <v>3411</v>
      </c>
    </row>
    <row r="272" spans="1:4" x14ac:dyDescent="0.25">
      <c r="A272" t="s">
        <v>2733</v>
      </c>
      <c r="B272" t="s">
        <v>4122</v>
      </c>
      <c r="C272" t="s">
        <v>3857</v>
      </c>
      <c r="D272">
        <v>37299</v>
      </c>
    </row>
    <row r="273" spans="1:4" x14ac:dyDescent="0.25">
      <c r="A273" t="s">
        <v>2734</v>
      </c>
      <c r="B273" t="s">
        <v>4123</v>
      </c>
      <c r="C273" t="s">
        <v>3852</v>
      </c>
      <c r="D273">
        <v>12140</v>
      </c>
    </row>
    <row r="274" spans="1:4" x14ac:dyDescent="0.25">
      <c r="A274" t="s">
        <v>2735</v>
      </c>
      <c r="B274" t="s">
        <v>4124</v>
      </c>
      <c r="C274" t="s">
        <v>3855</v>
      </c>
      <c r="D274">
        <v>24922</v>
      </c>
    </row>
    <row r="275" spans="1:4" x14ac:dyDescent="0.25">
      <c r="A275" t="s">
        <v>2736</v>
      </c>
      <c r="B275" t="s">
        <v>4125</v>
      </c>
      <c r="C275" t="s">
        <v>3852</v>
      </c>
      <c r="D275">
        <v>3129</v>
      </c>
    </row>
    <row r="276" spans="1:4" x14ac:dyDescent="0.25">
      <c r="A276" t="s">
        <v>2737</v>
      </c>
      <c r="B276" t="s">
        <v>4126</v>
      </c>
      <c r="C276" t="s">
        <v>3857</v>
      </c>
      <c r="D276">
        <v>48178</v>
      </c>
    </row>
    <row r="277" spans="1:4" x14ac:dyDescent="0.25">
      <c r="A277" t="s">
        <v>2738</v>
      </c>
      <c r="B277" t="s">
        <v>4127</v>
      </c>
      <c r="C277" t="s">
        <v>3855</v>
      </c>
      <c r="D277">
        <v>27489</v>
      </c>
    </row>
    <row r="278" spans="1:4" x14ac:dyDescent="0.25">
      <c r="A278" t="s">
        <v>2739</v>
      </c>
      <c r="B278" t="s">
        <v>4128</v>
      </c>
      <c r="C278" t="s">
        <v>3857</v>
      </c>
      <c r="D278">
        <v>46585</v>
      </c>
    </row>
    <row r="279" spans="1:4" x14ac:dyDescent="0.25">
      <c r="A279" t="s">
        <v>2740</v>
      </c>
      <c r="B279" t="s">
        <v>4129</v>
      </c>
      <c r="C279" t="s">
        <v>3849</v>
      </c>
      <c r="D279">
        <v>8100</v>
      </c>
    </row>
    <row r="280" spans="1:4" x14ac:dyDescent="0.25">
      <c r="A280" t="s">
        <v>2741</v>
      </c>
      <c r="B280" t="s">
        <v>4130</v>
      </c>
      <c r="C280" t="s">
        <v>3855</v>
      </c>
      <c r="D280">
        <v>10369</v>
      </c>
    </row>
    <row r="281" spans="1:4" x14ac:dyDescent="0.25">
      <c r="A281" t="s">
        <v>2742</v>
      </c>
      <c r="B281" t="s">
        <v>4131</v>
      </c>
      <c r="C281" t="s">
        <v>3855</v>
      </c>
      <c r="D281">
        <v>30559</v>
      </c>
    </row>
    <row r="282" spans="1:4" x14ac:dyDescent="0.25">
      <c r="A282" t="s">
        <v>2743</v>
      </c>
      <c r="B282" t="s">
        <v>4132</v>
      </c>
      <c r="C282" t="s">
        <v>3852</v>
      </c>
      <c r="D282">
        <v>30264</v>
      </c>
    </row>
    <row r="283" spans="1:4" x14ac:dyDescent="0.25">
      <c r="A283" t="s">
        <v>2744</v>
      </c>
      <c r="B283" t="s">
        <v>4133</v>
      </c>
      <c r="C283" t="s">
        <v>3849</v>
      </c>
      <c r="D283">
        <v>39564</v>
      </c>
    </row>
    <row r="284" spans="1:4" x14ac:dyDescent="0.25">
      <c r="A284" t="s">
        <v>2745</v>
      </c>
      <c r="B284" t="s">
        <v>4134</v>
      </c>
      <c r="C284" t="s">
        <v>3857</v>
      </c>
      <c r="D284">
        <v>46410</v>
      </c>
    </row>
    <row r="285" spans="1:4" x14ac:dyDescent="0.25">
      <c r="A285" t="s">
        <v>2746</v>
      </c>
      <c r="B285" t="s">
        <v>4135</v>
      </c>
      <c r="C285" t="s">
        <v>3852</v>
      </c>
      <c r="D285">
        <v>41111</v>
      </c>
    </row>
    <row r="286" spans="1:4" x14ac:dyDescent="0.25">
      <c r="A286" t="s">
        <v>2747</v>
      </c>
      <c r="B286" t="s">
        <v>4136</v>
      </c>
      <c r="C286" t="s">
        <v>3852</v>
      </c>
      <c r="D286">
        <v>7096</v>
      </c>
    </row>
    <row r="287" spans="1:4" x14ac:dyDescent="0.25">
      <c r="A287" t="s">
        <v>2748</v>
      </c>
      <c r="B287" t="s">
        <v>4137</v>
      </c>
      <c r="C287" t="s">
        <v>3857</v>
      </c>
      <c r="D287">
        <v>15546</v>
      </c>
    </row>
    <row r="288" spans="1:4" x14ac:dyDescent="0.25">
      <c r="A288" t="s">
        <v>2749</v>
      </c>
      <c r="B288" t="s">
        <v>4138</v>
      </c>
      <c r="C288" t="s">
        <v>3849</v>
      </c>
      <c r="D288">
        <v>45699</v>
      </c>
    </row>
    <row r="289" spans="1:4" x14ac:dyDescent="0.25">
      <c r="A289" t="s">
        <v>2750</v>
      </c>
      <c r="B289" t="s">
        <v>4139</v>
      </c>
      <c r="C289" t="s">
        <v>3855</v>
      </c>
      <c r="D289">
        <v>27492</v>
      </c>
    </row>
    <row r="290" spans="1:4" x14ac:dyDescent="0.25">
      <c r="A290" t="s">
        <v>2751</v>
      </c>
      <c r="B290" t="s">
        <v>4140</v>
      </c>
      <c r="C290" t="s">
        <v>3857</v>
      </c>
      <c r="D290">
        <v>43364</v>
      </c>
    </row>
    <row r="291" spans="1:4" x14ac:dyDescent="0.25">
      <c r="A291" t="s">
        <v>2752</v>
      </c>
      <c r="B291" t="s">
        <v>4141</v>
      </c>
      <c r="C291" t="s">
        <v>3849</v>
      </c>
      <c r="D291">
        <v>28194</v>
      </c>
    </row>
    <row r="292" spans="1:4" x14ac:dyDescent="0.25">
      <c r="A292" t="s">
        <v>2753</v>
      </c>
      <c r="B292" t="s">
        <v>4142</v>
      </c>
      <c r="C292" t="s">
        <v>3855</v>
      </c>
      <c r="D292">
        <v>2582</v>
      </c>
    </row>
    <row r="293" spans="1:4" x14ac:dyDescent="0.25">
      <c r="A293" t="s">
        <v>2754</v>
      </c>
      <c r="B293" t="s">
        <v>4143</v>
      </c>
      <c r="C293" t="s">
        <v>3852</v>
      </c>
      <c r="D293">
        <v>23697</v>
      </c>
    </row>
    <row r="294" spans="1:4" x14ac:dyDescent="0.25">
      <c r="A294" t="s">
        <v>2755</v>
      </c>
      <c r="B294" t="s">
        <v>4144</v>
      </c>
      <c r="C294" t="s">
        <v>3852</v>
      </c>
      <c r="D294">
        <v>41250</v>
      </c>
    </row>
    <row r="295" spans="1:4" x14ac:dyDescent="0.25">
      <c r="A295" t="s">
        <v>2756</v>
      </c>
      <c r="B295" t="s">
        <v>4145</v>
      </c>
      <c r="C295" t="s">
        <v>3857</v>
      </c>
      <c r="D295">
        <v>32790</v>
      </c>
    </row>
    <row r="296" spans="1:4" x14ac:dyDescent="0.25">
      <c r="A296" t="s">
        <v>2757</v>
      </c>
      <c r="B296" t="s">
        <v>4146</v>
      </c>
      <c r="C296" t="s">
        <v>3857</v>
      </c>
      <c r="D296">
        <v>6725</v>
      </c>
    </row>
    <row r="297" spans="1:4" x14ac:dyDescent="0.25">
      <c r="A297" t="s">
        <v>2758</v>
      </c>
      <c r="B297" t="s">
        <v>4147</v>
      </c>
      <c r="C297" t="s">
        <v>3855</v>
      </c>
      <c r="D297">
        <v>10583</v>
      </c>
    </row>
    <row r="298" spans="1:4" x14ac:dyDescent="0.25">
      <c r="A298" t="s">
        <v>2759</v>
      </c>
      <c r="B298" t="s">
        <v>4148</v>
      </c>
      <c r="C298" t="s">
        <v>3849</v>
      </c>
      <c r="D298">
        <v>42733</v>
      </c>
    </row>
    <row r="299" spans="1:4" x14ac:dyDescent="0.25">
      <c r="A299" t="s">
        <v>2760</v>
      </c>
      <c r="B299" t="s">
        <v>4149</v>
      </c>
      <c r="C299" t="s">
        <v>3855</v>
      </c>
      <c r="D299">
        <v>48964</v>
      </c>
    </row>
    <row r="300" spans="1:4" x14ac:dyDescent="0.25">
      <c r="A300" t="s">
        <v>2761</v>
      </c>
      <c r="B300" t="s">
        <v>4150</v>
      </c>
      <c r="C300" t="s">
        <v>3857</v>
      </c>
      <c r="D300">
        <v>37669</v>
      </c>
    </row>
    <row r="301" spans="1:4" x14ac:dyDescent="0.25">
      <c r="A301" t="s">
        <v>2762</v>
      </c>
      <c r="B301" t="s">
        <v>4151</v>
      </c>
      <c r="C301" t="s">
        <v>3849</v>
      </c>
      <c r="D301">
        <v>4994</v>
      </c>
    </row>
    <row r="302" spans="1:4" x14ac:dyDescent="0.25">
      <c r="A302" t="s">
        <v>2763</v>
      </c>
      <c r="B302" t="s">
        <v>4152</v>
      </c>
      <c r="C302" t="s">
        <v>3849</v>
      </c>
      <c r="D302">
        <v>30997</v>
      </c>
    </row>
    <row r="303" spans="1:4" x14ac:dyDescent="0.25">
      <c r="A303" t="s">
        <v>2764</v>
      </c>
      <c r="B303" t="s">
        <v>4153</v>
      </c>
      <c r="C303" t="s">
        <v>3849</v>
      </c>
      <c r="D303">
        <v>41478</v>
      </c>
    </row>
    <row r="304" spans="1:4" x14ac:dyDescent="0.25">
      <c r="A304" t="s">
        <v>2765</v>
      </c>
      <c r="B304" t="s">
        <v>4154</v>
      </c>
      <c r="C304" t="s">
        <v>3855</v>
      </c>
      <c r="D304">
        <v>32045</v>
      </c>
    </row>
    <row r="305" spans="1:4" x14ac:dyDescent="0.25">
      <c r="A305" t="s">
        <v>2766</v>
      </c>
      <c r="B305" t="s">
        <v>4155</v>
      </c>
      <c r="C305" t="s">
        <v>3852</v>
      </c>
      <c r="D305">
        <v>29745</v>
      </c>
    </row>
    <row r="306" spans="1:4" x14ac:dyDescent="0.25">
      <c r="A306" t="s">
        <v>2767</v>
      </c>
      <c r="B306" t="s">
        <v>4156</v>
      </c>
      <c r="C306" t="s">
        <v>3849</v>
      </c>
      <c r="D306">
        <v>23421</v>
      </c>
    </row>
    <row r="307" spans="1:4" x14ac:dyDescent="0.25">
      <c r="A307" t="s">
        <v>2768</v>
      </c>
      <c r="B307" t="s">
        <v>4157</v>
      </c>
      <c r="C307" t="s">
        <v>3852</v>
      </c>
      <c r="D307">
        <v>12318</v>
      </c>
    </row>
    <row r="308" spans="1:4" x14ac:dyDescent="0.25">
      <c r="A308" t="s">
        <v>2769</v>
      </c>
      <c r="B308" t="s">
        <v>4158</v>
      </c>
      <c r="C308" t="s">
        <v>3857</v>
      </c>
      <c r="D308">
        <v>14110</v>
      </c>
    </row>
    <row r="309" spans="1:4" x14ac:dyDescent="0.25">
      <c r="A309" t="s">
        <v>2770</v>
      </c>
      <c r="B309" t="s">
        <v>4159</v>
      </c>
      <c r="C309" t="s">
        <v>3852</v>
      </c>
      <c r="D309">
        <v>37309</v>
      </c>
    </row>
    <row r="310" spans="1:4" x14ac:dyDescent="0.25">
      <c r="A310" t="s">
        <v>2771</v>
      </c>
      <c r="B310" t="s">
        <v>4160</v>
      </c>
      <c r="C310" t="s">
        <v>3857</v>
      </c>
      <c r="D310">
        <v>3583</v>
      </c>
    </row>
    <row r="311" spans="1:4" x14ac:dyDescent="0.25">
      <c r="A311" t="s">
        <v>2772</v>
      </c>
      <c r="B311" t="s">
        <v>4161</v>
      </c>
      <c r="C311" t="s">
        <v>3852</v>
      </c>
      <c r="D311">
        <v>4315</v>
      </c>
    </row>
    <row r="312" spans="1:4" x14ac:dyDescent="0.25">
      <c r="A312" t="s">
        <v>2773</v>
      </c>
      <c r="B312" t="s">
        <v>4162</v>
      </c>
      <c r="C312" t="s">
        <v>3855</v>
      </c>
      <c r="D312">
        <v>19893</v>
      </c>
    </row>
    <row r="313" spans="1:4" x14ac:dyDescent="0.25">
      <c r="A313" t="s">
        <v>2774</v>
      </c>
      <c r="B313" t="s">
        <v>4163</v>
      </c>
      <c r="C313" t="s">
        <v>3855</v>
      </c>
      <c r="D313">
        <v>38743</v>
      </c>
    </row>
    <row r="314" spans="1:4" x14ac:dyDescent="0.25">
      <c r="A314" t="s">
        <v>2775</v>
      </c>
      <c r="B314" t="s">
        <v>4164</v>
      </c>
      <c r="C314" t="s">
        <v>3849</v>
      </c>
      <c r="D314">
        <v>32886</v>
      </c>
    </row>
    <row r="315" spans="1:4" x14ac:dyDescent="0.25">
      <c r="A315" t="s">
        <v>2776</v>
      </c>
      <c r="B315" t="s">
        <v>4165</v>
      </c>
      <c r="C315" t="s">
        <v>3849</v>
      </c>
      <c r="D315">
        <v>29540</v>
      </c>
    </row>
    <row r="316" spans="1:4" x14ac:dyDescent="0.25">
      <c r="A316" t="s">
        <v>2777</v>
      </c>
      <c r="B316" t="s">
        <v>4166</v>
      </c>
      <c r="C316" t="s">
        <v>3849</v>
      </c>
      <c r="D316">
        <v>26753</v>
      </c>
    </row>
    <row r="317" spans="1:4" x14ac:dyDescent="0.25">
      <c r="A317" t="s">
        <v>2778</v>
      </c>
      <c r="B317" t="s">
        <v>4167</v>
      </c>
      <c r="C317" t="s">
        <v>3857</v>
      </c>
      <c r="D317">
        <v>5626</v>
      </c>
    </row>
    <row r="318" spans="1:4" x14ac:dyDescent="0.25">
      <c r="A318" t="s">
        <v>2779</v>
      </c>
      <c r="B318" t="s">
        <v>4168</v>
      </c>
      <c r="C318" t="s">
        <v>3852</v>
      </c>
      <c r="D318">
        <v>16656</v>
      </c>
    </row>
    <row r="319" spans="1:4" x14ac:dyDescent="0.25">
      <c r="A319" t="s">
        <v>2780</v>
      </c>
      <c r="B319" t="s">
        <v>4169</v>
      </c>
      <c r="C319" t="s">
        <v>3857</v>
      </c>
      <c r="D319">
        <v>4067</v>
      </c>
    </row>
    <row r="320" spans="1:4" x14ac:dyDescent="0.25">
      <c r="A320" t="s">
        <v>2781</v>
      </c>
      <c r="B320" t="s">
        <v>4170</v>
      </c>
      <c r="C320" t="s">
        <v>3849</v>
      </c>
      <c r="D320">
        <v>37932</v>
      </c>
    </row>
    <row r="321" spans="1:4" x14ac:dyDescent="0.25">
      <c r="A321" t="s">
        <v>2782</v>
      </c>
      <c r="B321" t="s">
        <v>4171</v>
      </c>
      <c r="C321" t="s">
        <v>3852</v>
      </c>
      <c r="D321">
        <v>37566</v>
      </c>
    </row>
    <row r="322" spans="1:4" x14ac:dyDescent="0.25">
      <c r="A322" t="s">
        <v>2783</v>
      </c>
      <c r="B322" t="s">
        <v>4172</v>
      </c>
      <c r="C322" t="s">
        <v>3849</v>
      </c>
      <c r="D322">
        <v>12978</v>
      </c>
    </row>
    <row r="323" spans="1:4" x14ac:dyDescent="0.25">
      <c r="A323" t="s">
        <v>2784</v>
      </c>
      <c r="B323" t="s">
        <v>4173</v>
      </c>
      <c r="C323" t="s">
        <v>3849</v>
      </c>
      <c r="D323">
        <v>14717</v>
      </c>
    </row>
    <row r="324" spans="1:4" x14ac:dyDescent="0.25">
      <c r="A324" t="s">
        <v>2785</v>
      </c>
      <c r="B324" t="s">
        <v>4174</v>
      </c>
      <c r="C324" t="s">
        <v>3852</v>
      </c>
      <c r="D324">
        <v>15940</v>
      </c>
    </row>
    <row r="325" spans="1:4" x14ac:dyDescent="0.25">
      <c r="A325" t="s">
        <v>2786</v>
      </c>
      <c r="B325" t="s">
        <v>4175</v>
      </c>
      <c r="C325" t="s">
        <v>3852</v>
      </c>
      <c r="D325">
        <v>44476</v>
      </c>
    </row>
    <row r="326" spans="1:4" x14ac:dyDescent="0.25">
      <c r="A326" t="s">
        <v>2787</v>
      </c>
      <c r="B326" t="s">
        <v>4176</v>
      </c>
      <c r="C326" t="s">
        <v>3857</v>
      </c>
      <c r="D326">
        <v>24477</v>
      </c>
    </row>
    <row r="327" spans="1:4" x14ac:dyDescent="0.25">
      <c r="A327" t="s">
        <v>2788</v>
      </c>
      <c r="B327" t="s">
        <v>4177</v>
      </c>
      <c r="C327" t="s">
        <v>3857</v>
      </c>
      <c r="D327">
        <v>38127</v>
      </c>
    </row>
    <row r="328" spans="1:4" x14ac:dyDescent="0.25">
      <c r="A328" t="s">
        <v>2789</v>
      </c>
      <c r="B328" t="s">
        <v>4178</v>
      </c>
      <c r="C328" t="s">
        <v>3855</v>
      </c>
      <c r="D328">
        <v>22496</v>
      </c>
    </row>
    <row r="329" spans="1:4" x14ac:dyDescent="0.25">
      <c r="A329" t="s">
        <v>2790</v>
      </c>
      <c r="B329" t="s">
        <v>4179</v>
      </c>
      <c r="C329" t="s">
        <v>3849</v>
      </c>
      <c r="D329">
        <v>34939</v>
      </c>
    </row>
    <row r="330" spans="1:4" x14ac:dyDescent="0.25">
      <c r="A330" t="s">
        <v>2791</v>
      </c>
      <c r="B330" t="s">
        <v>4180</v>
      </c>
      <c r="C330" t="s">
        <v>3852</v>
      </c>
      <c r="D330">
        <v>26463</v>
      </c>
    </row>
    <row r="331" spans="1:4" x14ac:dyDescent="0.25">
      <c r="A331" t="s">
        <v>2792</v>
      </c>
      <c r="B331" t="s">
        <v>4181</v>
      </c>
      <c r="C331" t="s">
        <v>3857</v>
      </c>
      <c r="D331">
        <v>14002</v>
      </c>
    </row>
    <row r="332" spans="1:4" x14ac:dyDescent="0.25">
      <c r="A332" t="s">
        <v>2793</v>
      </c>
      <c r="B332" t="s">
        <v>4182</v>
      </c>
      <c r="C332" t="s">
        <v>3857</v>
      </c>
      <c r="D332">
        <v>43827</v>
      </c>
    </row>
    <row r="333" spans="1:4" x14ac:dyDescent="0.25">
      <c r="A333" t="s">
        <v>2794</v>
      </c>
      <c r="B333" t="s">
        <v>4183</v>
      </c>
      <c r="C333" t="s">
        <v>3855</v>
      </c>
      <c r="D333">
        <v>35476</v>
      </c>
    </row>
    <row r="334" spans="1:4" x14ac:dyDescent="0.25">
      <c r="A334" t="s">
        <v>2795</v>
      </c>
      <c r="B334" t="s">
        <v>4184</v>
      </c>
      <c r="C334" t="s">
        <v>3857</v>
      </c>
      <c r="D334">
        <v>38489</v>
      </c>
    </row>
    <row r="335" spans="1:4" x14ac:dyDescent="0.25">
      <c r="A335" t="s">
        <v>2796</v>
      </c>
      <c r="B335" t="s">
        <v>4185</v>
      </c>
      <c r="C335" t="s">
        <v>3855</v>
      </c>
      <c r="D335">
        <v>47412</v>
      </c>
    </row>
    <row r="336" spans="1:4" x14ac:dyDescent="0.25">
      <c r="A336" t="s">
        <v>2797</v>
      </c>
      <c r="B336" t="s">
        <v>4186</v>
      </c>
      <c r="C336" t="s">
        <v>3852</v>
      </c>
      <c r="D336">
        <v>12513</v>
      </c>
    </row>
    <row r="337" spans="1:4" x14ac:dyDescent="0.25">
      <c r="A337" t="s">
        <v>2798</v>
      </c>
      <c r="B337" t="s">
        <v>4187</v>
      </c>
      <c r="C337" t="s">
        <v>3849</v>
      </c>
      <c r="D337">
        <v>4668</v>
      </c>
    </row>
    <row r="338" spans="1:4" x14ac:dyDescent="0.25">
      <c r="A338" t="s">
        <v>2799</v>
      </c>
      <c r="B338" t="s">
        <v>4188</v>
      </c>
      <c r="C338" t="s">
        <v>3855</v>
      </c>
      <c r="D338">
        <v>29155</v>
      </c>
    </row>
    <row r="339" spans="1:4" x14ac:dyDescent="0.25">
      <c r="A339" t="s">
        <v>2800</v>
      </c>
      <c r="B339" t="s">
        <v>4189</v>
      </c>
      <c r="C339" t="s">
        <v>3855</v>
      </c>
      <c r="D339">
        <v>16375</v>
      </c>
    </row>
    <row r="340" spans="1:4" x14ac:dyDescent="0.25">
      <c r="A340" t="s">
        <v>2801</v>
      </c>
      <c r="B340" t="s">
        <v>4190</v>
      </c>
      <c r="C340" t="s">
        <v>3852</v>
      </c>
      <c r="D340">
        <v>21845</v>
      </c>
    </row>
    <row r="341" spans="1:4" x14ac:dyDescent="0.25">
      <c r="A341" t="s">
        <v>2802</v>
      </c>
      <c r="B341" t="s">
        <v>4191</v>
      </c>
      <c r="C341" t="s">
        <v>3852</v>
      </c>
      <c r="D341">
        <v>11810</v>
      </c>
    </row>
    <row r="342" spans="1:4" x14ac:dyDescent="0.25">
      <c r="A342" t="s">
        <v>2803</v>
      </c>
      <c r="B342" t="s">
        <v>4192</v>
      </c>
      <c r="C342" t="s">
        <v>3852</v>
      </c>
      <c r="D342">
        <v>19983</v>
      </c>
    </row>
    <row r="343" spans="1:4" x14ac:dyDescent="0.25">
      <c r="A343" t="s">
        <v>2804</v>
      </c>
      <c r="B343" t="s">
        <v>4193</v>
      </c>
      <c r="C343" t="s">
        <v>3855</v>
      </c>
      <c r="D343">
        <v>19723</v>
      </c>
    </row>
    <row r="344" spans="1:4" x14ac:dyDescent="0.25">
      <c r="A344" t="s">
        <v>2805</v>
      </c>
      <c r="B344" t="s">
        <v>4194</v>
      </c>
      <c r="C344" t="s">
        <v>3855</v>
      </c>
      <c r="D344">
        <v>17592</v>
      </c>
    </row>
    <row r="345" spans="1:4" x14ac:dyDescent="0.25">
      <c r="A345" t="s">
        <v>2806</v>
      </c>
      <c r="B345" t="s">
        <v>4195</v>
      </c>
      <c r="C345" t="s">
        <v>3855</v>
      </c>
      <c r="D345">
        <v>37142</v>
      </c>
    </row>
    <row r="346" spans="1:4" x14ac:dyDescent="0.25">
      <c r="A346" t="s">
        <v>2807</v>
      </c>
      <c r="B346" t="s">
        <v>4196</v>
      </c>
      <c r="C346" t="s">
        <v>3852</v>
      </c>
      <c r="D346">
        <v>29673</v>
      </c>
    </row>
    <row r="347" spans="1:4" x14ac:dyDescent="0.25">
      <c r="A347" t="s">
        <v>2808</v>
      </c>
      <c r="B347" t="s">
        <v>4197</v>
      </c>
      <c r="C347" t="s">
        <v>3852</v>
      </c>
      <c r="D347">
        <v>23764</v>
      </c>
    </row>
    <row r="348" spans="1:4" x14ac:dyDescent="0.25">
      <c r="A348" t="s">
        <v>2809</v>
      </c>
      <c r="B348" t="s">
        <v>4198</v>
      </c>
      <c r="C348" t="s">
        <v>3852</v>
      </c>
      <c r="D348">
        <v>5724</v>
      </c>
    </row>
    <row r="349" spans="1:4" x14ac:dyDescent="0.25">
      <c r="A349" t="s">
        <v>2810</v>
      </c>
      <c r="B349" t="s">
        <v>4199</v>
      </c>
      <c r="C349" t="s">
        <v>3855</v>
      </c>
      <c r="D349">
        <v>28579</v>
      </c>
    </row>
    <row r="350" spans="1:4" x14ac:dyDescent="0.25">
      <c r="A350" t="s">
        <v>2811</v>
      </c>
      <c r="B350" t="s">
        <v>4200</v>
      </c>
      <c r="C350" t="s">
        <v>3855</v>
      </c>
      <c r="D350">
        <v>8833</v>
      </c>
    </row>
    <row r="351" spans="1:4" x14ac:dyDescent="0.25">
      <c r="A351" t="s">
        <v>2812</v>
      </c>
      <c r="B351" t="s">
        <v>4201</v>
      </c>
      <c r="C351" t="s">
        <v>3852</v>
      </c>
      <c r="D351">
        <v>15776</v>
      </c>
    </row>
    <row r="352" spans="1:4" x14ac:dyDescent="0.25">
      <c r="A352" t="s">
        <v>2813</v>
      </c>
      <c r="B352" t="s">
        <v>4202</v>
      </c>
      <c r="C352" t="s">
        <v>3852</v>
      </c>
      <c r="D352">
        <v>20803</v>
      </c>
    </row>
    <row r="353" spans="1:4" x14ac:dyDescent="0.25">
      <c r="A353" t="s">
        <v>2814</v>
      </c>
      <c r="B353" t="s">
        <v>4203</v>
      </c>
      <c r="C353" t="s">
        <v>3849</v>
      </c>
      <c r="D353">
        <v>7150</v>
      </c>
    </row>
    <row r="354" spans="1:4" x14ac:dyDescent="0.25">
      <c r="A354" t="s">
        <v>2815</v>
      </c>
      <c r="B354" t="s">
        <v>4204</v>
      </c>
      <c r="C354" t="s">
        <v>3855</v>
      </c>
      <c r="D354">
        <v>19535</v>
      </c>
    </row>
    <row r="355" spans="1:4" x14ac:dyDescent="0.25">
      <c r="A355" t="s">
        <v>2816</v>
      </c>
      <c r="B355" t="s">
        <v>4205</v>
      </c>
      <c r="C355" t="s">
        <v>3855</v>
      </c>
      <c r="D355">
        <v>13419</v>
      </c>
    </row>
    <row r="356" spans="1:4" x14ac:dyDescent="0.25">
      <c r="A356" t="s">
        <v>2817</v>
      </c>
      <c r="B356" t="s">
        <v>4206</v>
      </c>
      <c r="C356" t="s">
        <v>3855</v>
      </c>
      <c r="D356">
        <v>42503</v>
      </c>
    </row>
    <row r="357" spans="1:4" x14ac:dyDescent="0.25">
      <c r="A357" t="s">
        <v>2818</v>
      </c>
      <c r="B357" t="s">
        <v>4207</v>
      </c>
      <c r="C357" t="s">
        <v>3849</v>
      </c>
      <c r="D357">
        <v>42998</v>
      </c>
    </row>
    <row r="358" spans="1:4" x14ac:dyDescent="0.25">
      <c r="A358" t="s">
        <v>2819</v>
      </c>
      <c r="B358" t="s">
        <v>4208</v>
      </c>
      <c r="C358" t="s">
        <v>3852</v>
      </c>
      <c r="D358">
        <v>327</v>
      </c>
    </row>
    <row r="359" spans="1:4" x14ac:dyDescent="0.25">
      <c r="A359" t="s">
        <v>2820</v>
      </c>
      <c r="B359" t="s">
        <v>4209</v>
      </c>
      <c r="C359" t="s">
        <v>3849</v>
      </c>
      <c r="D359">
        <v>30160</v>
      </c>
    </row>
    <row r="360" spans="1:4" x14ac:dyDescent="0.25">
      <c r="A360" t="s">
        <v>2821</v>
      </c>
      <c r="B360" t="s">
        <v>4210</v>
      </c>
      <c r="C360" t="s">
        <v>3857</v>
      </c>
      <c r="D360">
        <v>32063</v>
      </c>
    </row>
    <row r="361" spans="1:4" x14ac:dyDescent="0.25">
      <c r="A361" t="s">
        <v>2822</v>
      </c>
      <c r="B361" t="s">
        <v>4211</v>
      </c>
      <c r="C361" t="s">
        <v>3852</v>
      </c>
      <c r="D361">
        <v>18961</v>
      </c>
    </row>
    <row r="362" spans="1:4" x14ac:dyDescent="0.25">
      <c r="A362" t="s">
        <v>2823</v>
      </c>
      <c r="B362" t="s">
        <v>4212</v>
      </c>
      <c r="C362" t="s">
        <v>3855</v>
      </c>
      <c r="D362">
        <v>23509</v>
      </c>
    </row>
    <row r="363" spans="1:4" x14ac:dyDescent="0.25">
      <c r="A363" t="s">
        <v>2824</v>
      </c>
      <c r="B363" t="s">
        <v>4213</v>
      </c>
      <c r="C363" t="s">
        <v>3852</v>
      </c>
      <c r="D363">
        <v>39516</v>
      </c>
    </row>
    <row r="364" spans="1:4" x14ac:dyDescent="0.25">
      <c r="A364" t="s">
        <v>2825</v>
      </c>
      <c r="B364" t="s">
        <v>4214</v>
      </c>
      <c r="C364" t="s">
        <v>3852</v>
      </c>
      <c r="D364">
        <v>18960</v>
      </c>
    </row>
    <row r="365" spans="1:4" x14ac:dyDescent="0.25">
      <c r="A365" t="s">
        <v>2826</v>
      </c>
      <c r="B365" t="s">
        <v>4215</v>
      </c>
      <c r="C365" t="s">
        <v>3849</v>
      </c>
      <c r="D365">
        <v>3316</v>
      </c>
    </row>
    <row r="366" spans="1:4" x14ac:dyDescent="0.25">
      <c r="A366" t="s">
        <v>2827</v>
      </c>
      <c r="B366" t="s">
        <v>4216</v>
      </c>
      <c r="C366" t="s">
        <v>3852</v>
      </c>
      <c r="D366">
        <v>18688</v>
      </c>
    </row>
    <row r="367" spans="1:4" x14ac:dyDescent="0.25">
      <c r="A367" t="s">
        <v>2828</v>
      </c>
      <c r="B367" t="s">
        <v>4217</v>
      </c>
      <c r="C367" t="s">
        <v>3849</v>
      </c>
      <c r="D367">
        <v>12769</v>
      </c>
    </row>
    <row r="368" spans="1:4" x14ac:dyDescent="0.25">
      <c r="A368" t="s">
        <v>2829</v>
      </c>
      <c r="B368" t="s">
        <v>4218</v>
      </c>
      <c r="C368" t="s">
        <v>3857</v>
      </c>
      <c r="D368">
        <v>19197</v>
      </c>
    </row>
    <row r="369" spans="1:4" x14ac:dyDescent="0.25">
      <c r="A369" t="s">
        <v>2830</v>
      </c>
      <c r="B369" t="s">
        <v>4219</v>
      </c>
      <c r="C369" t="s">
        <v>3857</v>
      </c>
      <c r="D369">
        <v>11582</v>
      </c>
    </row>
    <row r="370" spans="1:4" x14ac:dyDescent="0.25">
      <c r="A370" t="s">
        <v>2831</v>
      </c>
      <c r="B370" t="s">
        <v>4220</v>
      </c>
      <c r="C370" t="s">
        <v>3852</v>
      </c>
      <c r="D370">
        <v>7578</v>
      </c>
    </row>
    <row r="371" spans="1:4" x14ac:dyDescent="0.25">
      <c r="A371" t="s">
        <v>2832</v>
      </c>
      <c r="B371" t="s">
        <v>4221</v>
      </c>
      <c r="C371" t="s">
        <v>3849</v>
      </c>
      <c r="D371">
        <v>49269</v>
      </c>
    </row>
    <row r="372" spans="1:4" x14ac:dyDescent="0.25">
      <c r="A372" t="s">
        <v>2833</v>
      </c>
      <c r="B372" t="s">
        <v>4222</v>
      </c>
      <c r="C372" t="s">
        <v>3855</v>
      </c>
      <c r="D372">
        <v>6530</v>
      </c>
    </row>
    <row r="373" spans="1:4" x14ac:dyDescent="0.25">
      <c r="A373" t="s">
        <v>2834</v>
      </c>
      <c r="B373" t="s">
        <v>4223</v>
      </c>
      <c r="C373" t="s">
        <v>3852</v>
      </c>
      <c r="D373">
        <v>35334</v>
      </c>
    </row>
    <row r="374" spans="1:4" x14ac:dyDescent="0.25">
      <c r="A374" t="s">
        <v>2835</v>
      </c>
      <c r="B374" t="s">
        <v>4224</v>
      </c>
      <c r="C374" t="s">
        <v>3855</v>
      </c>
      <c r="D374">
        <v>35907</v>
      </c>
    </row>
    <row r="375" spans="1:4" x14ac:dyDescent="0.25">
      <c r="A375" t="s">
        <v>2836</v>
      </c>
      <c r="B375" t="s">
        <v>4225</v>
      </c>
      <c r="C375" t="s">
        <v>3849</v>
      </c>
      <c r="D375">
        <v>30927</v>
      </c>
    </row>
    <row r="376" spans="1:4" x14ac:dyDescent="0.25">
      <c r="A376" t="s">
        <v>2837</v>
      </c>
      <c r="B376" t="s">
        <v>4226</v>
      </c>
      <c r="C376" t="s">
        <v>3855</v>
      </c>
      <c r="D376">
        <v>45581</v>
      </c>
    </row>
    <row r="377" spans="1:4" x14ac:dyDescent="0.25">
      <c r="A377" t="s">
        <v>2838</v>
      </c>
      <c r="B377" t="s">
        <v>4227</v>
      </c>
      <c r="C377" t="s">
        <v>3849</v>
      </c>
      <c r="D377">
        <v>348</v>
      </c>
    </row>
    <row r="378" spans="1:4" x14ac:dyDescent="0.25">
      <c r="A378" t="s">
        <v>2839</v>
      </c>
      <c r="B378" t="s">
        <v>4228</v>
      </c>
      <c r="C378" t="s">
        <v>3857</v>
      </c>
      <c r="D378">
        <v>15151</v>
      </c>
    </row>
    <row r="379" spans="1:4" x14ac:dyDescent="0.25">
      <c r="A379" t="s">
        <v>2840</v>
      </c>
      <c r="B379" t="s">
        <v>4229</v>
      </c>
      <c r="C379" t="s">
        <v>3857</v>
      </c>
      <c r="D379">
        <v>9297</v>
      </c>
    </row>
    <row r="380" spans="1:4" x14ac:dyDescent="0.25">
      <c r="A380" t="s">
        <v>2841</v>
      </c>
      <c r="B380" t="s">
        <v>4230</v>
      </c>
      <c r="C380" t="s">
        <v>3849</v>
      </c>
      <c r="D380">
        <v>28888</v>
      </c>
    </row>
    <row r="381" spans="1:4" x14ac:dyDescent="0.25">
      <c r="A381" t="s">
        <v>2842</v>
      </c>
      <c r="B381" t="s">
        <v>4231</v>
      </c>
      <c r="C381" t="s">
        <v>3852</v>
      </c>
      <c r="D381">
        <v>31813</v>
      </c>
    </row>
    <row r="382" spans="1:4" x14ac:dyDescent="0.25">
      <c r="A382" t="s">
        <v>2843</v>
      </c>
      <c r="B382" t="s">
        <v>4232</v>
      </c>
      <c r="C382" t="s">
        <v>3857</v>
      </c>
      <c r="D382">
        <v>44905</v>
      </c>
    </row>
    <row r="383" spans="1:4" x14ac:dyDescent="0.25">
      <c r="A383" t="s">
        <v>2844</v>
      </c>
      <c r="B383" t="s">
        <v>4233</v>
      </c>
      <c r="C383" t="s">
        <v>3852</v>
      </c>
      <c r="D383">
        <v>19047</v>
      </c>
    </row>
    <row r="384" spans="1:4" x14ac:dyDescent="0.25">
      <c r="A384" t="s">
        <v>2845</v>
      </c>
      <c r="B384" t="s">
        <v>4234</v>
      </c>
      <c r="C384" t="s">
        <v>3857</v>
      </c>
      <c r="D384">
        <v>11871</v>
      </c>
    </row>
    <row r="385" spans="1:4" x14ac:dyDescent="0.25">
      <c r="A385" t="s">
        <v>2846</v>
      </c>
      <c r="B385" t="s">
        <v>4235</v>
      </c>
      <c r="C385" t="s">
        <v>3855</v>
      </c>
      <c r="D385">
        <v>46221</v>
      </c>
    </row>
    <row r="386" spans="1:4" x14ac:dyDescent="0.25">
      <c r="A386" t="s">
        <v>2847</v>
      </c>
      <c r="B386" t="s">
        <v>4236</v>
      </c>
      <c r="C386" t="s">
        <v>3855</v>
      </c>
      <c r="D386">
        <v>33682</v>
      </c>
    </row>
    <row r="387" spans="1:4" x14ac:dyDescent="0.25">
      <c r="A387" t="s">
        <v>2848</v>
      </c>
      <c r="B387" t="s">
        <v>4237</v>
      </c>
      <c r="C387" t="s">
        <v>3855</v>
      </c>
      <c r="D387">
        <v>38259</v>
      </c>
    </row>
    <row r="388" spans="1:4" x14ac:dyDescent="0.25">
      <c r="A388" t="s">
        <v>2849</v>
      </c>
      <c r="B388" t="s">
        <v>4238</v>
      </c>
      <c r="C388" t="s">
        <v>3849</v>
      </c>
      <c r="D388">
        <v>22304</v>
      </c>
    </row>
    <row r="389" spans="1:4" x14ac:dyDescent="0.25">
      <c r="A389" t="s">
        <v>2850</v>
      </c>
      <c r="B389" t="s">
        <v>4239</v>
      </c>
      <c r="C389" t="s">
        <v>3849</v>
      </c>
      <c r="D389">
        <v>22424</v>
      </c>
    </row>
    <row r="390" spans="1:4" x14ac:dyDescent="0.25">
      <c r="A390" t="s">
        <v>2851</v>
      </c>
      <c r="B390" t="s">
        <v>4240</v>
      </c>
      <c r="C390" t="s">
        <v>3857</v>
      </c>
      <c r="D390">
        <v>19513</v>
      </c>
    </row>
    <row r="391" spans="1:4" x14ac:dyDescent="0.25">
      <c r="A391" t="s">
        <v>2852</v>
      </c>
      <c r="B391" t="s">
        <v>4241</v>
      </c>
      <c r="C391" t="s">
        <v>3857</v>
      </c>
      <c r="D391">
        <v>37500</v>
      </c>
    </row>
    <row r="392" spans="1:4" x14ac:dyDescent="0.25">
      <c r="A392" t="s">
        <v>2853</v>
      </c>
      <c r="B392" t="s">
        <v>4242</v>
      </c>
      <c r="C392" t="s">
        <v>3852</v>
      </c>
      <c r="D392">
        <v>10609</v>
      </c>
    </row>
    <row r="393" spans="1:4" x14ac:dyDescent="0.25">
      <c r="A393" t="s">
        <v>2854</v>
      </c>
      <c r="B393" t="s">
        <v>4243</v>
      </c>
      <c r="C393" t="s">
        <v>3849</v>
      </c>
      <c r="D393">
        <v>48772</v>
      </c>
    </row>
    <row r="394" spans="1:4" x14ac:dyDescent="0.25">
      <c r="A394" t="s">
        <v>2855</v>
      </c>
      <c r="B394" t="s">
        <v>4244</v>
      </c>
      <c r="C394" t="s">
        <v>3855</v>
      </c>
      <c r="D394">
        <v>8878</v>
      </c>
    </row>
    <row r="395" spans="1:4" x14ac:dyDescent="0.25">
      <c r="A395" t="s">
        <v>2856</v>
      </c>
      <c r="B395" t="s">
        <v>4245</v>
      </c>
      <c r="C395" t="s">
        <v>3855</v>
      </c>
      <c r="D395">
        <v>23102</v>
      </c>
    </row>
    <row r="396" spans="1:4" x14ac:dyDescent="0.25">
      <c r="A396" t="s">
        <v>2857</v>
      </c>
      <c r="B396" t="s">
        <v>4246</v>
      </c>
      <c r="C396" t="s">
        <v>3857</v>
      </c>
      <c r="D396">
        <v>15799</v>
      </c>
    </row>
    <row r="397" spans="1:4" x14ac:dyDescent="0.25">
      <c r="A397" t="s">
        <v>2858</v>
      </c>
      <c r="B397" t="s">
        <v>4247</v>
      </c>
      <c r="C397" t="s">
        <v>3857</v>
      </c>
      <c r="D397">
        <v>32162</v>
      </c>
    </row>
    <row r="398" spans="1:4" x14ac:dyDescent="0.25">
      <c r="A398" t="s">
        <v>2859</v>
      </c>
      <c r="B398" t="s">
        <v>4248</v>
      </c>
      <c r="C398" t="s">
        <v>3852</v>
      </c>
      <c r="D398">
        <v>34066</v>
      </c>
    </row>
    <row r="399" spans="1:4" x14ac:dyDescent="0.25">
      <c r="A399" t="s">
        <v>2860</v>
      </c>
      <c r="B399" t="s">
        <v>4249</v>
      </c>
      <c r="C399" t="s">
        <v>3849</v>
      </c>
      <c r="D399">
        <v>45941</v>
      </c>
    </row>
    <row r="400" spans="1:4" x14ac:dyDescent="0.25">
      <c r="A400" t="s">
        <v>2861</v>
      </c>
      <c r="B400" t="s">
        <v>4250</v>
      </c>
      <c r="C400" t="s">
        <v>3852</v>
      </c>
      <c r="D400">
        <v>39481</v>
      </c>
    </row>
    <row r="401" spans="1:4" x14ac:dyDescent="0.25">
      <c r="A401" t="s">
        <v>2862</v>
      </c>
      <c r="B401" t="s">
        <v>4251</v>
      </c>
      <c r="C401" t="s">
        <v>3849</v>
      </c>
      <c r="D401">
        <v>12508</v>
      </c>
    </row>
    <row r="402" spans="1:4" x14ac:dyDescent="0.25">
      <c r="A402" t="s">
        <v>2863</v>
      </c>
      <c r="B402" t="s">
        <v>4252</v>
      </c>
      <c r="C402" t="s">
        <v>3857</v>
      </c>
      <c r="D402">
        <v>10412</v>
      </c>
    </row>
    <row r="403" spans="1:4" x14ac:dyDescent="0.25">
      <c r="A403" t="s">
        <v>2864</v>
      </c>
      <c r="B403" t="s">
        <v>4253</v>
      </c>
      <c r="C403" t="s">
        <v>3849</v>
      </c>
      <c r="D403">
        <v>44339</v>
      </c>
    </row>
    <row r="404" spans="1:4" x14ac:dyDescent="0.25">
      <c r="A404" t="s">
        <v>2865</v>
      </c>
      <c r="B404" t="s">
        <v>4254</v>
      </c>
      <c r="C404" t="s">
        <v>3849</v>
      </c>
      <c r="D404">
        <v>24444</v>
      </c>
    </row>
    <row r="405" spans="1:4" x14ac:dyDescent="0.25">
      <c r="A405" t="s">
        <v>2866</v>
      </c>
      <c r="B405" t="s">
        <v>4255</v>
      </c>
      <c r="C405" t="s">
        <v>3849</v>
      </c>
      <c r="D405">
        <v>4967</v>
      </c>
    </row>
    <row r="406" spans="1:4" x14ac:dyDescent="0.25">
      <c r="A406" t="s">
        <v>2867</v>
      </c>
      <c r="B406" t="s">
        <v>4256</v>
      </c>
      <c r="C406" t="s">
        <v>3855</v>
      </c>
      <c r="D406">
        <v>41266</v>
      </c>
    </row>
    <row r="407" spans="1:4" x14ac:dyDescent="0.25">
      <c r="A407" t="s">
        <v>2868</v>
      </c>
      <c r="B407" t="s">
        <v>4257</v>
      </c>
      <c r="C407" t="s">
        <v>3849</v>
      </c>
      <c r="D407">
        <v>32457</v>
      </c>
    </row>
    <row r="408" spans="1:4" x14ac:dyDescent="0.25">
      <c r="A408" t="s">
        <v>2869</v>
      </c>
      <c r="B408" t="s">
        <v>4258</v>
      </c>
      <c r="C408" t="s">
        <v>3857</v>
      </c>
      <c r="D408">
        <v>1375</v>
      </c>
    </row>
    <row r="409" spans="1:4" x14ac:dyDescent="0.25">
      <c r="A409" t="s">
        <v>2870</v>
      </c>
      <c r="B409" t="s">
        <v>4259</v>
      </c>
      <c r="C409" t="s">
        <v>3852</v>
      </c>
      <c r="D409">
        <v>39163</v>
      </c>
    </row>
    <row r="410" spans="1:4" x14ac:dyDescent="0.25">
      <c r="A410" t="s">
        <v>2871</v>
      </c>
      <c r="B410" t="s">
        <v>4260</v>
      </c>
      <c r="C410" t="s">
        <v>3852</v>
      </c>
      <c r="D410">
        <v>30408</v>
      </c>
    </row>
    <row r="411" spans="1:4" x14ac:dyDescent="0.25">
      <c r="A411" t="s">
        <v>2872</v>
      </c>
      <c r="B411" t="s">
        <v>4261</v>
      </c>
      <c r="C411" t="s">
        <v>3849</v>
      </c>
      <c r="D411">
        <v>30768</v>
      </c>
    </row>
    <row r="412" spans="1:4" x14ac:dyDescent="0.25">
      <c r="A412" t="s">
        <v>2873</v>
      </c>
      <c r="B412" t="s">
        <v>4262</v>
      </c>
      <c r="C412" t="s">
        <v>3852</v>
      </c>
      <c r="D412">
        <v>43260</v>
      </c>
    </row>
    <row r="413" spans="1:4" x14ac:dyDescent="0.25">
      <c r="A413" t="s">
        <v>2874</v>
      </c>
      <c r="B413" t="s">
        <v>4263</v>
      </c>
      <c r="C413" t="s">
        <v>3849</v>
      </c>
      <c r="D413">
        <v>24827</v>
      </c>
    </row>
    <row r="414" spans="1:4" x14ac:dyDescent="0.25">
      <c r="A414" t="s">
        <v>2875</v>
      </c>
      <c r="B414" t="s">
        <v>4264</v>
      </c>
      <c r="C414" t="s">
        <v>3855</v>
      </c>
      <c r="D414">
        <v>23117</v>
      </c>
    </row>
    <row r="415" spans="1:4" x14ac:dyDescent="0.25">
      <c r="A415" t="s">
        <v>2876</v>
      </c>
      <c r="B415" t="s">
        <v>4265</v>
      </c>
      <c r="C415" t="s">
        <v>3849</v>
      </c>
      <c r="D415">
        <v>30905</v>
      </c>
    </row>
    <row r="416" spans="1:4" x14ac:dyDescent="0.25">
      <c r="A416" t="s">
        <v>2877</v>
      </c>
      <c r="B416" t="s">
        <v>4266</v>
      </c>
      <c r="C416" t="s">
        <v>3852</v>
      </c>
      <c r="D416">
        <v>9969</v>
      </c>
    </row>
    <row r="417" spans="1:4" x14ac:dyDescent="0.25">
      <c r="A417" t="s">
        <v>2878</v>
      </c>
      <c r="B417" t="s">
        <v>4267</v>
      </c>
      <c r="C417" t="s">
        <v>3855</v>
      </c>
      <c r="D417">
        <v>7668</v>
      </c>
    </row>
    <row r="418" spans="1:4" x14ac:dyDescent="0.25">
      <c r="A418" t="s">
        <v>2879</v>
      </c>
      <c r="B418" t="s">
        <v>4268</v>
      </c>
      <c r="C418" t="s">
        <v>3855</v>
      </c>
      <c r="D418">
        <v>42204</v>
      </c>
    </row>
    <row r="419" spans="1:4" x14ac:dyDescent="0.25">
      <c r="A419" t="s">
        <v>2880</v>
      </c>
      <c r="B419" t="s">
        <v>4269</v>
      </c>
      <c r="C419" t="s">
        <v>3857</v>
      </c>
      <c r="D419">
        <v>10856</v>
      </c>
    </row>
    <row r="420" spans="1:4" x14ac:dyDescent="0.25">
      <c r="A420" t="s">
        <v>2881</v>
      </c>
      <c r="B420" t="s">
        <v>4270</v>
      </c>
      <c r="C420" t="s">
        <v>3852</v>
      </c>
      <c r="D420">
        <v>25266</v>
      </c>
    </row>
    <row r="421" spans="1:4" x14ac:dyDescent="0.25">
      <c r="A421" t="s">
        <v>2882</v>
      </c>
      <c r="B421" t="s">
        <v>4271</v>
      </c>
      <c r="C421" t="s">
        <v>3849</v>
      </c>
      <c r="D421">
        <v>13567</v>
      </c>
    </row>
    <row r="422" spans="1:4" x14ac:dyDescent="0.25">
      <c r="A422" t="s">
        <v>2883</v>
      </c>
      <c r="B422" t="s">
        <v>4272</v>
      </c>
      <c r="C422" t="s">
        <v>3852</v>
      </c>
      <c r="D422">
        <v>11599</v>
      </c>
    </row>
    <row r="423" spans="1:4" x14ac:dyDescent="0.25">
      <c r="A423" t="s">
        <v>2884</v>
      </c>
      <c r="B423" t="s">
        <v>4273</v>
      </c>
      <c r="C423" t="s">
        <v>3852</v>
      </c>
      <c r="D423">
        <v>29929</v>
      </c>
    </row>
    <row r="424" spans="1:4" x14ac:dyDescent="0.25">
      <c r="A424" t="s">
        <v>2885</v>
      </c>
      <c r="B424" t="s">
        <v>4274</v>
      </c>
      <c r="C424" t="s">
        <v>3849</v>
      </c>
      <c r="D424">
        <v>40137</v>
      </c>
    </row>
    <row r="425" spans="1:4" x14ac:dyDescent="0.25">
      <c r="A425" t="s">
        <v>2886</v>
      </c>
      <c r="B425" t="s">
        <v>4275</v>
      </c>
      <c r="C425" t="s">
        <v>3849</v>
      </c>
      <c r="D425">
        <v>22150</v>
      </c>
    </row>
    <row r="426" spans="1:4" x14ac:dyDescent="0.25">
      <c r="A426" t="s">
        <v>2887</v>
      </c>
      <c r="B426" t="s">
        <v>4276</v>
      </c>
      <c r="C426" t="s">
        <v>3857</v>
      </c>
      <c r="D426">
        <v>7022</v>
      </c>
    </row>
    <row r="427" spans="1:4" x14ac:dyDescent="0.25">
      <c r="A427" t="s">
        <v>2888</v>
      </c>
      <c r="B427" t="s">
        <v>4277</v>
      </c>
      <c r="C427" t="s">
        <v>3855</v>
      </c>
      <c r="D427">
        <v>12299</v>
      </c>
    </row>
    <row r="428" spans="1:4" x14ac:dyDescent="0.25">
      <c r="A428" t="s">
        <v>2889</v>
      </c>
      <c r="B428" t="s">
        <v>4278</v>
      </c>
      <c r="C428" t="s">
        <v>3857</v>
      </c>
      <c r="D428">
        <v>8312</v>
      </c>
    </row>
    <row r="429" spans="1:4" x14ac:dyDescent="0.25">
      <c r="A429" t="s">
        <v>2890</v>
      </c>
      <c r="B429" t="s">
        <v>4279</v>
      </c>
      <c r="C429" t="s">
        <v>3849</v>
      </c>
      <c r="D429">
        <v>44152</v>
      </c>
    </row>
    <row r="430" spans="1:4" x14ac:dyDescent="0.25">
      <c r="A430" t="s">
        <v>2891</v>
      </c>
      <c r="B430" t="s">
        <v>4280</v>
      </c>
      <c r="C430" t="s">
        <v>3855</v>
      </c>
      <c r="D430">
        <v>16044</v>
      </c>
    </row>
    <row r="431" spans="1:4" x14ac:dyDescent="0.25">
      <c r="A431" t="s">
        <v>2892</v>
      </c>
      <c r="B431" t="s">
        <v>4281</v>
      </c>
      <c r="C431" t="s">
        <v>3855</v>
      </c>
      <c r="D431">
        <v>18758</v>
      </c>
    </row>
    <row r="432" spans="1:4" x14ac:dyDescent="0.25">
      <c r="A432" t="s">
        <v>2893</v>
      </c>
      <c r="B432" t="s">
        <v>4282</v>
      </c>
      <c r="C432" t="s">
        <v>3855</v>
      </c>
      <c r="D432">
        <v>3644</v>
      </c>
    </row>
    <row r="433" spans="1:4" x14ac:dyDescent="0.25">
      <c r="A433" t="s">
        <v>2894</v>
      </c>
      <c r="B433" t="s">
        <v>4283</v>
      </c>
      <c r="C433" t="s">
        <v>3849</v>
      </c>
      <c r="D433">
        <v>22356</v>
      </c>
    </row>
    <row r="434" spans="1:4" x14ac:dyDescent="0.25">
      <c r="A434" t="s">
        <v>2895</v>
      </c>
      <c r="B434" t="s">
        <v>4284</v>
      </c>
      <c r="C434" t="s">
        <v>3852</v>
      </c>
      <c r="D434">
        <v>45704</v>
      </c>
    </row>
    <row r="435" spans="1:4" x14ac:dyDescent="0.25">
      <c r="A435" t="s">
        <v>2896</v>
      </c>
      <c r="B435" t="s">
        <v>4285</v>
      </c>
      <c r="C435" t="s">
        <v>3852</v>
      </c>
      <c r="D435">
        <v>20544</v>
      </c>
    </row>
    <row r="436" spans="1:4" x14ac:dyDescent="0.25">
      <c r="A436" t="s">
        <v>2897</v>
      </c>
      <c r="B436" t="s">
        <v>4286</v>
      </c>
      <c r="C436" t="s">
        <v>3857</v>
      </c>
      <c r="D436">
        <v>32597</v>
      </c>
    </row>
    <row r="437" spans="1:4" x14ac:dyDescent="0.25">
      <c r="A437" t="s">
        <v>2898</v>
      </c>
      <c r="B437" t="s">
        <v>4287</v>
      </c>
      <c r="C437" t="s">
        <v>3849</v>
      </c>
      <c r="D437">
        <v>9178</v>
      </c>
    </row>
    <row r="438" spans="1:4" x14ac:dyDescent="0.25">
      <c r="A438" t="s">
        <v>2899</v>
      </c>
      <c r="B438" t="s">
        <v>4288</v>
      </c>
      <c r="C438" t="s">
        <v>3852</v>
      </c>
      <c r="D438">
        <v>7232</v>
      </c>
    </row>
    <row r="439" spans="1:4" x14ac:dyDescent="0.25">
      <c r="A439" t="s">
        <v>2900</v>
      </c>
      <c r="B439" t="s">
        <v>4289</v>
      </c>
      <c r="C439" t="s">
        <v>3849</v>
      </c>
      <c r="D439">
        <v>36608</v>
      </c>
    </row>
    <row r="440" spans="1:4" x14ac:dyDescent="0.25">
      <c r="A440" t="s">
        <v>2901</v>
      </c>
      <c r="B440" t="s">
        <v>4290</v>
      </c>
      <c r="C440" t="s">
        <v>3857</v>
      </c>
      <c r="D440">
        <v>3380</v>
      </c>
    </row>
    <row r="441" spans="1:4" x14ac:dyDescent="0.25">
      <c r="A441" t="s">
        <v>2902</v>
      </c>
      <c r="B441" t="s">
        <v>4291</v>
      </c>
      <c r="C441" t="s">
        <v>3857</v>
      </c>
      <c r="D441">
        <v>22478</v>
      </c>
    </row>
    <row r="442" spans="1:4" x14ac:dyDescent="0.25">
      <c r="A442" t="s">
        <v>2903</v>
      </c>
      <c r="B442" t="s">
        <v>4292</v>
      </c>
      <c r="C442" t="s">
        <v>3849</v>
      </c>
      <c r="D442">
        <v>15903</v>
      </c>
    </row>
    <row r="443" spans="1:4" x14ac:dyDescent="0.25">
      <c r="A443" t="s">
        <v>2904</v>
      </c>
      <c r="B443" t="s">
        <v>4293</v>
      </c>
      <c r="C443" t="s">
        <v>3857</v>
      </c>
      <c r="D443">
        <v>911</v>
      </c>
    </row>
    <row r="444" spans="1:4" x14ac:dyDescent="0.25">
      <c r="A444" t="s">
        <v>2905</v>
      </c>
      <c r="B444" t="s">
        <v>4294</v>
      </c>
      <c r="C444" t="s">
        <v>3852</v>
      </c>
      <c r="D444">
        <v>26607</v>
      </c>
    </row>
    <row r="445" spans="1:4" x14ac:dyDescent="0.25">
      <c r="A445" t="s">
        <v>2906</v>
      </c>
      <c r="B445" t="s">
        <v>4295</v>
      </c>
      <c r="C445" t="s">
        <v>3852</v>
      </c>
      <c r="D445">
        <v>48204</v>
      </c>
    </row>
    <row r="446" spans="1:4" x14ac:dyDescent="0.25">
      <c r="A446" t="s">
        <v>2907</v>
      </c>
      <c r="B446" t="s">
        <v>4296</v>
      </c>
      <c r="C446" t="s">
        <v>3855</v>
      </c>
      <c r="D446">
        <v>3550</v>
      </c>
    </row>
    <row r="447" spans="1:4" x14ac:dyDescent="0.25">
      <c r="A447" t="s">
        <v>2908</v>
      </c>
      <c r="B447" t="s">
        <v>4297</v>
      </c>
      <c r="C447" t="s">
        <v>3849</v>
      </c>
      <c r="D447">
        <v>40806</v>
      </c>
    </row>
    <row r="448" spans="1:4" x14ac:dyDescent="0.25">
      <c r="A448" t="s">
        <v>2909</v>
      </c>
      <c r="B448" t="s">
        <v>4298</v>
      </c>
      <c r="C448" t="s">
        <v>3857</v>
      </c>
      <c r="D448">
        <v>27005</v>
      </c>
    </row>
    <row r="449" spans="1:4" x14ac:dyDescent="0.25">
      <c r="A449" t="s">
        <v>2910</v>
      </c>
      <c r="B449" t="s">
        <v>4299</v>
      </c>
      <c r="C449" t="s">
        <v>3849</v>
      </c>
      <c r="D449">
        <v>36205</v>
      </c>
    </row>
    <row r="450" spans="1:4" x14ac:dyDescent="0.25">
      <c r="A450" t="s">
        <v>2911</v>
      </c>
      <c r="B450" t="s">
        <v>4300</v>
      </c>
      <c r="C450" t="s">
        <v>3857</v>
      </c>
      <c r="D450">
        <v>4917</v>
      </c>
    </row>
    <row r="451" spans="1:4" x14ac:dyDescent="0.25">
      <c r="A451" t="s">
        <v>2912</v>
      </c>
      <c r="B451" t="s">
        <v>4301</v>
      </c>
      <c r="C451" t="s">
        <v>3857</v>
      </c>
      <c r="D451">
        <v>43467</v>
      </c>
    </row>
    <row r="452" spans="1:4" x14ac:dyDescent="0.25">
      <c r="A452" t="s">
        <v>2913</v>
      </c>
      <c r="B452" t="s">
        <v>4302</v>
      </c>
      <c r="C452" t="s">
        <v>3857</v>
      </c>
      <c r="D452">
        <v>669</v>
      </c>
    </row>
    <row r="453" spans="1:4" x14ac:dyDescent="0.25">
      <c r="A453" t="s">
        <v>2914</v>
      </c>
      <c r="B453" t="s">
        <v>4303</v>
      </c>
      <c r="C453" t="s">
        <v>3855</v>
      </c>
      <c r="D453">
        <v>45349</v>
      </c>
    </row>
    <row r="454" spans="1:4" x14ac:dyDescent="0.25">
      <c r="A454" t="s">
        <v>2915</v>
      </c>
      <c r="B454" t="s">
        <v>4304</v>
      </c>
      <c r="C454" t="s">
        <v>3852</v>
      </c>
      <c r="D454">
        <v>32924</v>
      </c>
    </row>
    <row r="455" spans="1:4" x14ac:dyDescent="0.25">
      <c r="A455" t="s">
        <v>2916</v>
      </c>
      <c r="B455" t="s">
        <v>4305</v>
      </c>
      <c r="C455" t="s">
        <v>3855</v>
      </c>
      <c r="D455">
        <v>16940</v>
      </c>
    </row>
    <row r="456" spans="1:4" x14ac:dyDescent="0.25">
      <c r="A456" t="s">
        <v>2917</v>
      </c>
      <c r="B456" t="s">
        <v>4306</v>
      </c>
      <c r="C456" t="s">
        <v>3857</v>
      </c>
      <c r="D456">
        <v>454</v>
      </c>
    </row>
    <row r="457" spans="1:4" x14ac:dyDescent="0.25">
      <c r="A457" t="s">
        <v>2918</v>
      </c>
      <c r="B457" t="s">
        <v>4307</v>
      </c>
      <c r="C457" t="s">
        <v>3855</v>
      </c>
      <c r="D457">
        <v>30586</v>
      </c>
    </row>
    <row r="458" spans="1:4" x14ac:dyDescent="0.25">
      <c r="A458" t="s">
        <v>2919</v>
      </c>
      <c r="B458" t="s">
        <v>4308</v>
      </c>
      <c r="C458" t="s">
        <v>3855</v>
      </c>
      <c r="D458">
        <v>4462</v>
      </c>
    </row>
    <row r="459" spans="1:4" x14ac:dyDescent="0.25">
      <c r="A459" t="s">
        <v>2920</v>
      </c>
      <c r="B459" t="s">
        <v>4309</v>
      </c>
      <c r="C459" t="s">
        <v>3857</v>
      </c>
      <c r="D459">
        <v>30479</v>
      </c>
    </row>
    <row r="460" spans="1:4" x14ac:dyDescent="0.25">
      <c r="A460" t="s">
        <v>2921</v>
      </c>
      <c r="B460" t="s">
        <v>4310</v>
      </c>
      <c r="C460" t="s">
        <v>3852</v>
      </c>
      <c r="D460">
        <v>38679</v>
      </c>
    </row>
    <row r="461" spans="1:4" x14ac:dyDescent="0.25">
      <c r="A461" t="s">
        <v>2922</v>
      </c>
      <c r="B461" t="s">
        <v>4311</v>
      </c>
      <c r="C461" t="s">
        <v>3852</v>
      </c>
      <c r="D461">
        <v>13438</v>
      </c>
    </row>
    <row r="462" spans="1:4" x14ac:dyDescent="0.25">
      <c r="A462" t="s">
        <v>2923</v>
      </c>
      <c r="B462" t="s">
        <v>4312</v>
      </c>
      <c r="C462" t="s">
        <v>3857</v>
      </c>
      <c r="D462">
        <v>12012</v>
      </c>
    </row>
    <row r="463" spans="1:4" x14ac:dyDescent="0.25">
      <c r="A463" t="s">
        <v>2924</v>
      </c>
      <c r="B463" t="s">
        <v>4313</v>
      </c>
      <c r="C463" t="s">
        <v>3849</v>
      </c>
      <c r="D463">
        <v>11175</v>
      </c>
    </row>
    <row r="464" spans="1:4" x14ac:dyDescent="0.25">
      <c r="A464" t="s">
        <v>2925</v>
      </c>
      <c r="B464" t="s">
        <v>4314</v>
      </c>
      <c r="C464" t="s">
        <v>3852</v>
      </c>
      <c r="D464">
        <v>11319</v>
      </c>
    </row>
    <row r="465" spans="1:4" x14ac:dyDescent="0.25">
      <c r="A465" t="s">
        <v>2926</v>
      </c>
      <c r="B465" t="s">
        <v>4315</v>
      </c>
      <c r="C465" t="s">
        <v>3855</v>
      </c>
      <c r="D465">
        <v>5783</v>
      </c>
    </row>
    <row r="466" spans="1:4" x14ac:dyDescent="0.25">
      <c r="A466" t="s">
        <v>2927</v>
      </c>
      <c r="B466" t="s">
        <v>4316</v>
      </c>
      <c r="C466" t="s">
        <v>3852</v>
      </c>
      <c r="D466">
        <v>12560</v>
      </c>
    </row>
    <row r="467" spans="1:4" x14ac:dyDescent="0.25">
      <c r="A467" t="s">
        <v>2928</v>
      </c>
      <c r="B467" t="s">
        <v>4317</v>
      </c>
      <c r="C467" t="s">
        <v>3855</v>
      </c>
      <c r="D467">
        <v>32999</v>
      </c>
    </row>
    <row r="468" spans="1:4" x14ac:dyDescent="0.25">
      <c r="A468" t="s">
        <v>2929</v>
      </c>
      <c r="B468" t="s">
        <v>4318</v>
      </c>
      <c r="C468" t="s">
        <v>3855</v>
      </c>
      <c r="D468">
        <v>15195</v>
      </c>
    </row>
    <row r="469" spans="1:4" x14ac:dyDescent="0.25">
      <c r="A469" t="s">
        <v>2930</v>
      </c>
      <c r="B469" t="s">
        <v>4319</v>
      </c>
      <c r="C469" t="s">
        <v>3857</v>
      </c>
      <c r="D469">
        <v>39067</v>
      </c>
    </row>
    <row r="470" spans="1:4" x14ac:dyDescent="0.25">
      <c r="A470" t="s">
        <v>2931</v>
      </c>
      <c r="B470" t="s">
        <v>4320</v>
      </c>
      <c r="C470" t="s">
        <v>3855</v>
      </c>
      <c r="D470">
        <v>40982</v>
      </c>
    </row>
    <row r="471" spans="1:4" x14ac:dyDescent="0.25">
      <c r="A471" t="s">
        <v>2932</v>
      </c>
      <c r="B471" t="s">
        <v>4321</v>
      </c>
      <c r="C471" t="s">
        <v>3852</v>
      </c>
      <c r="D471">
        <v>38071</v>
      </c>
    </row>
    <row r="472" spans="1:4" x14ac:dyDescent="0.25">
      <c r="A472" t="s">
        <v>2933</v>
      </c>
      <c r="B472" t="s">
        <v>4322</v>
      </c>
      <c r="C472" t="s">
        <v>3852</v>
      </c>
      <c r="D472">
        <v>27022</v>
      </c>
    </row>
    <row r="473" spans="1:4" x14ac:dyDescent="0.25">
      <c r="A473" t="s">
        <v>2934</v>
      </c>
      <c r="B473" t="s">
        <v>4323</v>
      </c>
      <c r="C473" t="s">
        <v>3857</v>
      </c>
      <c r="D473">
        <v>15882</v>
      </c>
    </row>
    <row r="474" spans="1:4" x14ac:dyDescent="0.25">
      <c r="A474" t="s">
        <v>2935</v>
      </c>
      <c r="B474" t="s">
        <v>4324</v>
      </c>
      <c r="C474" t="s">
        <v>3852</v>
      </c>
      <c r="D474">
        <v>46501</v>
      </c>
    </row>
    <row r="475" spans="1:4" x14ac:dyDescent="0.25">
      <c r="A475" t="s">
        <v>2936</v>
      </c>
      <c r="B475" t="s">
        <v>4325</v>
      </c>
      <c r="C475" t="s">
        <v>3852</v>
      </c>
      <c r="D475">
        <v>10342</v>
      </c>
    </row>
    <row r="476" spans="1:4" x14ac:dyDescent="0.25">
      <c r="A476" t="s">
        <v>2937</v>
      </c>
      <c r="B476" t="s">
        <v>4326</v>
      </c>
      <c r="C476" t="s">
        <v>3852</v>
      </c>
      <c r="D476">
        <v>23279</v>
      </c>
    </row>
    <row r="477" spans="1:4" x14ac:dyDescent="0.25">
      <c r="A477" t="s">
        <v>2938</v>
      </c>
      <c r="B477" t="s">
        <v>4327</v>
      </c>
      <c r="C477" t="s">
        <v>3852</v>
      </c>
      <c r="D477">
        <v>22735</v>
      </c>
    </row>
    <row r="478" spans="1:4" x14ac:dyDescent="0.25">
      <c r="A478" t="s">
        <v>2939</v>
      </c>
      <c r="B478" t="s">
        <v>4328</v>
      </c>
      <c r="C478" t="s">
        <v>3849</v>
      </c>
      <c r="D478">
        <v>37304</v>
      </c>
    </row>
    <row r="479" spans="1:4" x14ac:dyDescent="0.25">
      <c r="A479" t="s">
        <v>2940</v>
      </c>
      <c r="B479" t="s">
        <v>4329</v>
      </c>
      <c r="C479" t="s">
        <v>3855</v>
      </c>
      <c r="D479">
        <v>27385</v>
      </c>
    </row>
    <row r="480" spans="1:4" x14ac:dyDescent="0.25">
      <c r="A480" t="s">
        <v>2941</v>
      </c>
      <c r="B480" t="s">
        <v>4330</v>
      </c>
      <c r="C480" t="s">
        <v>3852</v>
      </c>
      <c r="D480">
        <v>39995</v>
      </c>
    </row>
    <row r="481" spans="1:4" x14ac:dyDescent="0.25">
      <c r="A481" t="s">
        <v>2942</v>
      </c>
      <c r="B481" t="s">
        <v>4331</v>
      </c>
      <c r="C481" t="s">
        <v>3849</v>
      </c>
      <c r="D481">
        <v>45962</v>
      </c>
    </row>
    <row r="482" spans="1:4" x14ac:dyDescent="0.25">
      <c r="A482" t="s">
        <v>2943</v>
      </c>
      <c r="B482" t="s">
        <v>4332</v>
      </c>
      <c r="C482" t="s">
        <v>3852</v>
      </c>
      <c r="D482">
        <v>19592</v>
      </c>
    </row>
    <row r="483" spans="1:4" x14ac:dyDescent="0.25">
      <c r="A483" t="s">
        <v>2944</v>
      </c>
      <c r="B483" t="s">
        <v>4333</v>
      </c>
      <c r="C483" t="s">
        <v>3852</v>
      </c>
      <c r="D483">
        <v>43753</v>
      </c>
    </row>
    <row r="484" spans="1:4" x14ac:dyDescent="0.25">
      <c r="A484" t="s">
        <v>2945</v>
      </c>
      <c r="B484" t="s">
        <v>4334</v>
      </c>
      <c r="C484" t="s">
        <v>3855</v>
      </c>
      <c r="D484">
        <v>8567</v>
      </c>
    </row>
    <row r="485" spans="1:4" x14ac:dyDescent="0.25">
      <c r="A485" t="s">
        <v>2946</v>
      </c>
      <c r="B485" t="s">
        <v>4335</v>
      </c>
      <c r="C485" t="s">
        <v>3857</v>
      </c>
      <c r="D485">
        <v>45811</v>
      </c>
    </row>
    <row r="486" spans="1:4" x14ac:dyDescent="0.25">
      <c r="A486" t="s">
        <v>2947</v>
      </c>
      <c r="B486" t="s">
        <v>4336</v>
      </c>
      <c r="C486" t="s">
        <v>3855</v>
      </c>
      <c r="D486">
        <v>8981</v>
      </c>
    </row>
    <row r="487" spans="1:4" x14ac:dyDescent="0.25">
      <c r="A487" t="s">
        <v>2948</v>
      </c>
      <c r="B487" t="s">
        <v>4337</v>
      </c>
      <c r="C487" t="s">
        <v>3855</v>
      </c>
      <c r="D487">
        <v>42528</v>
      </c>
    </row>
    <row r="488" spans="1:4" x14ac:dyDescent="0.25">
      <c r="A488" t="s">
        <v>2949</v>
      </c>
      <c r="B488" t="s">
        <v>4338</v>
      </c>
      <c r="C488" t="s">
        <v>3852</v>
      </c>
      <c r="D488">
        <v>19573</v>
      </c>
    </row>
    <row r="489" spans="1:4" x14ac:dyDescent="0.25">
      <c r="A489" t="s">
        <v>2950</v>
      </c>
      <c r="B489" t="s">
        <v>4339</v>
      </c>
      <c r="C489" t="s">
        <v>3852</v>
      </c>
      <c r="D489">
        <v>48232</v>
      </c>
    </row>
    <row r="490" spans="1:4" x14ac:dyDescent="0.25">
      <c r="A490" t="s">
        <v>2951</v>
      </c>
      <c r="B490" t="s">
        <v>4340</v>
      </c>
      <c r="C490" t="s">
        <v>3852</v>
      </c>
      <c r="D490">
        <v>6546</v>
      </c>
    </row>
    <row r="491" spans="1:4" x14ac:dyDescent="0.25">
      <c r="A491" t="s">
        <v>2952</v>
      </c>
      <c r="B491" t="s">
        <v>4341</v>
      </c>
      <c r="C491" t="s">
        <v>3852</v>
      </c>
      <c r="D491">
        <v>23328</v>
      </c>
    </row>
    <row r="492" spans="1:4" x14ac:dyDescent="0.25">
      <c r="A492" t="s">
        <v>2953</v>
      </c>
      <c r="B492" t="s">
        <v>4342</v>
      </c>
      <c r="C492" t="s">
        <v>3849</v>
      </c>
      <c r="D492">
        <v>45103</v>
      </c>
    </row>
    <row r="493" spans="1:4" x14ac:dyDescent="0.25">
      <c r="A493" t="s">
        <v>2954</v>
      </c>
      <c r="B493" t="s">
        <v>4343</v>
      </c>
      <c r="C493" t="s">
        <v>3849</v>
      </c>
      <c r="D493">
        <v>2468</v>
      </c>
    </row>
    <row r="494" spans="1:4" x14ac:dyDescent="0.25">
      <c r="A494" t="s">
        <v>2955</v>
      </c>
      <c r="B494" t="s">
        <v>4344</v>
      </c>
      <c r="C494" t="s">
        <v>3852</v>
      </c>
      <c r="D494">
        <v>13324</v>
      </c>
    </row>
    <row r="495" spans="1:4" x14ac:dyDescent="0.25">
      <c r="A495" t="s">
        <v>2956</v>
      </c>
      <c r="B495" t="s">
        <v>4345</v>
      </c>
      <c r="C495" t="s">
        <v>3849</v>
      </c>
      <c r="D495">
        <v>4269</v>
      </c>
    </row>
    <row r="496" spans="1:4" x14ac:dyDescent="0.25">
      <c r="A496" t="s">
        <v>2957</v>
      </c>
      <c r="B496" t="s">
        <v>4346</v>
      </c>
      <c r="C496" t="s">
        <v>3849</v>
      </c>
      <c r="D496">
        <v>16131</v>
      </c>
    </row>
    <row r="497" spans="1:4" x14ac:dyDescent="0.25">
      <c r="A497" t="s">
        <v>2958</v>
      </c>
      <c r="B497" t="s">
        <v>4347</v>
      </c>
      <c r="C497" t="s">
        <v>3855</v>
      </c>
      <c r="D497">
        <v>19574</v>
      </c>
    </row>
    <row r="498" spans="1:4" x14ac:dyDescent="0.25">
      <c r="A498" t="s">
        <v>2959</v>
      </c>
      <c r="B498" t="s">
        <v>4348</v>
      </c>
      <c r="C498" t="s">
        <v>3849</v>
      </c>
      <c r="D498">
        <v>30982</v>
      </c>
    </row>
    <row r="499" spans="1:4" x14ac:dyDescent="0.25">
      <c r="A499" t="s">
        <v>2960</v>
      </c>
      <c r="B499" t="s">
        <v>4349</v>
      </c>
      <c r="C499" t="s">
        <v>3852</v>
      </c>
      <c r="D499">
        <v>12958</v>
      </c>
    </row>
    <row r="500" spans="1:4" x14ac:dyDescent="0.25">
      <c r="A500" t="s">
        <v>2961</v>
      </c>
      <c r="B500" t="s">
        <v>4350</v>
      </c>
      <c r="C500" t="s">
        <v>3849</v>
      </c>
      <c r="D500">
        <v>8018</v>
      </c>
    </row>
    <row r="501" spans="1:4" x14ac:dyDescent="0.25">
      <c r="A501" t="s">
        <v>2962</v>
      </c>
      <c r="B501" t="s">
        <v>4351</v>
      </c>
      <c r="C501" t="s">
        <v>3857</v>
      </c>
      <c r="D501">
        <v>8580</v>
      </c>
    </row>
    <row r="502" spans="1:4" x14ac:dyDescent="0.25">
      <c r="A502" t="s">
        <v>2963</v>
      </c>
      <c r="B502" t="s">
        <v>4352</v>
      </c>
      <c r="C502" t="s">
        <v>3855</v>
      </c>
      <c r="D502">
        <v>46926</v>
      </c>
    </row>
    <row r="503" spans="1:4" x14ac:dyDescent="0.25">
      <c r="A503" t="s">
        <v>2964</v>
      </c>
      <c r="B503" t="s">
        <v>4353</v>
      </c>
      <c r="C503" t="s">
        <v>3855</v>
      </c>
      <c r="D503">
        <v>47664</v>
      </c>
    </row>
    <row r="504" spans="1:4" x14ac:dyDescent="0.25">
      <c r="A504" t="s">
        <v>2965</v>
      </c>
      <c r="B504" t="s">
        <v>4354</v>
      </c>
      <c r="C504" t="s">
        <v>3849</v>
      </c>
      <c r="D504">
        <v>11148</v>
      </c>
    </row>
    <row r="505" spans="1:4" x14ac:dyDescent="0.25">
      <c r="A505" t="s">
        <v>2966</v>
      </c>
      <c r="B505" t="s">
        <v>4355</v>
      </c>
      <c r="C505" t="s">
        <v>3849</v>
      </c>
      <c r="D505">
        <v>9851</v>
      </c>
    </row>
    <row r="506" spans="1:4" x14ac:dyDescent="0.25">
      <c r="A506" t="s">
        <v>2967</v>
      </c>
      <c r="B506" t="s">
        <v>4356</v>
      </c>
      <c r="C506" t="s">
        <v>3852</v>
      </c>
      <c r="D506">
        <v>2804</v>
      </c>
    </row>
    <row r="507" spans="1:4" x14ac:dyDescent="0.25">
      <c r="A507" t="s">
        <v>2968</v>
      </c>
      <c r="B507" t="s">
        <v>4357</v>
      </c>
      <c r="C507" t="s">
        <v>3852</v>
      </c>
      <c r="D507">
        <v>47973</v>
      </c>
    </row>
    <row r="508" spans="1:4" x14ac:dyDescent="0.25">
      <c r="A508" t="s">
        <v>2969</v>
      </c>
      <c r="B508" t="s">
        <v>4358</v>
      </c>
      <c r="C508" t="s">
        <v>3857</v>
      </c>
      <c r="D508">
        <v>35336</v>
      </c>
    </row>
    <row r="509" spans="1:4" x14ac:dyDescent="0.25">
      <c r="A509" t="s">
        <v>2970</v>
      </c>
      <c r="B509" t="s">
        <v>4359</v>
      </c>
      <c r="C509" t="s">
        <v>3852</v>
      </c>
      <c r="D509">
        <v>38065</v>
      </c>
    </row>
    <row r="510" spans="1:4" x14ac:dyDescent="0.25">
      <c r="A510" t="s">
        <v>2971</v>
      </c>
      <c r="B510" t="s">
        <v>4360</v>
      </c>
      <c r="C510" t="s">
        <v>3849</v>
      </c>
      <c r="D510">
        <v>14599</v>
      </c>
    </row>
    <row r="511" spans="1:4" x14ac:dyDescent="0.25">
      <c r="A511" t="s">
        <v>2972</v>
      </c>
      <c r="B511" t="s">
        <v>4361</v>
      </c>
      <c r="C511" t="s">
        <v>3857</v>
      </c>
      <c r="D511">
        <v>32083</v>
      </c>
    </row>
    <row r="512" spans="1:4" x14ac:dyDescent="0.25">
      <c r="A512" t="s">
        <v>2973</v>
      </c>
      <c r="B512" t="s">
        <v>4362</v>
      </c>
      <c r="C512" t="s">
        <v>3852</v>
      </c>
      <c r="D512">
        <v>3084</v>
      </c>
    </row>
    <row r="513" spans="1:4" x14ac:dyDescent="0.25">
      <c r="A513" t="s">
        <v>2974</v>
      </c>
      <c r="B513" t="s">
        <v>4363</v>
      </c>
      <c r="C513" t="s">
        <v>3855</v>
      </c>
      <c r="D513">
        <v>33833</v>
      </c>
    </row>
    <row r="514" spans="1:4" x14ac:dyDescent="0.25">
      <c r="A514" t="s">
        <v>2975</v>
      </c>
      <c r="B514" t="s">
        <v>4364</v>
      </c>
      <c r="C514" t="s">
        <v>3849</v>
      </c>
      <c r="D514">
        <v>29024</v>
      </c>
    </row>
    <row r="515" spans="1:4" x14ac:dyDescent="0.25">
      <c r="A515" t="s">
        <v>2976</v>
      </c>
      <c r="B515" t="s">
        <v>4365</v>
      </c>
      <c r="C515" t="s">
        <v>3852</v>
      </c>
      <c r="D515">
        <v>16640</v>
      </c>
    </row>
    <row r="516" spans="1:4" x14ac:dyDescent="0.25">
      <c r="A516" t="s">
        <v>2977</v>
      </c>
      <c r="B516" t="s">
        <v>4366</v>
      </c>
      <c r="C516" t="s">
        <v>3849</v>
      </c>
      <c r="D516">
        <v>35552</v>
      </c>
    </row>
    <row r="517" spans="1:4" x14ac:dyDescent="0.25">
      <c r="A517" t="s">
        <v>2978</v>
      </c>
      <c r="B517" t="s">
        <v>4367</v>
      </c>
      <c r="C517" t="s">
        <v>3852</v>
      </c>
      <c r="D517">
        <v>32356</v>
      </c>
    </row>
    <row r="518" spans="1:4" x14ac:dyDescent="0.25">
      <c r="A518" t="s">
        <v>2979</v>
      </c>
      <c r="B518" t="s">
        <v>4368</v>
      </c>
      <c r="C518" t="s">
        <v>3855</v>
      </c>
      <c r="D518">
        <v>22006</v>
      </c>
    </row>
    <row r="519" spans="1:4" x14ac:dyDescent="0.25">
      <c r="A519" t="s">
        <v>2980</v>
      </c>
      <c r="B519" t="s">
        <v>4369</v>
      </c>
      <c r="C519" t="s">
        <v>3849</v>
      </c>
      <c r="D519">
        <v>9415</v>
      </c>
    </row>
    <row r="520" spans="1:4" x14ac:dyDescent="0.25">
      <c r="A520" t="s">
        <v>2981</v>
      </c>
      <c r="B520" t="s">
        <v>4370</v>
      </c>
      <c r="C520" t="s">
        <v>3852</v>
      </c>
      <c r="D520">
        <v>1275</v>
      </c>
    </row>
    <row r="521" spans="1:4" x14ac:dyDescent="0.25">
      <c r="A521" t="s">
        <v>2982</v>
      </c>
      <c r="B521" t="s">
        <v>4371</v>
      </c>
      <c r="C521" t="s">
        <v>3849</v>
      </c>
      <c r="D521">
        <v>46891</v>
      </c>
    </row>
    <row r="522" spans="1:4" x14ac:dyDescent="0.25">
      <c r="A522" t="s">
        <v>2983</v>
      </c>
      <c r="B522" t="s">
        <v>4372</v>
      </c>
      <c r="C522" t="s">
        <v>3852</v>
      </c>
      <c r="D522">
        <v>14139</v>
      </c>
    </row>
    <row r="523" spans="1:4" x14ac:dyDescent="0.25">
      <c r="A523" t="s">
        <v>2984</v>
      </c>
      <c r="B523" t="s">
        <v>4373</v>
      </c>
      <c r="C523" t="s">
        <v>3857</v>
      </c>
      <c r="D523">
        <v>15159</v>
      </c>
    </row>
    <row r="524" spans="1:4" x14ac:dyDescent="0.25">
      <c r="A524" t="s">
        <v>2985</v>
      </c>
      <c r="B524" t="s">
        <v>4374</v>
      </c>
      <c r="C524" t="s">
        <v>3849</v>
      </c>
      <c r="D524">
        <v>34085</v>
      </c>
    </row>
    <row r="525" spans="1:4" x14ac:dyDescent="0.25">
      <c r="A525" t="s">
        <v>2986</v>
      </c>
      <c r="B525" t="s">
        <v>4375</v>
      </c>
      <c r="C525" t="s">
        <v>3857</v>
      </c>
      <c r="D525">
        <v>12833</v>
      </c>
    </row>
    <row r="526" spans="1:4" x14ac:dyDescent="0.25">
      <c r="A526" t="s">
        <v>2987</v>
      </c>
      <c r="B526" t="s">
        <v>4376</v>
      </c>
      <c r="C526" t="s">
        <v>3852</v>
      </c>
      <c r="D526">
        <v>18850</v>
      </c>
    </row>
    <row r="527" spans="1:4" x14ac:dyDescent="0.25">
      <c r="A527" t="s">
        <v>2988</v>
      </c>
      <c r="B527" t="s">
        <v>4377</v>
      </c>
      <c r="C527" t="s">
        <v>3855</v>
      </c>
      <c r="D527">
        <v>35587</v>
      </c>
    </row>
    <row r="528" spans="1:4" x14ac:dyDescent="0.25">
      <c r="A528" t="s">
        <v>2989</v>
      </c>
      <c r="B528" t="s">
        <v>4378</v>
      </c>
      <c r="C528" t="s">
        <v>3857</v>
      </c>
      <c r="D528">
        <v>29809</v>
      </c>
    </row>
    <row r="529" spans="1:4" x14ac:dyDescent="0.25">
      <c r="A529" t="s">
        <v>2990</v>
      </c>
      <c r="B529" t="s">
        <v>4379</v>
      </c>
      <c r="C529" t="s">
        <v>3855</v>
      </c>
      <c r="D529">
        <v>32856</v>
      </c>
    </row>
    <row r="530" spans="1:4" x14ac:dyDescent="0.25">
      <c r="A530" t="s">
        <v>2991</v>
      </c>
      <c r="B530" t="s">
        <v>4380</v>
      </c>
      <c r="C530" t="s">
        <v>3849</v>
      </c>
      <c r="D530">
        <v>333</v>
      </c>
    </row>
    <row r="531" spans="1:4" x14ac:dyDescent="0.25">
      <c r="A531" t="s">
        <v>2992</v>
      </c>
      <c r="B531" t="s">
        <v>4381</v>
      </c>
      <c r="C531" t="s">
        <v>3855</v>
      </c>
      <c r="D531">
        <v>22619</v>
      </c>
    </row>
    <row r="532" spans="1:4" x14ac:dyDescent="0.25">
      <c r="A532" t="s">
        <v>2993</v>
      </c>
      <c r="B532" t="s">
        <v>4382</v>
      </c>
      <c r="C532" t="s">
        <v>3857</v>
      </c>
      <c r="D532">
        <v>23815</v>
      </c>
    </row>
    <row r="533" spans="1:4" x14ac:dyDescent="0.25">
      <c r="A533" t="s">
        <v>2994</v>
      </c>
      <c r="B533" t="s">
        <v>4383</v>
      </c>
      <c r="C533" t="s">
        <v>3852</v>
      </c>
      <c r="D533">
        <v>31659</v>
      </c>
    </row>
    <row r="534" spans="1:4" x14ac:dyDescent="0.25">
      <c r="A534" t="s">
        <v>2995</v>
      </c>
      <c r="B534" t="s">
        <v>4384</v>
      </c>
      <c r="C534" t="s">
        <v>3857</v>
      </c>
      <c r="D534">
        <v>7657</v>
      </c>
    </row>
    <row r="535" spans="1:4" x14ac:dyDescent="0.25">
      <c r="A535" t="s">
        <v>2996</v>
      </c>
      <c r="B535" t="s">
        <v>4385</v>
      </c>
      <c r="C535" t="s">
        <v>3855</v>
      </c>
      <c r="D535">
        <v>8058</v>
      </c>
    </row>
    <row r="536" spans="1:4" x14ac:dyDescent="0.25">
      <c r="A536" t="s">
        <v>2997</v>
      </c>
      <c r="B536" t="s">
        <v>4386</v>
      </c>
      <c r="C536" t="s">
        <v>3855</v>
      </c>
      <c r="D536">
        <v>38145</v>
      </c>
    </row>
    <row r="537" spans="1:4" x14ac:dyDescent="0.25">
      <c r="A537" t="s">
        <v>2998</v>
      </c>
      <c r="B537" t="s">
        <v>4387</v>
      </c>
      <c r="C537" t="s">
        <v>3855</v>
      </c>
      <c r="D537">
        <v>33699</v>
      </c>
    </row>
    <row r="538" spans="1:4" x14ac:dyDescent="0.25">
      <c r="A538" t="s">
        <v>2999</v>
      </c>
      <c r="B538" t="s">
        <v>4388</v>
      </c>
      <c r="C538" t="s">
        <v>3852</v>
      </c>
      <c r="D538">
        <v>40578</v>
      </c>
    </row>
    <row r="539" spans="1:4" x14ac:dyDescent="0.25">
      <c r="A539" t="s">
        <v>3000</v>
      </c>
      <c r="B539" t="s">
        <v>4389</v>
      </c>
      <c r="C539" t="s">
        <v>3849</v>
      </c>
      <c r="D539">
        <v>13603</v>
      </c>
    </row>
    <row r="540" spans="1:4" x14ac:dyDescent="0.25">
      <c r="A540" t="s">
        <v>3001</v>
      </c>
      <c r="B540" t="s">
        <v>4390</v>
      </c>
      <c r="C540" t="s">
        <v>3852</v>
      </c>
      <c r="D540">
        <v>49880</v>
      </c>
    </row>
    <row r="541" spans="1:4" x14ac:dyDescent="0.25">
      <c r="A541" t="s">
        <v>3002</v>
      </c>
      <c r="B541" t="s">
        <v>4391</v>
      </c>
      <c r="C541" t="s">
        <v>3855</v>
      </c>
      <c r="D541">
        <v>13714</v>
      </c>
    </row>
    <row r="542" spans="1:4" x14ac:dyDescent="0.25">
      <c r="A542" t="s">
        <v>3003</v>
      </c>
      <c r="B542" t="s">
        <v>4392</v>
      </c>
      <c r="C542" t="s">
        <v>3857</v>
      </c>
      <c r="D542">
        <v>32583</v>
      </c>
    </row>
    <row r="543" spans="1:4" x14ac:dyDescent="0.25">
      <c r="A543" t="s">
        <v>3004</v>
      </c>
      <c r="B543" t="s">
        <v>4393</v>
      </c>
      <c r="C543" t="s">
        <v>3855</v>
      </c>
      <c r="D543">
        <v>8192</v>
      </c>
    </row>
    <row r="544" spans="1:4" x14ac:dyDescent="0.25">
      <c r="A544" t="s">
        <v>3005</v>
      </c>
      <c r="B544" t="s">
        <v>4394</v>
      </c>
      <c r="C544" t="s">
        <v>3857</v>
      </c>
      <c r="D544">
        <v>45933</v>
      </c>
    </row>
    <row r="545" spans="1:4" x14ac:dyDescent="0.25">
      <c r="A545" t="s">
        <v>3006</v>
      </c>
      <c r="B545" t="s">
        <v>4395</v>
      </c>
      <c r="C545" t="s">
        <v>3849</v>
      </c>
      <c r="D545">
        <v>16685</v>
      </c>
    </row>
    <row r="546" spans="1:4" x14ac:dyDescent="0.25">
      <c r="A546" t="s">
        <v>3007</v>
      </c>
      <c r="B546" t="s">
        <v>4396</v>
      </c>
      <c r="C546" t="s">
        <v>3852</v>
      </c>
      <c r="D546">
        <v>40143</v>
      </c>
    </row>
    <row r="547" spans="1:4" x14ac:dyDescent="0.25">
      <c r="A547" t="s">
        <v>3008</v>
      </c>
      <c r="B547" t="s">
        <v>4397</v>
      </c>
      <c r="C547" t="s">
        <v>3857</v>
      </c>
      <c r="D547">
        <v>16629</v>
      </c>
    </row>
    <row r="548" spans="1:4" x14ac:dyDescent="0.25">
      <c r="A548" t="s">
        <v>3009</v>
      </c>
      <c r="B548" t="s">
        <v>4398</v>
      </c>
      <c r="C548" t="s">
        <v>3852</v>
      </c>
      <c r="D548">
        <v>39563</v>
      </c>
    </row>
    <row r="549" spans="1:4" x14ac:dyDescent="0.25">
      <c r="A549" t="s">
        <v>3010</v>
      </c>
      <c r="B549" t="s">
        <v>4399</v>
      </c>
      <c r="C549" t="s">
        <v>3849</v>
      </c>
      <c r="D549">
        <v>22763</v>
      </c>
    </row>
    <row r="550" spans="1:4" x14ac:dyDescent="0.25">
      <c r="A550" t="s">
        <v>3011</v>
      </c>
      <c r="B550" t="s">
        <v>4400</v>
      </c>
      <c r="C550" t="s">
        <v>3857</v>
      </c>
      <c r="D550">
        <v>3218</v>
      </c>
    </row>
    <row r="551" spans="1:4" x14ac:dyDescent="0.25">
      <c r="A551" t="s">
        <v>3012</v>
      </c>
      <c r="B551" t="s">
        <v>4401</v>
      </c>
      <c r="C551" t="s">
        <v>3852</v>
      </c>
      <c r="D551">
        <v>9601</v>
      </c>
    </row>
    <row r="552" spans="1:4" x14ac:dyDescent="0.25">
      <c r="A552" t="s">
        <v>3013</v>
      </c>
      <c r="B552" t="s">
        <v>4402</v>
      </c>
      <c r="C552" t="s">
        <v>3857</v>
      </c>
      <c r="D552">
        <v>34203</v>
      </c>
    </row>
    <row r="553" spans="1:4" x14ac:dyDescent="0.25">
      <c r="A553" t="s">
        <v>3014</v>
      </c>
      <c r="B553" t="s">
        <v>4403</v>
      </c>
      <c r="C553" t="s">
        <v>3855</v>
      </c>
      <c r="D553">
        <v>9731</v>
      </c>
    </row>
    <row r="554" spans="1:4" x14ac:dyDescent="0.25">
      <c r="A554" t="s">
        <v>3015</v>
      </c>
      <c r="B554" t="s">
        <v>4404</v>
      </c>
      <c r="C554" t="s">
        <v>3852</v>
      </c>
      <c r="D554">
        <v>13838</v>
      </c>
    </row>
    <row r="555" spans="1:4" x14ac:dyDescent="0.25">
      <c r="A555" t="s">
        <v>3016</v>
      </c>
      <c r="B555" t="s">
        <v>4405</v>
      </c>
      <c r="C555" t="s">
        <v>3852</v>
      </c>
      <c r="D555">
        <v>27132</v>
      </c>
    </row>
    <row r="556" spans="1:4" x14ac:dyDescent="0.25">
      <c r="A556" t="s">
        <v>3017</v>
      </c>
      <c r="B556" t="s">
        <v>4406</v>
      </c>
      <c r="C556" t="s">
        <v>3855</v>
      </c>
      <c r="D556">
        <v>12727</v>
      </c>
    </row>
    <row r="557" spans="1:4" x14ac:dyDescent="0.25">
      <c r="A557" t="s">
        <v>3018</v>
      </c>
      <c r="B557" t="s">
        <v>4407</v>
      </c>
      <c r="C557" t="s">
        <v>3852</v>
      </c>
      <c r="D557">
        <v>6530</v>
      </c>
    </row>
    <row r="558" spans="1:4" x14ac:dyDescent="0.25">
      <c r="A558" t="s">
        <v>3019</v>
      </c>
      <c r="B558" t="s">
        <v>4408</v>
      </c>
      <c r="C558" t="s">
        <v>3852</v>
      </c>
      <c r="D558">
        <v>31252</v>
      </c>
    </row>
    <row r="559" spans="1:4" x14ac:dyDescent="0.25">
      <c r="A559" t="s">
        <v>3020</v>
      </c>
      <c r="B559" t="s">
        <v>4409</v>
      </c>
      <c r="C559" t="s">
        <v>3852</v>
      </c>
      <c r="D559">
        <v>34475</v>
      </c>
    </row>
    <row r="560" spans="1:4" x14ac:dyDescent="0.25">
      <c r="A560" t="s">
        <v>3021</v>
      </c>
      <c r="B560" t="s">
        <v>4410</v>
      </c>
      <c r="C560" t="s">
        <v>3857</v>
      </c>
      <c r="D560">
        <v>36679</v>
      </c>
    </row>
    <row r="561" spans="1:4" x14ac:dyDescent="0.25">
      <c r="A561" t="s">
        <v>3022</v>
      </c>
      <c r="B561" t="s">
        <v>4411</v>
      </c>
      <c r="C561" t="s">
        <v>3849</v>
      </c>
      <c r="D561">
        <v>47202</v>
      </c>
    </row>
    <row r="562" spans="1:4" x14ac:dyDescent="0.25">
      <c r="A562" t="s">
        <v>3023</v>
      </c>
      <c r="B562" t="s">
        <v>4412</v>
      </c>
      <c r="C562" t="s">
        <v>3849</v>
      </c>
      <c r="D562">
        <v>6312</v>
      </c>
    </row>
    <row r="563" spans="1:4" x14ac:dyDescent="0.25">
      <c r="A563" t="s">
        <v>3024</v>
      </c>
      <c r="B563" t="s">
        <v>4413</v>
      </c>
      <c r="C563" t="s">
        <v>3849</v>
      </c>
      <c r="D563">
        <v>21397</v>
      </c>
    </row>
    <row r="564" spans="1:4" x14ac:dyDescent="0.25">
      <c r="A564" t="s">
        <v>3025</v>
      </c>
      <c r="B564" t="s">
        <v>4414</v>
      </c>
      <c r="C564" t="s">
        <v>3849</v>
      </c>
      <c r="D564">
        <v>11776</v>
      </c>
    </row>
    <row r="565" spans="1:4" x14ac:dyDescent="0.25">
      <c r="A565" t="s">
        <v>3026</v>
      </c>
      <c r="B565" t="s">
        <v>4415</v>
      </c>
      <c r="C565" t="s">
        <v>3849</v>
      </c>
      <c r="D565">
        <v>45065</v>
      </c>
    </row>
    <row r="566" spans="1:4" x14ac:dyDescent="0.25">
      <c r="A566" t="s">
        <v>3027</v>
      </c>
      <c r="B566" t="s">
        <v>4416</v>
      </c>
      <c r="C566" t="s">
        <v>3849</v>
      </c>
      <c r="D566">
        <v>27035</v>
      </c>
    </row>
    <row r="567" spans="1:4" x14ac:dyDescent="0.25">
      <c r="A567" t="s">
        <v>3028</v>
      </c>
      <c r="B567" t="s">
        <v>4417</v>
      </c>
      <c r="C567" t="s">
        <v>3849</v>
      </c>
      <c r="D567">
        <v>5005</v>
      </c>
    </row>
    <row r="568" spans="1:4" x14ac:dyDescent="0.25">
      <c r="A568" t="s">
        <v>3029</v>
      </c>
      <c r="B568" t="s">
        <v>4418</v>
      </c>
      <c r="C568" t="s">
        <v>3849</v>
      </c>
      <c r="D568">
        <v>34638</v>
      </c>
    </row>
    <row r="569" spans="1:4" x14ac:dyDescent="0.25">
      <c r="A569" t="s">
        <v>3030</v>
      </c>
      <c r="B569" t="s">
        <v>4419</v>
      </c>
      <c r="C569" t="s">
        <v>3855</v>
      </c>
      <c r="D569">
        <v>2243</v>
      </c>
    </row>
    <row r="570" spans="1:4" x14ac:dyDescent="0.25">
      <c r="A570" t="s">
        <v>3031</v>
      </c>
      <c r="B570" t="s">
        <v>4420</v>
      </c>
      <c r="C570" t="s">
        <v>3855</v>
      </c>
      <c r="D570">
        <v>13781</v>
      </c>
    </row>
    <row r="571" spans="1:4" x14ac:dyDescent="0.25">
      <c r="A571" t="s">
        <v>3032</v>
      </c>
      <c r="B571" t="s">
        <v>4421</v>
      </c>
      <c r="C571" t="s">
        <v>3852</v>
      </c>
      <c r="D571">
        <v>36096</v>
      </c>
    </row>
    <row r="572" spans="1:4" x14ac:dyDescent="0.25">
      <c r="A572" t="s">
        <v>3033</v>
      </c>
      <c r="B572" t="s">
        <v>4422</v>
      </c>
      <c r="C572" t="s">
        <v>3852</v>
      </c>
      <c r="D572">
        <v>25349</v>
      </c>
    </row>
    <row r="573" spans="1:4" x14ac:dyDescent="0.25">
      <c r="A573" t="s">
        <v>3034</v>
      </c>
      <c r="B573" t="s">
        <v>4423</v>
      </c>
      <c r="C573" t="s">
        <v>3849</v>
      </c>
      <c r="D573">
        <v>38074</v>
      </c>
    </row>
    <row r="574" spans="1:4" x14ac:dyDescent="0.25">
      <c r="A574" t="s">
        <v>3035</v>
      </c>
      <c r="B574" t="s">
        <v>4424</v>
      </c>
      <c r="C574" t="s">
        <v>3855</v>
      </c>
      <c r="D574">
        <v>28602</v>
      </c>
    </row>
    <row r="575" spans="1:4" x14ac:dyDescent="0.25">
      <c r="A575" t="s">
        <v>3036</v>
      </c>
      <c r="B575" t="s">
        <v>4425</v>
      </c>
      <c r="C575" t="s">
        <v>3852</v>
      </c>
      <c r="D575">
        <v>42168</v>
      </c>
    </row>
    <row r="576" spans="1:4" x14ac:dyDescent="0.25">
      <c r="A576" t="s">
        <v>3037</v>
      </c>
      <c r="B576" t="s">
        <v>4426</v>
      </c>
      <c r="C576" t="s">
        <v>3855</v>
      </c>
      <c r="D576">
        <v>28172</v>
      </c>
    </row>
    <row r="577" spans="1:4" x14ac:dyDescent="0.25">
      <c r="A577" t="s">
        <v>3038</v>
      </c>
      <c r="B577" t="s">
        <v>4427</v>
      </c>
      <c r="C577" t="s">
        <v>3857</v>
      </c>
      <c r="D577">
        <v>2935</v>
      </c>
    </row>
    <row r="578" spans="1:4" x14ac:dyDescent="0.25">
      <c r="A578" t="s">
        <v>3039</v>
      </c>
      <c r="B578" t="s">
        <v>4428</v>
      </c>
      <c r="C578" t="s">
        <v>3857</v>
      </c>
      <c r="D578">
        <v>3655</v>
      </c>
    </row>
    <row r="579" spans="1:4" x14ac:dyDescent="0.25">
      <c r="A579" t="s">
        <v>3040</v>
      </c>
      <c r="B579" t="s">
        <v>4429</v>
      </c>
      <c r="C579" t="s">
        <v>3855</v>
      </c>
      <c r="D579">
        <v>38867</v>
      </c>
    </row>
    <row r="580" spans="1:4" x14ac:dyDescent="0.25">
      <c r="A580" t="s">
        <v>3041</v>
      </c>
      <c r="B580" t="s">
        <v>4430</v>
      </c>
      <c r="C580" t="s">
        <v>3852</v>
      </c>
      <c r="D580">
        <v>2026</v>
      </c>
    </row>
    <row r="581" spans="1:4" x14ac:dyDescent="0.25">
      <c r="A581" t="s">
        <v>3042</v>
      </c>
      <c r="B581" t="s">
        <v>4431</v>
      </c>
      <c r="C581" t="s">
        <v>3849</v>
      </c>
      <c r="D581">
        <v>18889</v>
      </c>
    </row>
    <row r="582" spans="1:4" x14ac:dyDescent="0.25">
      <c r="A582" t="s">
        <v>3043</v>
      </c>
      <c r="B582" t="s">
        <v>4432</v>
      </c>
      <c r="C582" t="s">
        <v>3857</v>
      </c>
      <c r="D582">
        <v>903</v>
      </c>
    </row>
    <row r="583" spans="1:4" x14ac:dyDescent="0.25">
      <c r="A583" t="s">
        <v>3044</v>
      </c>
      <c r="B583" t="s">
        <v>4433</v>
      </c>
      <c r="C583" t="s">
        <v>3849</v>
      </c>
      <c r="D583">
        <v>15236</v>
      </c>
    </row>
    <row r="584" spans="1:4" x14ac:dyDescent="0.25">
      <c r="A584" t="s">
        <v>3045</v>
      </c>
      <c r="B584" t="s">
        <v>4434</v>
      </c>
      <c r="C584" t="s">
        <v>3855</v>
      </c>
      <c r="D584">
        <v>29797</v>
      </c>
    </row>
    <row r="585" spans="1:4" x14ac:dyDescent="0.25">
      <c r="A585" t="s">
        <v>3046</v>
      </c>
      <c r="B585" t="s">
        <v>4435</v>
      </c>
      <c r="C585" t="s">
        <v>3857</v>
      </c>
      <c r="D585">
        <v>8733</v>
      </c>
    </row>
    <row r="586" spans="1:4" x14ac:dyDescent="0.25">
      <c r="A586" t="s">
        <v>3047</v>
      </c>
      <c r="B586" t="s">
        <v>4436</v>
      </c>
      <c r="C586" t="s">
        <v>3849</v>
      </c>
      <c r="D586">
        <v>23358</v>
      </c>
    </row>
    <row r="587" spans="1:4" x14ac:dyDescent="0.25">
      <c r="A587" t="s">
        <v>3048</v>
      </c>
      <c r="B587" t="s">
        <v>4437</v>
      </c>
      <c r="C587" t="s">
        <v>3857</v>
      </c>
      <c r="D587">
        <v>49801</v>
      </c>
    </row>
    <row r="588" spans="1:4" x14ac:dyDescent="0.25">
      <c r="A588" t="s">
        <v>3049</v>
      </c>
      <c r="B588" t="s">
        <v>4438</v>
      </c>
      <c r="C588" t="s">
        <v>3852</v>
      </c>
      <c r="D588">
        <v>3617</v>
      </c>
    </row>
    <row r="589" spans="1:4" x14ac:dyDescent="0.25">
      <c r="A589" t="s">
        <v>3050</v>
      </c>
      <c r="B589" t="s">
        <v>4439</v>
      </c>
      <c r="C589" t="s">
        <v>3855</v>
      </c>
      <c r="D589">
        <v>3276</v>
      </c>
    </row>
    <row r="590" spans="1:4" x14ac:dyDescent="0.25">
      <c r="A590" t="s">
        <v>3051</v>
      </c>
      <c r="B590" t="s">
        <v>4440</v>
      </c>
      <c r="C590" t="s">
        <v>3855</v>
      </c>
      <c r="D590">
        <v>13635</v>
      </c>
    </row>
    <row r="591" spans="1:4" x14ac:dyDescent="0.25">
      <c r="A591" t="s">
        <v>3052</v>
      </c>
      <c r="B591" t="s">
        <v>4441</v>
      </c>
      <c r="C591" t="s">
        <v>3849</v>
      </c>
      <c r="D591">
        <v>41367</v>
      </c>
    </row>
    <row r="592" spans="1:4" x14ac:dyDescent="0.25">
      <c r="A592" t="s">
        <v>3053</v>
      </c>
      <c r="B592" t="s">
        <v>4442</v>
      </c>
      <c r="C592" t="s">
        <v>3852</v>
      </c>
      <c r="D592">
        <v>20349</v>
      </c>
    </row>
    <row r="593" spans="1:4" x14ac:dyDescent="0.25">
      <c r="A593" t="s">
        <v>3054</v>
      </c>
      <c r="B593" t="s">
        <v>4443</v>
      </c>
      <c r="C593" t="s">
        <v>3857</v>
      </c>
      <c r="D593">
        <v>32010</v>
      </c>
    </row>
    <row r="594" spans="1:4" x14ac:dyDescent="0.25">
      <c r="A594" t="s">
        <v>3055</v>
      </c>
      <c r="B594" t="s">
        <v>4444</v>
      </c>
      <c r="C594" t="s">
        <v>3855</v>
      </c>
      <c r="D594">
        <v>1790</v>
      </c>
    </row>
    <row r="595" spans="1:4" x14ac:dyDescent="0.25">
      <c r="A595" t="s">
        <v>3056</v>
      </c>
      <c r="B595" t="s">
        <v>4445</v>
      </c>
      <c r="C595" t="s">
        <v>3852</v>
      </c>
      <c r="D595">
        <v>36780</v>
      </c>
    </row>
    <row r="596" spans="1:4" x14ac:dyDescent="0.25">
      <c r="A596" t="s">
        <v>3057</v>
      </c>
      <c r="B596" t="s">
        <v>4446</v>
      </c>
      <c r="C596" t="s">
        <v>3857</v>
      </c>
      <c r="D596">
        <v>3464</v>
      </c>
    </row>
    <row r="597" spans="1:4" x14ac:dyDescent="0.25">
      <c r="A597" t="s">
        <v>3058</v>
      </c>
      <c r="B597" t="s">
        <v>4447</v>
      </c>
      <c r="C597" t="s">
        <v>3855</v>
      </c>
      <c r="D597">
        <v>35614</v>
      </c>
    </row>
    <row r="598" spans="1:4" x14ac:dyDescent="0.25">
      <c r="A598" t="s">
        <v>3059</v>
      </c>
      <c r="B598" t="s">
        <v>4448</v>
      </c>
      <c r="C598" t="s">
        <v>3849</v>
      </c>
      <c r="D598">
        <v>7481</v>
      </c>
    </row>
    <row r="599" spans="1:4" x14ac:dyDescent="0.25">
      <c r="A599" t="s">
        <v>3060</v>
      </c>
      <c r="B599" t="s">
        <v>4449</v>
      </c>
      <c r="C599" t="s">
        <v>3857</v>
      </c>
      <c r="D599">
        <v>42935</v>
      </c>
    </row>
    <row r="600" spans="1:4" x14ac:dyDescent="0.25">
      <c r="A600" t="s">
        <v>3061</v>
      </c>
      <c r="B600" t="s">
        <v>4450</v>
      </c>
      <c r="C600" t="s">
        <v>3852</v>
      </c>
      <c r="D600">
        <v>14877</v>
      </c>
    </row>
    <row r="601" spans="1:4" x14ac:dyDescent="0.25">
      <c r="A601" t="s">
        <v>3062</v>
      </c>
      <c r="B601" t="s">
        <v>4451</v>
      </c>
      <c r="C601" t="s">
        <v>3857</v>
      </c>
      <c r="D601">
        <v>9271</v>
      </c>
    </row>
    <row r="602" spans="1:4" x14ac:dyDescent="0.25">
      <c r="A602" t="s">
        <v>3063</v>
      </c>
      <c r="B602" t="s">
        <v>4452</v>
      </c>
      <c r="C602" t="s">
        <v>3849</v>
      </c>
      <c r="D602">
        <v>16901</v>
      </c>
    </row>
    <row r="603" spans="1:4" x14ac:dyDescent="0.25">
      <c r="A603" t="s">
        <v>3064</v>
      </c>
      <c r="B603" t="s">
        <v>4453</v>
      </c>
      <c r="C603" t="s">
        <v>3849</v>
      </c>
      <c r="D603">
        <v>141</v>
      </c>
    </row>
    <row r="604" spans="1:4" x14ac:dyDescent="0.25">
      <c r="A604" t="s">
        <v>3065</v>
      </c>
      <c r="B604" t="s">
        <v>4454</v>
      </c>
      <c r="C604" t="s">
        <v>3855</v>
      </c>
      <c r="D604">
        <v>8339</v>
      </c>
    </row>
    <row r="605" spans="1:4" x14ac:dyDescent="0.25">
      <c r="A605" t="s">
        <v>3066</v>
      </c>
      <c r="B605" t="s">
        <v>4455</v>
      </c>
      <c r="C605" t="s">
        <v>3857</v>
      </c>
      <c r="D605">
        <v>29966</v>
      </c>
    </row>
    <row r="606" spans="1:4" x14ac:dyDescent="0.25">
      <c r="A606" t="s">
        <v>3067</v>
      </c>
      <c r="B606" t="s">
        <v>4456</v>
      </c>
      <c r="C606" t="s">
        <v>3855</v>
      </c>
      <c r="D606">
        <v>15108</v>
      </c>
    </row>
    <row r="607" spans="1:4" x14ac:dyDescent="0.25">
      <c r="A607" t="s">
        <v>3068</v>
      </c>
      <c r="B607" t="s">
        <v>4457</v>
      </c>
      <c r="C607" t="s">
        <v>3849</v>
      </c>
      <c r="D607">
        <v>17757</v>
      </c>
    </row>
    <row r="608" spans="1:4" x14ac:dyDescent="0.25">
      <c r="A608" t="s">
        <v>3069</v>
      </c>
      <c r="B608" t="s">
        <v>4458</v>
      </c>
      <c r="C608" t="s">
        <v>3852</v>
      </c>
      <c r="D608">
        <v>40380</v>
      </c>
    </row>
    <row r="609" spans="1:4" x14ac:dyDescent="0.25">
      <c r="A609" t="s">
        <v>3070</v>
      </c>
      <c r="B609" t="s">
        <v>4459</v>
      </c>
      <c r="C609" t="s">
        <v>3852</v>
      </c>
      <c r="D609">
        <v>6276</v>
      </c>
    </row>
    <row r="610" spans="1:4" x14ac:dyDescent="0.25">
      <c r="A610" t="s">
        <v>3071</v>
      </c>
      <c r="B610" t="s">
        <v>4460</v>
      </c>
      <c r="C610" t="s">
        <v>3857</v>
      </c>
      <c r="D610">
        <v>19855</v>
      </c>
    </row>
    <row r="611" spans="1:4" x14ac:dyDescent="0.25">
      <c r="A611" t="s">
        <v>3072</v>
      </c>
      <c r="B611" t="s">
        <v>4461</v>
      </c>
      <c r="C611" t="s">
        <v>3857</v>
      </c>
      <c r="D611">
        <v>9388</v>
      </c>
    </row>
    <row r="612" spans="1:4" x14ac:dyDescent="0.25">
      <c r="A612" t="s">
        <v>3073</v>
      </c>
      <c r="B612" t="s">
        <v>4462</v>
      </c>
      <c r="C612" t="s">
        <v>3849</v>
      </c>
      <c r="D612">
        <v>24194</v>
      </c>
    </row>
    <row r="613" spans="1:4" x14ac:dyDescent="0.25">
      <c r="A613" t="s">
        <v>3074</v>
      </c>
      <c r="B613" t="s">
        <v>4463</v>
      </c>
      <c r="C613" t="s">
        <v>3849</v>
      </c>
      <c r="D613">
        <v>16654</v>
      </c>
    </row>
    <row r="614" spans="1:4" x14ac:dyDescent="0.25">
      <c r="A614" t="s">
        <v>3075</v>
      </c>
      <c r="B614" t="s">
        <v>4464</v>
      </c>
      <c r="C614" t="s">
        <v>3852</v>
      </c>
      <c r="D614">
        <v>2406</v>
      </c>
    </row>
    <row r="615" spans="1:4" x14ac:dyDescent="0.25">
      <c r="A615" t="s">
        <v>3076</v>
      </c>
      <c r="B615" t="s">
        <v>4465</v>
      </c>
      <c r="C615" t="s">
        <v>3855</v>
      </c>
      <c r="D615">
        <v>3604</v>
      </c>
    </row>
    <row r="616" spans="1:4" x14ac:dyDescent="0.25">
      <c r="A616" t="s">
        <v>3077</v>
      </c>
      <c r="B616" t="s">
        <v>4466</v>
      </c>
      <c r="C616" t="s">
        <v>3855</v>
      </c>
      <c r="D616">
        <v>42631</v>
      </c>
    </row>
    <row r="617" spans="1:4" x14ac:dyDescent="0.25">
      <c r="A617" t="s">
        <v>3078</v>
      </c>
      <c r="B617" t="s">
        <v>4467</v>
      </c>
      <c r="C617" t="s">
        <v>3857</v>
      </c>
      <c r="D617">
        <v>2939</v>
      </c>
    </row>
    <row r="618" spans="1:4" x14ac:dyDescent="0.25">
      <c r="A618" t="s">
        <v>3079</v>
      </c>
      <c r="B618" t="s">
        <v>4468</v>
      </c>
      <c r="C618" t="s">
        <v>3857</v>
      </c>
      <c r="D618">
        <v>39157</v>
      </c>
    </row>
    <row r="619" spans="1:4" x14ac:dyDescent="0.25">
      <c r="A619" t="s">
        <v>3080</v>
      </c>
      <c r="B619" t="s">
        <v>4469</v>
      </c>
      <c r="C619" t="s">
        <v>3857</v>
      </c>
      <c r="D619">
        <v>45809</v>
      </c>
    </row>
    <row r="620" spans="1:4" x14ac:dyDescent="0.25">
      <c r="A620" t="s">
        <v>3081</v>
      </c>
      <c r="B620" t="s">
        <v>4470</v>
      </c>
      <c r="C620" t="s">
        <v>3852</v>
      </c>
      <c r="D620">
        <v>23343</v>
      </c>
    </row>
    <row r="621" spans="1:4" x14ac:dyDescent="0.25">
      <c r="A621" t="s">
        <v>3082</v>
      </c>
      <c r="B621" t="s">
        <v>4471</v>
      </c>
      <c r="C621" t="s">
        <v>3855</v>
      </c>
      <c r="D621">
        <v>15673</v>
      </c>
    </row>
    <row r="622" spans="1:4" x14ac:dyDescent="0.25">
      <c r="A622" t="s">
        <v>3083</v>
      </c>
      <c r="B622" t="s">
        <v>4472</v>
      </c>
      <c r="C622" t="s">
        <v>3852</v>
      </c>
      <c r="D622">
        <v>38838</v>
      </c>
    </row>
    <row r="623" spans="1:4" x14ac:dyDescent="0.25">
      <c r="A623" t="s">
        <v>3084</v>
      </c>
      <c r="B623" t="s">
        <v>4473</v>
      </c>
      <c r="C623" t="s">
        <v>3849</v>
      </c>
      <c r="D623">
        <v>49113</v>
      </c>
    </row>
    <row r="624" spans="1:4" x14ac:dyDescent="0.25">
      <c r="A624" t="s">
        <v>3085</v>
      </c>
      <c r="B624" t="s">
        <v>4474</v>
      </c>
      <c r="C624" t="s">
        <v>3849</v>
      </c>
      <c r="D624">
        <v>6109</v>
      </c>
    </row>
    <row r="625" spans="1:4" x14ac:dyDescent="0.25">
      <c r="A625" t="s">
        <v>3086</v>
      </c>
      <c r="B625" t="s">
        <v>4475</v>
      </c>
      <c r="C625" t="s">
        <v>3849</v>
      </c>
      <c r="D625">
        <v>48221</v>
      </c>
    </row>
    <row r="626" spans="1:4" x14ac:dyDescent="0.25">
      <c r="A626" t="s">
        <v>3087</v>
      </c>
      <c r="B626" t="s">
        <v>4476</v>
      </c>
      <c r="C626" t="s">
        <v>3855</v>
      </c>
      <c r="D626">
        <v>47192</v>
      </c>
    </row>
    <row r="627" spans="1:4" x14ac:dyDescent="0.25">
      <c r="A627" t="s">
        <v>3088</v>
      </c>
      <c r="B627" t="s">
        <v>4477</v>
      </c>
      <c r="C627" t="s">
        <v>3849</v>
      </c>
      <c r="D627">
        <v>7214</v>
      </c>
    </row>
    <row r="628" spans="1:4" x14ac:dyDescent="0.25">
      <c r="A628" t="s">
        <v>3089</v>
      </c>
      <c r="B628" t="s">
        <v>4478</v>
      </c>
      <c r="C628" t="s">
        <v>3855</v>
      </c>
      <c r="D628">
        <v>2831</v>
      </c>
    </row>
    <row r="629" spans="1:4" x14ac:dyDescent="0.25">
      <c r="A629" t="s">
        <v>3090</v>
      </c>
      <c r="B629" t="s">
        <v>4479</v>
      </c>
      <c r="C629" t="s">
        <v>3849</v>
      </c>
      <c r="D629">
        <v>35774</v>
      </c>
    </row>
    <row r="630" spans="1:4" x14ac:dyDescent="0.25">
      <c r="A630" t="s">
        <v>3091</v>
      </c>
      <c r="B630" t="s">
        <v>4480</v>
      </c>
      <c r="C630" t="s">
        <v>3849</v>
      </c>
      <c r="D630">
        <v>3975</v>
      </c>
    </row>
    <row r="631" spans="1:4" x14ac:dyDescent="0.25">
      <c r="A631" t="s">
        <v>3092</v>
      </c>
      <c r="B631" t="s">
        <v>4481</v>
      </c>
      <c r="C631" t="s">
        <v>3849</v>
      </c>
      <c r="D631">
        <v>30080</v>
      </c>
    </row>
    <row r="632" spans="1:4" x14ac:dyDescent="0.25">
      <c r="A632" t="s">
        <v>3093</v>
      </c>
      <c r="B632" t="s">
        <v>4482</v>
      </c>
      <c r="C632" t="s">
        <v>3857</v>
      </c>
      <c r="D632">
        <v>3331</v>
      </c>
    </row>
    <row r="633" spans="1:4" x14ac:dyDescent="0.25">
      <c r="A633" t="s">
        <v>3094</v>
      </c>
      <c r="B633" t="s">
        <v>4483</v>
      </c>
      <c r="C633" t="s">
        <v>3857</v>
      </c>
      <c r="D633">
        <v>34563</v>
      </c>
    </row>
    <row r="634" spans="1:4" x14ac:dyDescent="0.25">
      <c r="A634" t="s">
        <v>3095</v>
      </c>
      <c r="B634" t="s">
        <v>4484</v>
      </c>
      <c r="C634" t="s">
        <v>3857</v>
      </c>
      <c r="D634">
        <v>11662</v>
      </c>
    </row>
    <row r="635" spans="1:4" x14ac:dyDescent="0.25">
      <c r="A635" t="s">
        <v>3096</v>
      </c>
      <c r="B635" t="s">
        <v>4485</v>
      </c>
      <c r="C635" t="s">
        <v>3855</v>
      </c>
      <c r="D635">
        <v>4899</v>
      </c>
    </row>
    <row r="636" spans="1:4" x14ac:dyDescent="0.25">
      <c r="A636" t="s">
        <v>3097</v>
      </c>
      <c r="B636" t="s">
        <v>4486</v>
      </c>
      <c r="C636" t="s">
        <v>3849</v>
      </c>
      <c r="D636">
        <v>3424</v>
      </c>
    </row>
    <row r="637" spans="1:4" x14ac:dyDescent="0.25">
      <c r="A637" t="s">
        <v>3098</v>
      </c>
      <c r="B637" t="s">
        <v>4487</v>
      </c>
      <c r="C637" t="s">
        <v>3855</v>
      </c>
      <c r="D637">
        <v>9509</v>
      </c>
    </row>
    <row r="638" spans="1:4" x14ac:dyDescent="0.25">
      <c r="A638" t="s">
        <v>3099</v>
      </c>
      <c r="B638" t="s">
        <v>4488</v>
      </c>
      <c r="C638" t="s">
        <v>3857</v>
      </c>
      <c r="D638">
        <v>27083</v>
      </c>
    </row>
    <row r="639" spans="1:4" x14ac:dyDescent="0.25">
      <c r="A639" t="s">
        <v>3100</v>
      </c>
      <c r="B639" t="s">
        <v>4489</v>
      </c>
      <c r="C639" t="s">
        <v>3849</v>
      </c>
      <c r="D639">
        <v>3924</v>
      </c>
    </row>
    <row r="640" spans="1:4" x14ac:dyDescent="0.25">
      <c r="A640" t="s">
        <v>3101</v>
      </c>
      <c r="B640" t="s">
        <v>4490</v>
      </c>
      <c r="C640" t="s">
        <v>3855</v>
      </c>
      <c r="D640">
        <v>40133</v>
      </c>
    </row>
    <row r="641" spans="1:4" x14ac:dyDescent="0.25">
      <c r="A641" t="s">
        <v>3102</v>
      </c>
      <c r="B641" t="s">
        <v>4491</v>
      </c>
      <c r="C641" t="s">
        <v>3852</v>
      </c>
      <c r="D641">
        <v>30246</v>
      </c>
    </row>
    <row r="642" spans="1:4" x14ac:dyDescent="0.25">
      <c r="A642" t="s">
        <v>3103</v>
      </c>
      <c r="B642" t="s">
        <v>4492</v>
      </c>
      <c r="C642" t="s">
        <v>3857</v>
      </c>
      <c r="D642">
        <v>14935</v>
      </c>
    </row>
    <row r="643" spans="1:4" x14ac:dyDescent="0.25">
      <c r="A643" t="s">
        <v>3104</v>
      </c>
      <c r="B643" t="s">
        <v>4493</v>
      </c>
      <c r="C643" t="s">
        <v>3855</v>
      </c>
      <c r="D643">
        <v>49330</v>
      </c>
    </row>
    <row r="644" spans="1:4" x14ac:dyDescent="0.25">
      <c r="A644" t="s">
        <v>3105</v>
      </c>
      <c r="B644" t="s">
        <v>4494</v>
      </c>
      <c r="C644" t="s">
        <v>3849</v>
      </c>
      <c r="D644">
        <v>32961</v>
      </c>
    </row>
    <row r="645" spans="1:4" x14ac:dyDescent="0.25">
      <c r="A645" t="s">
        <v>3106</v>
      </c>
      <c r="B645" t="s">
        <v>4495</v>
      </c>
      <c r="C645" t="s">
        <v>3849</v>
      </c>
      <c r="D645">
        <v>33632</v>
      </c>
    </row>
    <row r="646" spans="1:4" x14ac:dyDescent="0.25">
      <c r="A646" t="s">
        <v>3107</v>
      </c>
      <c r="B646" t="s">
        <v>4496</v>
      </c>
      <c r="C646" t="s">
        <v>3849</v>
      </c>
      <c r="D646">
        <v>8779</v>
      </c>
    </row>
    <row r="647" spans="1:4" x14ac:dyDescent="0.25">
      <c r="A647" t="s">
        <v>3108</v>
      </c>
      <c r="B647" t="s">
        <v>4497</v>
      </c>
      <c r="C647" t="s">
        <v>3852</v>
      </c>
      <c r="D647">
        <v>35567</v>
      </c>
    </row>
    <row r="648" spans="1:4" x14ac:dyDescent="0.25">
      <c r="A648" t="s">
        <v>3109</v>
      </c>
      <c r="B648" t="s">
        <v>4498</v>
      </c>
      <c r="C648" t="s">
        <v>3857</v>
      </c>
      <c r="D648">
        <v>28003</v>
      </c>
    </row>
    <row r="649" spans="1:4" x14ac:dyDescent="0.25">
      <c r="A649" t="s">
        <v>3110</v>
      </c>
      <c r="B649" t="s">
        <v>4499</v>
      </c>
      <c r="C649" t="s">
        <v>3852</v>
      </c>
      <c r="D649">
        <v>49230</v>
      </c>
    </row>
    <row r="650" spans="1:4" x14ac:dyDescent="0.25">
      <c r="A650" t="s">
        <v>3111</v>
      </c>
      <c r="B650" t="s">
        <v>4500</v>
      </c>
      <c r="C650" t="s">
        <v>3857</v>
      </c>
      <c r="D650">
        <v>23952</v>
      </c>
    </row>
    <row r="651" spans="1:4" x14ac:dyDescent="0.25">
      <c r="A651" t="s">
        <v>3112</v>
      </c>
      <c r="B651" t="s">
        <v>4501</v>
      </c>
      <c r="C651" t="s">
        <v>3849</v>
      </c>
      <c r="D651">
        <v>33932</v>
      </c>
    </row>
    <row r="652" spans="1:4" x14ac:dyDescent="0.25">
      <c r="A652" t="s">
        <v>3113</v>
      </c>
      <c r="B652" t="s">
        <v>4502</v>
      </c>
      <c r="C652" t="s">
        <v>3855</v>
      </c>
      <c r="D652">
        <v>17122</v>
      </c>
    </row>
    <row r="653" spans="1:4" x14ac:dyDescent="0.25">
      <c r="A653" t="s">
        <v>3114</v>
      </c>
      <c r="B653" t="s">
        <v>4503</v>
      </c>
      <c r="C653" t="s">
        <v>3849</v>
      </c>
      <c r="D653">
        <v>2105</v>
      </c>
    </row>
    <row r="654" spans="1:4" x14ac:dyDescent="0.25">
      <c r="A654" t="s">
        <v>3115</v>
      </c>
      <c r="B654" t="s">
        <v>4504</v>
      </c>
      <c r="C654" t="s">
        <v>3857</v>
      </c>
      <c r="D654">
        <v>6483</v>
      </c>
    </row>
    <row r="655" spans="1:4" x14ac:dyDescent="0.25">
      <c r="A655" t="s">
        <v>3116</v>
      </c>
      <c r="B655" t="s">
        <v>4505</v>
      </c>
      <c r="C655" t="s">
        <v>3849</v>
      </c>
      <c r="D655">
        <v>43363</v>
      </c>
    </row>
    <row r="656" spans="1:4" x14ac:dyDescent="0.25">
      <c r="A656" t="s">
        <v>3117</v>
      </c>
      <c r="B656" t="s">
        <v>4506</v>
      </c>
      <c r="C656" t="s">
        <v>3852</v>
      </c>
      <c r="D656">
        <v>36932</v>
      </c>
    </row>
    <row r="657" spans="1:4" x14ac:dyDescent="0.25">
      <c r="A657" t="s">
        <v>3118</v>
      </c>
      <c r="B657" t="s">
        <v>4507</v>
      </c>
      <c r="C657" t="s">
        <v>3852</v>
      </c>
      <c r="D657">
        <v>18297</v>
      </c>
    </row>
    <row r="658" spans="1:4" x14ac:dyDescent="0.25">
      <c r="A658" t="s">
        <v>3119</v>
      </c>
      <c r="B658" t="s">
        <v>4508</v>
      </c>
      <c r="C658" t="s">
        <v>3852</v>
      </c>
      <c r="D658">
        <v>34921</v>
      </c>
    </row>
    <row r="659" spans="1:4" x14ac:dyDescent="0.25">
      <c r="A659" t="s">
        <v>3120</v>
      </c>
      <c r="B659" t="s">
        <v>4509</v>
      </c>
      <c r="C659" t="s">
        <v>3855</v>
      </c>
      <c r="D659">
        <v>317</v>
      </c>
    </row>
    <row r="660" spans="1:4" x14ac:dyDescent="0.25">
      <c r="A660" t="s">
        <v>3121</v>
      </c>
      <c r="B660" t="s">
        <v>4510</v>
      </c>
      <c r="C660" t="s">
        <v>3855</v>
      </c>
      <c r="D660">
        <v>1955</v>
      </c>
    </row>
    <row r="661" spans="1:4" x14ac:dyDescent="0.25">
      <c r="A661" t="s">
        <v>3122</v>
      </c>
      <c r="B661" t="s">
        <v>4511</v>
      </c>
      <c r="C661" t="s">
        <v>3852</v>
      </c>
      <c r="D661">
        <v>25410</v>
      </c>
    </row>
    <row r="662" spans="1:4" x14ac:dyDescent="0.25">
      <c r="A662" t="s">
        <v>3123</v>
      </c>
      <c r="B662" t="s">
        <v>4512</v>
      </c>
      <c r="C662" t="s">
        <v>3857</v>
      </c>
      <c r="D662">
        <v>31285</v>
      </c>
    </row>
    <row r="663" spans="1:4" x14ac:dyDescent="0.25">
      <c r="A663" t="s">
        <v>3124</v>
      </c>
      <c r="B663" t="s">
        <v>4513</v>
      </c>
      <c r="C663" t="s">
        <v>3855</v>
      </c>
      <c r="D663">
        <v>46857</v>
      </c>
    </row>
    <row r="664" spans="1:4" x14ac:dyDescent="0.25">
      <c r="A664" t="s">
        <v>3125</v>
      </c>
      <c r="B664" t="s">
        <v>4514</v>
      </c>
      <c r="C664" t="s">
        <v>3857</v>
      </c>
      <c r="D664">
        <v>38006</v>
      </c>
    </row>
    <row r="665" spans="1:4" x14ac:dyDescent="0.25">
      <c r="A665" t="s">
        <v>3126</v>
      </c>
      <c r="B665" t="s">
        <v>4515</v>
      </c>
      <c r="C665" t="s">
        <v>3852</v>
      </c>
      <c r="D665">
        <v>12940</v>
      </c>
    </row>
    <row r="666" spans="1:4" x14ac:dyDescent="0.25">
      <c r="A666" t="s">
        <v>3127</v>
      </c>
      <c r="B666" t="s">
        <v>4516</v>
      </c>
      <c r="C666" t="s">
        <v>3857</v>
      </c>
      <c r="D666">
        <v>40775</v>
      </c>
    </row>
    <row r="667" spans="1:4" x14ac:dyDescent="0.25">
      <c r="A667" t="s">
        <v>3128</v>
      </c>
      <c r="B667" t="s">
        <v>4517</v>
      </c>
      <c r="C667" t="s">
        <v>3855</v>
      </c>
      <c r="D667">
        <v>24626</v>
      </c>
    </row>
    <row r="668" spans="1:4" x14ac:dyDescent="0.25">
      <c r="A668" t="s">
        <v>3129</v>
      </c>
      <c r="B668" t="s">
        <v>4518</v>
      </c>
      <c r="C668" t="s">
        <v>3849</v>
      </c>
      <c r="D668">
        <v>41318</v>
      </c>
    </row>
    <row r="669" spans="1:4" x14ac:dyDescent="0.25">
      <c r="A669" t="s">
        <v>3130</v>
      </c>
      <c r="B669" t="s">
        <v>4519</v>
      </c>
      <c r="C669" t="s">
        <v>3855</v>
      </c>
      <c r="D669">
        <v>8771</v>
      </c>
    </row>
    <row r="670" spans="1:4" x14ac:dyDescent="0.25">
      <c r="A670" t="s">
        <v>3131</v>
      </c>
      <c r="B670" t="s">
        <v>4520</v>
      </c>
      <c r="C670" t="s">
        <v>3857</v>
      </c>
      <c r="D670">
        <v>1408</v>
      </c>
    </row>
    <row r="671" spans="1:4" x14ac:dyDescent="0.25">
      <c r="A671" t="s">
        <v>3132</v>
      </c>
      <c r="B671" t="s">
        <v>4521</v>
      </c>
      <c r="C671" t="s">
        <v>3855</v>
      </c>
      <c r="D671">
        <v>2978</v>
      </c>
    </row>
    <row r="672" spans="1:4" x14ac:dyDescent="0.25">
      <c r="A672" t="s">
        <v>3133</v>
      </c>
      <c r="B672" t="s">
        <v>4522</v>
      </c>
      <c r="C672" t="s">
        <v>3849</v>
      </c>
      <c r="D672">
        <v>49545</v>
      </c>
    </row>
    <row r="673" spans="1:4" x14ac:dyDescent="0.25">
      <c r="A673" t="s">
        <v>3134</v>
      </c>
      <c r="B673" t="s">
        <v>4523</v>
      </c>
      <c r="C673" t="s">
        <v>3857</v>
      </c>
      <c r="D673">
        <v>4119</v>
      </c>
    </row>
    <row r="674" spans="1:4" x14ac:dyDescent="0.25">
      <c r="A674" t="s">
        <v>3135</v>
      </c>
      <c r="B674" t="s">
        <v>4524</v>
      </c>
      <c r="C674" t="s">
        <v>3852</v>
      </c>
      <c r="D674">
        <v>46973</v>
      </c>
    </row>
    <row r="675" spans="1:4" x14ac:dyDescent="0.25">
      <c r="A675" t="s">
        <v>3136</v>
      </c>
      <c r="B675" t="s">
        <v>4525</v>
      </c>
      <c r="C675" t="s">
        <v>3857</v>
      </c>
      <c r="D675">
        <v>36377</v>
      </c>
    </row>
    <row r="676" spans="1:4" x14ac:dyDescent="0.25">
      <c r="A676" t="s">
        <v>3137</v>
      </c>
      <c r="B676" t="s">
        <v>4526</v>
      </c>
      <c r="C676" t="s">
        <v>3855</v>
      </c>
      <c r="D676">
        <v>7387</v>
      </c>
    </row>
    <row r="677" spans="1:4" x14ac:dyDescent="0.25">
      <c r="A677" t="s">
        <v>3138</v>
      </c>
      <c r="B677" t="s">
        <v>4527</v>
      </c>
      <c r="C677" t="s">
        <v>3855</v>
      </c>
      <c r="D677">
        <v>43217</v>
      </c>
    </row>
    <row r="678" spans="1:4" x14ac:dyDescent="0.25">
      <c r="A678" t="s">
        <v>3139</v>
      </c>
      <c r="B678" t="s">
        <v>4528</v>
      </c>
      <c r="C678" t="s">
        <v>3855</v>
      </c>
      <c r="D678">
        <v>7296</v>
      </c>
    </row>
    <row r="679" spans="1:4" x14ac:dyDescent="0.25">
      <c r="A679" t="s">
        <v>3140</v>
      </c>
      <c r="B679" t="s">
        <v>4529</v>
      </c>
      <c r="C679" t="s">
        <v>3857</v>
      </c>
      <c r="D679">
        <v>7250</v>
      </c>
    </row>
    <row r="680" spans="1:4" x14ac:dyDescent="0.25">
      <c r="A680" t="s">
        <v>3141</v>
      </c>
      <c r="B680" t="s">
        <v>4530</v>
      </c>
      <c r="C680" t="s">
        <v>3855</v>
      </c>
      <c r="D680">
        <v>28818</v>
      </c>
    </row>
    <row r="681" spans="1:4" x14ac:dyDescent="0.25">
      <c r="A681" t="s">
        <v>3142</v>
      </c>
      <c r="B681" t="s">
        <v>4531</v>
      </c>
      <c r="C681" t="s">
        <v>3857</v>
      </c>
      <c r="D681">
        <v>14487</v>
      </c>
    </row>
    <row r="682" spans="1:4" x14ac:dyDescent="0.25">
      <c r="A682" t="s">
        <v>3143</v>
      </c>
      <c r="B682" t="s">
        <v>4532</v>
      </c>
      <c r="C682" t="s">
        <v>3852</v>
      </c>
      <c r="D682">
        <v>14612</v>
      </c>
    </row>
    <row r="683" spans="1:4" x14ac:dyDescent="0.25">
      <c r="A683" t="s">
        <v>3144</v>
      </c>
      <c r="B683" t="s">
        <v>4533</v>
      </c>
      <c r="C683" t="s">
        <v>3852</v>
      </c>
      <c r="D683">
        <v>9831</v>
      </c>
    </row>
    <row r="684" spans="1:4" x14ac:dyDescent="0.25">
      <c r="A684" t="s">
        <v>3145</v>
      </c>
      <c r="B684" t="s">
        <v>4534</v>
      </c>
      <c r="C684" t="s">
        <v>3849</v>
      </c>
      <c r="D684">
        <v>30423</v>
      </c>
    </row>
    <row r="685" spans="1:4" x14ac:dyDescent="0.25">
      <c r="A685" t="s">
        <v>3146</v>
      </c>
      <c r="B685" t="s">
        <v>4535</v>
      </c>
      <c r="C685" t="s">
        <v>3852</v>
      </c>
      <c r="D685">
        <v>1440</v>
      </c>
    </row>
    <row r="686" spans="1:4" x14ac:dyDescent="0.25">
      <c r="A686" t="s">
        <v>3147</v>
      </c>
      <c r="B686" t="s">
        <v>4536</v>
      </c>
      <c r="C686" t="s">
        <v>3852</v>
      </c>
      <c r="D686">
        <v>12329</v>
      </c>
    </row>
    <row r="687" spans="1:4" x14ac:dyDescent="0.25">
      <c r="A687" t="s">
        <v>3148</v>
      </c>
      <c r="B687" t="s">
        <v>4537</v>
      </c>
      <c r="C687" t="s">
        <v>3849</v>
      </c>
      <c r="D687">
        <v>27716</v>
      </c>
    </row>
    <row r="688" spans="1:4" x14ac:dyDescent="0.25">
      <c r="A688" t="s">
        <v>3149</v>
      </c>
      <c r="B688" t="s">
        <v>4538</v>
      </c>
      <c r="C688" t="s">
        <v>3852</v>
      </c>
      <c r="D688">
        <v>24378</v>
      </c>
    </row>
    <row r="689" spans="1:4" x14ac:dyDescent="0.25">
      <c r="A689" t="s">
        <v>3150</v>
      </c>
      <c r="B689" t="s">
        <v>4539</v>
      </c>
      <c r="C689" t="s">
        <v>3855</v>
      </c>
      <c r="D689">
        <v>35026</v>
      </c>
    </row>
    <row r="690" spans="1:4" x14ac:dyDescent="0.25">
      <c r="A690" t="s">
        <v>3151</v>
      </c>
      <c r="B690" t="s">
        <v>4540</v>
      </c>
      <c r="C690" t="s">
        <v>3852</v>
      </c>
      <c r="D690">
        <v>10890</v>
      </c>
    </row>
    <row r="691" spans="1:4" x14ac:dyDescent="0.25">
      <c r="A691" t="s">
        <v>3152</v>
      </c>
      <c r="B691" t="s">
        <v>4541</v>
      </c>
      <c r="C691" t="s">
        <v>3857</v>
      </c>
      <c r="D691">
        <v>32429</v>
      </c>
    </row>
    <row r="692" spans="1:4" x14ac:dyDescent="0.25">
      <c r="A692" t="s">
        <v>3153</v>
      </c>
      <c r="B692" t="s">
        <v>4542</v>
      </c>
      <c r="C692" t="s">
        <v>3849</v>
      </c>
      <c r="D692">
        <v>38021</v>
      </c>
    </row>
    <row r="693" spans="1:4" x14ac:dyDescent="0.25">
      <c r="A693" t="s">
        <v>3154</v>
      </c>
      <c r="B693" t="s">
        <v>4543</v>
      </c>
      <c r="C693" t="s">
        <v>3852</v>
      </c>
      <c r="D693">
        <v>19463</v>
      </c>
    </row>
    <row r="694" spans="1:4" x14ac:dyDescent="0.25">
      <c r="A694" t="s">
        <v>3155</v>
      </c>
      <c r="B694" t="s">
        <v>4544</v>
      </c>
      <c r="C694" t="s">
        <v>3857</v>
      </c>
      <c r="D694">
        <v>12914</v>
      </c>
    </row>
    <row r="695" spans="1:4" x14ac:dyDescent="0.25">
      <c r="A695" t="s">
        <v>3156</v>
      </c>
      <c r="B695" t="s">
        <v>4545</v>
      </c>
      <c r="C695" t="s">
        <v>3855</v>
      </c>
      <c r="D695">
        <v>27795</v>
      </c>
    </row>
    <row r="696" spans="1:4" x14ac:dyDescent="0.25">
      <c r="A696" t="s">
        <v>3157</v>
      </c>
      <c r="B696" t="s">
        <v>4546</v>
      </c>
      <c r="C696" t="s">
        <v>3857</v>
      </c>
      <c r="D696">
        <v>28985</v>
      </c>
    </row>
    <row r="697" spans="1:4" x14ac:dyDescent="0.25">
      <c r="A697" t="s">
        <v>3158</v>
      </c>
      <c r="B697" t="s">
        <v>4547</v>
      </c>
      <c r="C697" t="s">
        <v>3857</v>
      </c>
      <c r="D697">
        <v>4795</v>
      </c>
    </row>
    <row r="698" spans="1:4" x14ac:dyDescent="0.25">
      <c r="A698" t="s">
        <v>3159</v>
      </c>
      <c r="B698" t="s">
        <v>4548</v>
      </c>
      <c r="C698" t="s">
        <v>3852</v>
      </c>
      <c r="D698">
        <v>28299</v>
      </c>
    </row>
    <row r="699" spans="1:4" x14ac:dyDescent="0.25">
      <c r="A699" t="s">
        <v>3160</v>
      </c>
      <c r="B699" t="s">
        <v>4549</v>
      </c>
      <c r="C699" t="s">
        <v>3852</v>
      </c>
      <c r="D699">
        <v>7799</v>
      </c>
    </row>
    <row r="700" spans="1:4" x14ac:dyDescent="0.25">
      <c r="A700" t="s">
        <v>3161</v>
      </c>
      <c r="B700" t="s">
        <v>4550</v>
      </c>
      <c r="C700" t="s">
        <v>3849</v>
      </c>
      <c r="D700">
        <v>28484</v>
      </c>
    </row>
    <row r="701" spans="1:4" x14ac:dyDescent="0.25">
      <c r="A701" t="s">
        <v>3162</v>
      </c>
      <c r="B701" t="s">
        <v>4551</v>
      </c>
      <c r="C701" t="s">
        <v>3852</v>
      </c>
      <c r="D701">
        <v>46596</v>
      </c>
    </row>
    <row r="702" spans="1:4" x14ac:dyDescent="0.25">
      <c r="A702" t="s">
        <v>3163</v>
      </c>
      <c r="B702" t="s">
        <v>4552</v>
      </c>
      <c r="C702" t="s">
        <v>3857</v>
      </c>
      <c r="D702">
        <v>26899</v>
      </c>
    </row>
    <row r="703" spans="1:4" x14ac:dyDescent="0.25">
      <c r="A703" t="s">
        <v>3164</v>
      </c>
      <c r="B703" t="s">
        <v>4553</v>
      </c>
      <c r="C703" t="s">
        <v>3857</v>
      </c>
      <c r="D703">
        <v>38099</v>
      </c>
    </row>
    <row r="704" spans="1:4" x14ac:dyDescent="0.25">
      <c r="A704" t="s">
        <v>3165</v>
      </c>
      <c r="B704" t="s">
        <v>4554</v>
      </c>
      <c r="C704" t="s">
        <v>3852</v>
      </c>
      <c r="D704">
        <v>15554</v>
      </c>
    </row>
    <row r="705" spans="1:4" x14ac:dyDescent="0.25">
      <c r="A705" t="s">
        <v>3166</v>
      </c>
      <c r="B705" t="s">
        <v>4555</v>
      </c>
      <c r="C705" t="s">
        <v>3849</v>
      </c>
      <c r="D705">
        <v>46144</v>
      </c>
    </row>
    <row r="706" spans="1:4" x14ac:dyDescent="0.25">
      <c r="A706" t="s">
        <v>3167</v>
      </c>
      <c r="B706" t="s">
        <v>4556</v>
      </c>
      <c r="C706" t="s">
        <v>3849</v>
      </c>
      <c r="D706">
        <v>40656</v>
      </c>
    </row>
    <row r="707" spans="1:4" x14ac:dyDescent="0.25">
      <c r="A707" t="s">
        <v>3168</v>
      </c>
      <c r="B707" t="s">
        <v>4557</v>
      </c>
      <c r="C707" t="s">
        <v>3857</v>
      </c>
      <c r="D707">
        <v>45842</v>
      </c>
    </row>
    <row r="708" spans="1:4" x14ac:dyDescent="0.25">
      <c r="A708" t="s">
        <v>3169</v>
      </c>
      <c r="B708" t="s">
        <v>4558</v>
      </c>
      <c r="C708" t="s">
        <v>3849</v>
      </c>
      <c r="D708">
        <v>37105</v>
      </c>
    </row>
    <row r="709" spans="1:4" x14ac:dyDescent="0.25">
      <c r="A709" t="s">
        <v>3170</v>
      </c>
      <c r="B709" t="s">
        <v>4559</v>
      </c>
      <c r="C709" t="s">
        <v>3852</v>
      </c>
      <c r="D709">
        <v>32504</v>
      </c>
    </row>
    <row r="710" spans="1:4" x14ac:dyDescent="0.25">
      <c r="A710" t="s">
        <v>3171</v>
      </c>
      <c r="B710" t="s">
        <v>4560</v>
      </c>
      <c r="C710" t="s">
        <v>3857</v>
      </c>
      <c r="D710">
        <v>26297</v>
      </c>
    </row>
    <row r="711" spans="1:4" x14ac:dyDescent="0.25">
      <c r="A711" t="s">
        <v>3172</v>
      </c>
      <c r="B711" t="s">
        <v>4561</v>
      </c>
      <c r="C711" t="s">
        <v>3855</v>
      </c>
      <c r="D711">
        <v>46419</v>
      </c>
    </row>
    <row r="712" spans="1:4" x14ac:dyDescent="0.25">
      <c r="A712" t="s">
        <v>3173</v>
      </c>
      <c r="B712" t="s">
        <v>4562</v>
      </c>
      <c r="C712" t="s">
        <v>3855</v>
      </c>
      <c r="D712">
        <v>42424</v>
      </c>
    </row>
    <row r="713" spans="1:4" x14ac:dyDescent="0.25">
      <c r="A713" t="s">
        <v>3174</v>
      </c>
      <c r="B713" t="s">
        <v>4563</v>
      </c>
      <c r="C713" t="s">
        <v>3855</v>
      </c>
      <c r="D713">
        <v>20893</v>
      </c>
    </row>
    <row r="714" spans="1:4" x14ac:dyDescent="0.25">
      <c r="A714" t="s">
        <v>3175</v>
      </c>
      <c r="B714" t="s">
        <v>4564</v>
      </c>
      <c r="C714" t="s">
        <v>3857</v>
      </c>
      <c r="D714">
        <v>4374</v>
      </c>
    </row>
    <row r="715" spans="1:4" x14ac:dyDescent="0.25">
      <c r="A715" t="s">
        <v>3176</v>
      </c>
      <c r="B715" t="s">
        <v>4565</v>
      </c>
      <c r="C715" t="s">
        <v>3849</v>
      </c>
      <c r="D715">
        <v>280</v>
      </c>
    </row>
    <row r="716" spans="1:4" x14ac:dyDescent="0.25">
      <c r="A716" t="s">
        <v>3177</v>
      </c>
      <c r="B716" t="s">
        <v>4566</v>
      </c>
      <c r="C716" t="s">
        <v>3852</v>
      </c>
      <c r="D716">
        <v>11750</v>
      </c>
    </row>
    <row r="717" spans="1:4" x14ac:dyDescent="0.25">
      <c r="A717" t="s">
        <v>3178</v>
      </c>
      <c r="B717" t="s">
        <v>4567</v>
      </c>
      <c r="C717" t="s">
        <v>3855</v>
      </c>
      <c r="D717">
        <v>3222</v>
      </c>
    </row>
    <row r="718" spans="1:4" x14ac:dyDescent="0.25">
      <c r="A718" t="s">
        <v>3179</v>
      </c>
      <c r="B718" t="s">
        <v>4568</v>
      </c>
      <c r="C718" t="s">
        <v>3852</v>
      </c>
      <c r="D718">
        <v>10653</v>
      </c>
    </row>
    <row r="719" spans="1:4" x14ac:dyDescent="0.25">
      <c r="A719" t="s">
        <v>3180</v>
      </c>
      <c r="B719" t="s">
        <v>4569</v>
      </c>
      <c r="C719" t="s">
        <v>3849</v>
      </c>
      <c r="D719">
        <v>5563</v>
      </c>
    </row>
    <row r="720" spans="1:4" x14ac:dyDescent="0.25">
      <c r="A720" t="s">
        <v>3181</v>
      </c>
      <c r="B720" t="s">
        <v>4570</v>
      </c>
      <c r="C720" t="s">
        <v>3855</v>
      </c>
      <c r="D720">
        <v>49054</v>
      </c>
    </row>
    <row r="721" spans="1:4" x14ac:dyDescent="0.25">
      <c r="A721" t="s">
        <v>3182</v>
      </c>
      <c r="B721" t="s">
        <v>4571</v>
      </c>
      <c r="C721" t="s">
        <v>3857</v>
      </c>
      <c r="D721">
        <v>4858</v>
      </c>
    </row>
    <row r="722" spans="1:4" x14ac:dyDescent="0.25">
      <c r="A722" t="s">
        <v>3183</v>
      </c>
      <c r="B722" t="s">
        <v>4572</v>
      </c>
      <c r="C722" t="s">
        <v>3857</v>
      </c>
      <c r="D722">
        <v>31381</v>
      </c>
    </row>
    <row r="723" spans="1:4" x14ac:dyDescent="0.25">
      <c r="A723" t="s">
        <v>3184</v>
      </c>
      <c r="B723" t="s">
        <v>4573</v>
      </c>
      <c r="C723" t="s">
        <v>3852</v>
      </c>
      <c r="D723">
        <v>17649</v>
      </c>
    </row>
    <row r="724" spans="1:4" x14ac:dyDescent="0.25">
      <c r="A724" t="s">
        <v>3185</v>
      </c>
      <c r="B724" t="s">
        <v>4574</v>
      </c>
      <c r="C724" t="s">
        <v>3852</v>
      </c>
      <c r="D724">
        <v>8793</v>
      </c>
    </row>
    <row r="725" spans="1:4" x14ac:dyDescent="0.25">
      <c r="A725" t="s">
        <v>3186</v>
      </c>
      <c r="B725" t="s">
        <v>4575</v>
      </c>
      <c r="C725" t="s">
        <v>3852</v>
      </c>
      <c r="D725">
        <v>35093</v>
      </c>
    </row>
    <row r="726" spans="1:4" x14ac:dyDescent="0.25">
      <c r="A726" t="s">
        <v>3187</v>
      </c>
      <c r="B726" t="s">
        <v>4576</v>
      </c>
      <c r="C726" t="s">
        <v>3849</v>
      </c>
      <c r="D726">
        <v>48530</v>
      </c>
    </row>
    <row r="727" spans="1:4" x14ac:dyDescent="0.25">
      <c r="A727" t="s">
        <v>3188</v>
      </c>
      <c r="B727" t="s">
        <v>4577</v>
      </c>
      <c r="C727" t="s">
        <v>3857</v>
      </c>
      <c r="D727">
        <v>39553</v>
      </c>
    </row>
    <row r="728" spans="1:4" x14ac:dyDescent="0.25">
      <c r="A728" t="s">
        <v>3189</v>
      </c>
      <c r="B728" t="s">
        <v>4578</v>
      </c>
      <c r="C728" t="s">
        <v>3857</v>
      </c>
      <c r="D728">
        <v>48764</v>
      </c>
    </row>
    <row r="729" spans="1:4" x14ac:dyDescent="0.25">
      <c r="A729" t="s">
        <v>3190</v>
      </c>
      <c r="B729" t="s">
        <v>4579</v>
      </c>
      <c r="C729" t="s">
        <v>3852</v>
      </c>
      <c r="D729">
        <v>29551</v>
      </c>
    </row>
    <row r="730" spans="1:4" x14ac:dyDescent="0.25">
      <c r="A730" t="s">
        <v>3191</v>
      </c>
      <c r="B730" t="s">
        <v>4580</v>
      </c>
      <c r="C730" t="s">
        <v>3855</v>
      </c>
      <c r="D730">
        <v>33711</v>
      </c>
    </row>
    <row r="731" spans="1:4" x14ac:dyDescent="0.25">
      <c r="A731" t="s">
        <v>3192</v>
      </c>
      <c r="B731" t="s">
        <v>4581</v>
      </c>
      <c r="C731" t="s">
        <v>3857</v>
      </c>
      <c r="D731">
        <v>7407</v>
      </c>
    </row>
    <row r="732" spans="1:4" x14ac:dyDescent="0.25">
      <c r="A732" t="s">
        <v>3193</v>
      </c>
      <c r="B732" t="s">
        <v>4582</v>
      </c>
      <c r="C732" t="s">
        <v>3855</v>
      </c>
      <c r="D732">
        <v>42635</v>
      </c>
    </row>
    <row r="733" spans="1:4" x14ac:dyDescent="0.25">
      <c r="A733" t="s">
        <v>3194</v>
      </c>
      <c r="B733" t="s">
        <v>4583</v>
      </c>
      <c r="C733" t="s">
        <v>3857</v>
      </c>
      <c r="D733">
        <v>37420</v>
      </c>
    </row>
    <row r="734" spans="1:4" x14ac:dyDescent="0.25">
      <c r="A734" t="s">
        <v>3195</v>
      </c>
      <c r="B734" t="s">
        <v>4584</v>
      </c>
      <c r="C734" t="s">
        <v>3857</v>
      </c>
      <c r="D734">
        <v>12775</v>
      </c>
    </row>
    <row r="735" spans="1:4" x14ac:dyDescent="0.25">
      <c r="A735" t="s">
        <v>3196</v>
      </c>
      <c r="B735" t="s">
        <v>4585</v>
      </c>
      <c r="C735" t="s">
        <v>3855</v>
      </c>
      <c r="D735">
        <v>17804</v>
      </c>
    </row>
    <row r="736" spans="1:4" x14ac:dyDescent="0.25">
      <c r="A736" t="s">
        <v>3197</v>
      </c>
      <c r="B736" t="s">
        <v>4586</v>
      </c>
      <c r="C736" t="s">
        <v>3857</v>
      </c>
      <c r="D736">
        <v>30583</v>
      </c>
    </row>
    <row r="737" spans="1:4" x14ac:dyDescent="0.25">
      <c r="A737" t="s">
        <v>3198</v>
      </c>
      <c r="B737" t="s">
        <v>4587</v>
      </c>
      <c r="C737" t="s">
        <v>3852</v>
      </c>
      <c r="D737">
        <v>748</v>
      </c>
    </row>
    <row r="738" spans="1:4" x14ac:dyDescent="0.25">
      <c r="A738" t="s">
        <v>3199</v>
      </c>
      <c r="B738" t="s">
        <v>4588</v>
      </c>
      <c r="C738" t="s">
        <v>3849</v>
      </c>
      <c r="D738">
        <v>40913</v>
      </c>
    </row>
    <row r="739" spans="1:4" x14ac:dyDescent="0.25">
      <c r="A739" t="s">
        <v>3200</v>
      </c>
      <c r="B739" t="s">
        <v>4589</v>
      </c>
      <c r="C739" t="s">
        <v>3852</v>
      </c>
      <c r="D739">
        <v>14101</v>
      </c>
    </row>
    <row r="740" spans="1:4" x14ac:dyDescent="0.25">
      <c r="A740" t="s">
        <v>3201</v>
      </c>
      <c r="B740" t="s">
        <v>4590</v>
      </c>
      <c r="C740" t="s">
        <v>3852</v>
      </c>
      <c r="D740">
        <v>3841</v>
      </c>
    </row>
    <row r="741" spans="1:4" x14ac:dyDescent="0.25">
      <c r="A741" t="s">
        <v>3202</v>
      </c>
      <c r="B741" t="s">
        <v>4591</v>
      </c>
      <c r="C741" t="s">
        <v>3852</v>
      </c>
      <c r="D741">
        <v>16596</v>
      </c>
    </row>
    <row r="742" spans="1:4" x14ac:dyDescent="0.25">
      <c r="A742" t="s">
        <v>3203</v>
      </c>
      <c r="B742" t="s">
        <v>4592</v>
      </c>
      <c r="C742" t="s">
        <v>3857</v>
      </c>
      <c r="D742">
        <v>41804</v>
      </c>
    </row>
    <row r="743" spans="1:4" x14ac:dyDescent="0.25">
      <c r="A743" t="s">
        <v>3204</v>
      </c>
      <c r="B743" t="s">
        <v>4593</v>
      </c>
      <c r="C743" t="s">
        <v>3852</v>
      </c>
      <c r="D743">
        <v>13784</v>
      </c>
    </row>
    <row r="744" spans="1:4" x14ac:dyDescent="0.25">
      <c r="A744" t="s">
        <v>3205</v>
      </c>
      <c r="B744" t="s">
        <v>4594</v>
      </c>
      <c r="C744" t="s">
        <v>3852</v>
      </c>
      <c r="D744">
        <v>27005</v>
      </c>
    </row>
    <row r="745" spans="1:4" x14ac:dyDescent="0.25">
      <c r="A745" t="s">
        <v>3206</v>
      </c>
      <c r="B745" t="s">
        <v>4595</v>
      </c>
      <c r="C745" t="s">
        <v>3852</v>
      </c>
      <c r="D745">
        <v>40612</v>
      </c>
    </row>
    <row r="746" spans="1:4" x14ac:dyDescent="0.25">
      <c r="A746" t="s">
        <v>3207</v>
      </c>
      <c r="B746" t="s">
        <v>4596</v>
      </c>
      <c r="C746" t="s">
        <v>3857</v>
      </c>
      <c r="D746">
        <v>1782</v>
      </c>
    </row>
    <row r="747" spans="1:4" x14ac:dyDescent="0.25">
      <c r="A747" t="s">
        <v>3208</v>
      </c>
      <c r="B747" t="s">
        <v>4597</v>
      </c>
      <c r="C747" t="s">
        <v>3855</v>
      </c>
      <c r="D747">
        <v>38020</v>
      </c>
    </row>
    <row r="748" spans="1:4" x14ac:dyDescent="0.25">
      <c r="A748" t="s">
        <v>3209</v>
      </c>
      <c r="B748" t="s">
        <v>4598</v>
      </c>
      <c r="C748" t="s">
        <v>3849</v>
      </c>
      <c r="D748">
        <v>14505</v>
      </c>
    </row>
    <row r="749" spans="1:4" x14ac:dyDescent="0.25">
      <c r="A749" t="s">
        <v>3210</v>
      </c>
      <c r="B749" t="s">
        <v>4599</v>
      </c>
      <c r="C749" t="s">
        <v>3852</v>
      </c>
      <c r="D749">
        <v>34808</v>
      </c>
    </row>
    <row r="750" spans="1:4" x14ac:dyDescent="0.25">
      <c r="A750" t="s">
        <v>3211</v>
      </c>
      <c r="B750" t="s">
        <v>4600</v>
      </c>
      <c r="C750" t="s">
        <v>3852</v>
      </c>
      <c r="D750">
        <v>9485</v>
      </c>
    </row>
    <row r="751" spans="1:4" x14ac:dyDescent="0.25">
      <c r="A751" t="s">
        <v>3212</v>
      </c>
      <c r="B751" t="s">
        <v>4601</v>
      </c>
      <c r="C751" t="s">
        <v>3849</v>
      </c>
      <c r="D751">
        <v>7036</v>
      </c>
    </row>
    <row r="752" spans="1:4" x14ac:dyDescent="0.25">
      <c r="A752" t="s">
        <v>3213</v>
      </c>
      <c r="B752" t="s">
        <v>4602</v>
      </c>
      <c r="C752" t="s">
        <v>3855</v>
      </c>
      <c r="D752">
        <v>39436</v>
      </c>
    </row>
    <row r="753" spans="1:4" x14ac:dyDescent="0.25">
      <c r="A753" t="s">
        <v>3214</v>
      </c>
      <c r="B753" t="s">
        <v>4603</v>
      </c>
      <c r="C753" t="s">
        <v>3857</v>
      </c>
      <c r="D753">
        <v>40410</v>
      </c>
    </row>
    <row r="754" spans="1:4" x14ac:dyDescent="0.25">
      <c r="A754" t="s">
        <v>3215</v>
      </c>
      <c r="B754" t="s">
        <v>4604</v>
      </c>
      <c r="C754" t="s">
        <v>3849</v>
      </c>
      <c r="D754">
        <v>49068</v>
      </c>
    </row>
    <row r="755" spans="1:4" x14ac:dyDescent="0.25">
      <c r="A755" t="s">
        <v>3216</v>
      </c>
      <c r="B755" t="s">
        <v>4605</v>
      </c>
      <c r="C755" t="s">
        <v>3849</v>
      </c>
      <c r="D755">
        <v>33891</v>
      </c>
    </row>
    <row r="756" spans="1:4" x14ac:dyDescent="0.25">
      <c r="A756" t="s">
        <v>3217</v>
      </c>
      <c r="B756" t="s">
        <v>4606</v>
      </c>
      <c r="C756" t="s">
        <v>3857</v>
      </c>
      <c r="D756">
        <v>23347</v>
      </c>
    </row>
    <row r="757" spans="1:4" x14ac:dyDescent="0.25">
      <c r="A757" t="s">
        <v>3218</v>
      </c>
      <c r="B757" t="s">
        <v>4607</v>
      </c>
      <c r="C757" t="s">
        <v>3857</v>
      </c>
      <c r="D757">
        <v>9822</v>
      </c>
    </row>
    <row r="758" spans="1:4" x14ac:dyDescent="0.25">
      <c r="A758" t="s">
        <v>3219</v>
      </c>
      <c r="B758" t="s">
        <v>4608</v>
      </c>
      <c r="C758" t="s">
        <v>3855</v>
      </c>
      <c r="D758">
        <v>14831</v>
      </c>
    </row>
    <row r="759" spans="1:4" x14ac:dyDescent="0.25">
      <c r="A759" t="s">
        <v>3220</v>
      </c>
      <c r="B759" t="s">
        <v>4609</v>
      </c>
      <c r="C759" t="s">
        <v>3857</v>
      </c>
      <c r="D759">
        <v>32439</v>
      </c>
    </row>
    <row r="760" spans="1:4" x14ac:dyDescent="0.25">
      <c r="A760" t="s">
        <v>3221</v>
      </c>
      <c r="B760" t="s">
        <v>4610</v>
      </c>
      <c r="C760" t="s">
        <v>3849</v>
      </c>
      <c r="D760">
        <v>17370</v>
      </c>
    </row>
    <row r="761" spans="1:4" x14ac:dyDescent="0.25">
      <c r="A761" t="s">
        <v>3222</v>
      </c>
      <c r="B761" t="s">
        <v>4611</v>
      </c>
      <c r="C761" t="s">
        <v>3855</v>
      </c>
      <c r="D761">
        <v>24227</v>
      </c>
    </row>
    <row r="762" spans="1:4" x14ac:dyDescent="0.25">
      <c r="A762" t="s">
        <v>3223</v>
      </c>
      <c r="B762" t="s">
        <v>4612</v>
      </c>
      <c r="C762" t="s">
        <v>3852</v>
      </c>
      <c r="D762">
        <v>8486</v>
      </c>
    </row>
    <row r="763" spans="1:4" x14ac:dyDescent="0.25">
      <c r="A763" t="s">
        <v>3224</v>
      </c>
      <c r="B763" t="s">
        <v>4613</v>
      </c>
      <c r="C763" t="s">
        <v>3855</v>
      </c>
      <c r="D763">
        <v>22023</v>
      </c>
    </row>
    <row r="764" spans="1:4" x14ac:dyDescent="0.25">
      <c r="A764" t="s">
        <v>3225</v>
      </c>
      <c r="B764" t="s">
        <v>4614</v>
      </c>
      <c r="C764" t="s">
        <v>3849</v>
      </c>
      <c r="D764">
        <v>11974</v>
      </c>
    </row>
    <row r="765" spans="1:4" x14ac:dyDescent="0.25">
      <c r="A765" t="s">
        <v>3226</v>
      </c>
      <c r="B765" t="s">
        <v>4615</v>
      </c>
      <c r="C765" t="s">
        <v>3857</v>
      </c>
      <c r="D765">
        <v>5694</v>
      </c>
    </row>
    <row r="766" spans="1:4" x14ac:dyDescent="0.25">
      <c r="A766" t="s">
        <v>3227</v>
      </c>
      <c r="B766" t="s">
        <v>4616</v>
      </c>
      <c r="C766" t="s">
        <v>3852</v>
      </c>
      <c r="D766">
        <v>6684</v>
      </c>
    </row>
    <row r="767" spans="1:4" x14ac:dyDescent="0.25">
      <c r="A767" t="s">
        <v>3228</v>
      </c>
      <c r="B767" t="s">
        <v>4617</v>
      </c>
      <c r="C767" t="s">
        <v>3852</v>
      </c>
      <c r="D767">
        <v>25963</v>
      </c>
    </row>
    <row r="768" spans="1:4" x14ac:dyDescent="0.25">
      <c r="A768" t="s">
        <v>3229</v>
      </c>
      <c r="B768" t="s">
        <v>4618</v>
      </c>
      <c r="C768" t="s">
        <v>3849</v>
      </c>
      <c r="D768">
        <v>18384</v>
      </c>
    </row>
    <row r="769" spans="1:4" x14ac:dyDescent="0.25">
      <c r="A769" t="s">
        <v>3230</v>
      </c>
      <c r="B769" t="s">
        <v>4619</v>
      </c>
      <c r="C769" t="s">
        <v>3849</v>
      </c>
      <c r="D769">
        <v>5086</v>
      </c>
    </row>
    <row r="770" spans="1:4" x14ac:dyDescent="0.25">
      <c r="A770" t="s">
        <v>3231</v>
      </c>
      <c r="B770" t="s">
        <v>4620</v>
      </c>
      <c r="C770" t="s">
        <v>3849</v>
      </c>
      <c r="D770">
        <v>25763</v>
      </c>
    </row>
    <row r="771" spans="1:4" x14ac:dyDescent="0.25">
      <c r="A771" t="s">
        <v>3232</v>
      </c>
      <c r="B771" t="s">
        <v>4621</v>
      </c>
      <c r="C771" t="s">
        <v>3849</v>
      </c>
      <c r="D771">
        <v>8296</v>
      </c>
    </row>
    <row r="772" spans="1:4" x14ac:dyDescent="0.25">
      <c r="A772" t="s">
        <v>3233</v>
      </c>
      <c r="B772" t="s">
        <v>4622</v>
      </c>
      <c r="C772" t="s">
        <v>3855</v>
      </c>
      <c r="D772">
        <v>870</v>
      </c>
    </row>
    <row r="773" spans="1:4" x14ac:dyDescent="0.25">
      <c r="A773" t="s">
        <v>3234</v>
      </c>
      <c r="B773" t="s">
        <v>4623</v>
      </c>
      <c r="C773" t="s">
        <v>3857</v>
      </c>
      <c r="D773">
        <v>6714</v>
      </c>
    </row>
    <row r="774" spans="1:4" x14ac:dyDescent="0.25">
      <c r="A774" t="s">
        <v>3235</v>
      </c>
      <c r="B774" t="s">
        <v>4624</v>
      </c>
      <c r="C774" t="s">
        <v>3855</v>
      </c>
      <c r="D774">
        <v>22481</v>
      </c>
    </row>
    <row r="775" spans="1:4" x14ac:dyDescent="0.25">
      <c r="A775" t="s">
        <v>3236</v>
      </c>
      <c r="B775" t="s">
        <v>4625</v>
      </c>
      <c r="C775" t="s">
        <v>3857</v>
      </c>
      <c r="D775">
        <v>47710</v>
      </c>
    </row>
    <row r="776" spans="1:4" x14ac:dyDescent="0.25">
      <c r="A776" t="s">
        <v>3237</v>
      </c>
      <c r="B776" t="s">
        <v>4626</v>
      </c>
      <c r="C776" t="s">
        <v>3849</v>
      </c>
      <c r="D776">
        <v>12159</v>
      </c>
    </row>
    <row r="777" spans="1:4" x14ac:dyDescent="0.25">
      <c r="A777" t="s">
        <v>3238</v>
      </c>
      <c r="B777" t="s">
        <v>4627</v>
      </c>
      <c r="C777" t="s">
        <v>3855</v>
      </c>
      <c r="D777">
        <v>14314</v>
      </c>
    </row>
    <row r="778" spans="1:4" x14ac:dyDescent="0.25">
      <c r="A778" t="s">
        <v>3239</v>
      </c>
      <c r="B778" t="s">
        <v>4628</v>
      </c>
      <c r="C778" t="s">
        <v>3855</v>
      </c>
      <c r="D778">
        <v>12208</v>
      </c>
    </row>
    <row r="779" spans="1:4" x14ac:dyDescent="0.25">
      <c r="A779" t="s">
        <v>3240</v>
      </c>
      <c r="B779" t="s">
        <v>4629</v>
      </c>
      <c r="C779" t="s">
        <v>3852</v>
      </c>
      <c r="D779">
        <v>17824</v>
      </c>
    </row>
    <row r="780" spans="1:4" x14ac:dyDescent="0.25">
      <c r="A780" t="s">
        <v>3241</v>
      </c>
      <c r="B780" t="s">
        <v>4630</v>
      </c>
      <c r="C780" t="s">
        <v>3857</v>
      </c>
      <c r="D780">
        <v>35894</v>
      </c>
    </row>
    <row r="781" spans="1:4" x14ac:dyDescent="0.25">
      <c r="A781" t="s">
        <v>3242</v>
      </c>
      <c r="B781" t="s">
        <v>4631</v>
      </c>
      <c r="C781" t="s">
        <v>3855</v>
      </c>
      <c r="D781">
        <v>16171</v>
      </c>
    </row>
    <row r="782" spans="1:4" x14ac:dyDescent="0.25">
      <c r="A782" t="s">
        <v>3243</v>
      </c>
      <c r="B782" t="s">
        <v>4632</v>
      </c>
      <c r="C782" t="s">
        <v>3849</v>
      </c>
      <c r="D782">
        <v>32912</v>
      </c>
    </row>
    <row r="783" spans="1:4" x14ac:dyDescent="0.25">
      <c r="A783" t="s">
        <v>3244</v>
      </c>
      <c r="B783" t="s">
        <v>4633</v>
      </c>
      <c r="C783" t="s">
        <v>3849</v>
      </c>
      <c r="D783">
        <v>44922</v>
      </c>
    </row>
    <row r="784" spans="1:4" x14ac:dyDescent="0.25">
      <c r="A784" t="s">
        <v>3245</v>
      </c>
      <c r="B784" t="s">
        <v>4634</v>
      </c>
      <c r="C784" t="s">
        <v>3852</v>
      </c>
      <c r="D784">
        <v>47314</v>
      </c>
    </row>
    <row r="785" spans="1:4" x14ac:dyDescent="0.25">
      <c r="A785" t="s">
        <v>3246</v>
      </c>
      <c r="B785" t="s">
        <v>4635</v>
      </c>
      <c r="C785" t="s">
        <v>3852</v>
      </c>
      <c r="D785">
        <v>28191</v>
      </c>
    </row>
    <row r="786" spans="1:4" x14ac:dyDescent="0.25">
      <c r="A786" t="s">
        <v>3247</v>
      </c>
      <c r="B786" t="s">
        <v>4636</v>
      </c>
      <c r="C786" t="s">
        <v>3852</v>
      </c>
      <c r="D786">
        <v>35690</v>
      </c>
    </row>
    <row r="787" spans="1:4" x14ac:dyDescent="0.25">
      <c r="A787" t="s">
        <v>3248</v>
      </c>
      <c r="B787" t="s">
        <v>4637</v>
      </c>
      <c r="C787" t="s">
        <v>3849</v>
      </c>
      <c r="D787">
        <v>45966</v>
      </c>
    </row>
    <row r="788" spans="1:4" x14ac:dyDescent="0.25">
      <c r="A788" t="s">
        <v>3249</v>
      </c>
      <c r="B788" t="s">
        <v>4638</v>
      </c>
      <c r="C788" t="s">
        <v>3857</v>
      </c>
      <c r="D788">
        <v>39355</v>
      </c>
    </row>
    <row r="789" spans="1:4" x14ac:dyDescent="0.25">
      <c r="A789" t="s">
        <v>3250</v>
      </c>
      <c r="B789" t="s">
        <v>4639</v>
      </c>
      <c r="C789" t="s">
        <v>3852</v>
      </c>
      <c r="D789">
        <v>15066</v>
      </c>
    </row>
    <row r="790" spans="1:4" x14ac:dyDescent="0.25">
      <c r="A790" t="s">
        <v>3251</v>
      </c>
      <c r="B790" t="s">
        <v>4640</v>
      </c>
      <c r="C790" t="s">
        <v>3857</v>
      </c>
      <c r="D790">
        <v>6688</v>
      </c>
    </row>
    <row r="791" spans="1:4" x14ac:dyDescent="0.25">
      <c r="A791" t="s">
        <v>3252</v>
      </c>
      <c r="B791" t="s">
        <v>4641</v>
      </c>
      <c r="C791" t="s">
        <v>3857</v>
      </c>
      <c r="D791">
        <v>5830</v>
      </c>
    </row>
    <row r="792" spans="1:4" x14ac:dyDescent="0.25">
      <c r="A792" t="s">
        <v>3253</v>
      </c>
      <c r="B792" t="s">
        <v>4642</v>
      </c>
      <c r="C792" t="s">
        <v>3852</v>
      </c>
      <c r="D792">
        <v>44114</v>
      </c>
    </row>
    <row r="793" spans="1:4" x14ac:dyDescent="0.25">
      <c r="A793" t="s">
        <v>3254</v>
      </c>
      <c r="B793" t="s">
        <v>4643</v>
      </c>
      <c r="C793" t="s">
        <v>3852</v>
      </c>
      <c r="D793">
        <v>27855</v>
      </c>
    </row>
    <row r="794" spans="1:4" x14ac:dyDescent="0.25">
      <c r="A794" t="s">
        <v>3255</v>
      </c>
      <c r="B794" t="s">
        <v>4644</v>
      </c>
      <c r="C794" t="s">
        <v>3857</v>
      </c>
      <c r="D794">
        <v>14887</v>
      </c>
    </row>
    <row r="795" spans="1:4" x14ac:dyDescent="0.25">
      <c r="A795" t="s">
        <v>3256</v>
      </c>
      <c r="B795" t="s">
        <v>4645</v>
      </c>
      <c r="C795" t="s">
        <v>3849</v>
      </c>
      <c r="D795">
        <v>17342</v>
      </c>
    </row>
    <row r="796" spans="1:4" x14ac:dyDescent="0.25">
      <c r="A796" t="s">
        <v>3257</v>
      </c>
      <c r="B796" t="s">
        <v>4646</v>
      </c>
      <c r="C796" t="s">
        <v>3852</v>
      </c>
      <c r="D796">
        <v>14155</v>
      </c>
    </row>
    <row r="797" spans="1:4" x14ac:dyDescent="0.25">
      <c r="A797" t="s">
        <v>3258</v>
      </c>
      <c r="B797" t="s">
        <v>4647</v>
      </c>
      <c r="C797" t="s">
        <v>3852</v>
      </c>
      <c r="D797">
        <v>40115</v>
      </c>
    </row>
    <row r="798" spans="1:4" x14ac:dyDescent="0.25">
      <c r="A798" t="s">
        <v>3259</v>
      </c>
      <c r="B798" t="s">
        <v>4648</v>
      </c>
      <c r="C798" t="s">
        <v>3855</v>
      </c>
      <c r="D798">
        <v>30659</v>
      </c>
    </row>
    <row r="799" spans="1:4" x14ac:dyDescent="0.25">
      <c r="A799" t="s">
        <v>3260</v>
      </c>
      <c r="B799" t="s">
        <v>4649</v>
      </c>
      <c r="C799" t="s">
        <v>3849</v>
      </c>
      <c r="D799">
        <v>43983</v>
      </c>
    </row>
    <row r="800" spans="1:4" x14ac:dyDescent="0.25">
      <c r="A800" t="s">
        <v>3261</v>
      </c>
      <c r="B800" t="s">
        <v>4650</v>
      </c>
      <c r="C800" t="s">
        <v>3855</v>
      </c>
      <c r="D800">
        <v>15158</v>
      </c>
    </row>
    <row r="801" spans="1:4" x14ac:dyDescent="0.25">
      <c r="A801" t="s">
        <v>3262</v>
      </c>
      <c r="B801" t="s">
        <v>4651</v>
      </c>
      <c r="C801" t="s">
        <v>3852</v>
      </c>
      <c r="D801">
        <v>23681</v>
      </c>
    </row>
    <row r="802" spans="1:4" x14ac:dyDescent="0.25">
      <c r="A802" t="s">
        <v>3263</v>
      </c>
      <c r="B802" t="s">
        <v>4652</v>
      </c>
      <c r="C802" t="s">
        <v>3855</v>
      </c>
      <c r="D802">
        <v>6174</v>
      </c>
    </row>
    <row r="803" spans="1:4" x14ac:dyDescent="0.25">
      <c r="A803" t="s">
        <v>3264</v>
      </c>
      <c r="B803" t="s">
        <v>4653</v>
      </c>
      <c r="C803" t="s">
        <v>3852</v>
      </c>
      <c r="D803">
        <v>48570</v>
      </c>
    </row>
    <row r="804" spans="1:4" x14ac:dyDescent="0.25">
      <c r="A804" t="s">
        <v>3265</v>
      </c>
      <c r="B804" t="s">
        <v>4654</v>
      </c>
      <c r="C804" t="s">
        <v>3855</v>
      </c>
      <c r="D804">
        <v>25642</v>
      </c>
    </row>
    <row r="805" spans="1:4" x14ac:dyDescent="0.25">
      <c r="A805" t="s">
        <v>3266</v>
      </c>
      <c r="B805" t="s">
        <v>4655</v>
      </c>
      <c r="C805" t="s">
        <v>3857</v>
      </c>
      <c r="D805">
        <v>27695</v>
      </c>
    </row>
    <row r="806" spans="1:4" x14ac:dyDescent="0.25">
      <c r="A806" t="s">
        <v>3267</v>
      </c>
      <c r="B806" t="s">
        <v>4656</v>
      </c>
      <c r="C806" t="s">
        <v>3855</v>
      </c>
      <c r="D806">
        <v>20741</v>
      </c>
    </row>
    <row r="807" spans="1:4" x14ac:dyDescent="0.25">
      <c r="A807" t="s">
        <v>3268</v>
      </c>
      <c r="B807" t="s">
        <v>4657</v>
      </c>
      <c r="C807" t="s">
        <v>3852</v>
      </c>
      <c r="D807">
        <v>13618</v>
      </c>
    </row>
    <row r="808" spans="1:4" x14ac:dyDescent="0.25">
      <c r="A808" t="s">
        <v>3269</v>
      </c>
      <c r="B808" t="s">
        <v>4658</v>
      </c>
      <c r="C808" t="s">
        <v>3857</v>
      </c>
      <c r="D808">
        <v>47425</v>
      </c>
    </row>
    <row r="809" spans="1:4" x14ac:dyDescent="0.25">
      <c r="A809" t="s">
        <v>3270</v>
      </c>
      <c r="B809" t="s">
        <v>4659</v>
      </c>
      <c r="C809" t="s">
        <v>3849</v>
      </c>
      <c r="D809">
        <v>24499</v>
      </c>
    </row>
    <row r="810" spans="1:4" x14ac:dyDescent="0.25">
      <c r="A810" t="s">
        <v>3271</v>
      </c>
      <c r="B810" t="s">
        <v>4660</v>
      </c>
      <c r="C810" t="s">
        <v>3855</v>
      </c>
      <c r="D810">
        <v>33771</v>
      </c>
    </row>
    <row r="811" spans="1:4" x14ac:dyDescent="0.25">
      <c r="A811" t="s">
        <v>3272</v>
      </c>
      <c r="B811" t="s">
        <v>4661</v>
      </c>
      <c r="C811" t="s">
        <v>3857</v>
      </c>
      <c r="D811">
        <v>1961</v>
      </c>
    </row>
    <row r="812" spans="1:4" x14ac:dyDescent="0.25">
      <c r="A812" t="s">
        <v>3273</v>
      </c>
      <c r="B812" t="s">
        <v>4662</v>
      </c>
      <c r="C812" t="s">
        <v>3852</v>
      </c>
      <c r="D812">
        <v>13868</v>
      </c>
    </row>
    <row r="813" spans="1:4" x14ac:dyDescent="0.25">
      <c r="A813" t="s">
        <v>3274</v>
      </c>
      <c r="B813" t="s">
        <v>4663</v>
      </c>
      <c r="C813" t="s">
        <v>3852</v>
      </c>
      <c r="D813">
        <v>40219</v>
      </c>
    </row>
    <row r="814" spans="1:4" x14ac:dyDescent="0.25">
      <c r="A814" t="s">
        <v>3275</v>
      </c>
      <c r="B814" t="s">
        <v>4664</v>
      </c>
      <c r="C814" t="s">
        <v>3855</v>
      </c>
      <c r="D814">
        <v>4482</v>
      </c>
    </row>
    <row r="815" spans="1:4" x14ac:dyDescent="0.25">
      <c r="A815" t="s">
        <v>3276</v>
      </c>
      <c r="B815" t="s">
        <v>4665</v>
      </c>
      <c r="C815" t="s">
        <v>3857</v>
      </c>
      <c r="D815">
        <v>5161</v>
      </c>
    </row>
    <row r="816" spans="1:4" x14ac:dyDescent="0.25">
      <c r="A816" t="s">
        <v>3277</v>
      </c>
      <c r="B816" t="s">
        <v>4666</v>
      </c>
      <c r="C816" t="s">
        <v>3857</v>
      </c>
      <c r="D816">
        <v>40510</v>
      </c>
    </row>
    <row r="817" spans="1:4" x14ac:dyDescent="0.25">
      <c r="A817" t="s">
        <v>3278</v>
      </c>
      <c r="B817" t="s">
        <v>4667</v>
      </c>
      <c r="C817" t="s">
        <v>3849</v>
      </c>
      <c r="D817">
        <v>15506</v>
      </c>
    </row>
    <row r="818" spans="1:4" x14ac:dyDescent="0.25">
      <c r="A818" t="s">
        <v>3279</v>
      </c>
      <c r="B818" t="s">
        <v>4668</v>
      </c>
      <c r="C818" t="s">
        <v>3849</v>
      </c>
      <c r="D818">
        <v>13766</v>
      </c>
    </row>
    <row r="819" spans="1:4" x14ac:dyDescent="0.25">
      <c r="A819" t="s">
        <v>3280</v>
      </c>
      <c r="B819" t="s">
        <v>4669</v>
      </c>
      <c r="C819" t="s">
        <v>3855</v>
      </c>
      <c r="D819">
        <v>28309</v>
      </c>
    </row>
    <row r="820" spans="1:4" x14ac:dyDescent="0.25">
      <c r="A820" t="s">
        <v>3281</v>
      </c>
      <c r="B820" t="s">
        <v>4670</v>
      </c>
      <c r="C820" t="s">
        <v>3852</v>
      </c>
      <c r="D820">
        <v>9826</v>
      </c>
    </row>
    <row r="821" spans="1:4" x14ac:dyDescent="0.25">
      <c r="A821" t="s">
        <v>3282</v>
      </c>
      <c r="B821" t="s">
        <v>4671</v>
      </c>
      <c r="C821" t="s">
        <v>3855</v>
      </c>
      <c r="D821">
        <v>2244</v>
      </c>
    </row>
    <row r="822" spans="1:4" x14ac:dyDescent="0.25">
      <c r="A822" t="s">
        <v>3283</v>
      </c>
      <c r="B822" t="s">
        <v>4672</v>
      </c>
      <c r="C822" t="s">
        <v>3857</v>
      </c>
      <c r="D822">
        <v>322</v>
      </c>
    </row>
    <row r="823" spans="1:4" x14ac:dyDescent="0.25">
      <c r="A823" t="s">
        <v>3284</v>
      </c>
      <c r="B823" t="s">
        <v>4673</v>
      </c>
      <c r="C823" t="s">
        <v>3852</v>
      </c>
      <c r="D823">
        <v>4057</v>
      </c>
    </row>
    <row r="824" spans="1:4" x14ac:dyDescent="0.25">
      <c r="A824" t="s">
        <v>3285</v>
      </c>
      <c r="B824" t="s">
        <v>4674</v>
      </c>
      <c r="C824" t="s">
        <v>3849</v>
      </c>
      <c r="D824">
        <v>8010</v>
      </c>
    </row>
    <row r="825" spans="1:4" x14ac:dyDescent="0.25">
      <c r="A825" t="s">
        <v>3286</v>
      </c>
      <c r="B825" t="s">
        <v>4675</v>
      </c>
      <c r="C825" t="s">
        <v>3857</v>
      </c>
      <c r="D825">
        <v>34836</v>
      </c>
    </row>
    <row r="826" spans="1:4" x14ac:dyDescent="0.25">
      <c r="A826" t="s">
        <v>3287</v>
      </c>
      <c r="B826" t="s">
        <v>4676</v>
      </c>
      <c r="C826" t="s">
        <v>3852</v>
      </c>
      <c r="D826">
        <v>14967</v>
      </c>
    </row>
    <row r="827" spans="1:4" x14ac:dyDescent="0.25">
      <c r="A827" t="s">
        <v>3288</v>
      </c>
      <c r="B827" t="s">
        <v>4677</v>
      </c>
      <c r="C827" t="s">
        <v>3857</v>
      </c>
      <c r="D827">
        <v>3681</v>
      </c>
    </row>
    <row r="828" spans="1:4" x14ac:dyDescent="0.25">
      <c r="A828" t="s">
        <v>3289</v>
      </c>
      <c r="B828" t="s">
        <v>4678</v>
      </c>
      <c r="C828" t="s">
        <v>3849</v>
      </c>
      <c r="D828">
        <v>819</v>
      </c>
    </row>
    <row r="829" spans="1:4" x14ac:dyDescent="0.25">
      <c r="A829" t="s">
        <v>3290</v>
      </c>
      <c r="B829" t="s">
        <v>4679</v>
      </c>
      <c r="C829" t="s">
        <v>3855</v>
      </c>
      <c r="D829">
        <v>23906</v>
      </c>
    </row>
    <row r="830" spans="1:4" x14ac:dyDescent="0.25">
      <c r="A830" t="s">
        <v>3291</v>
      </c>
      <c r="B830" t="s">
        <v>4680</v>
      </c>
      <c r="C830" t="s">
        <v>3855</v>
      </c>
      <c r="D830">
        <v>42022</v>
      </c>
    </row>
    <row r="831" spans="1:4" x14ac:dyDescent="0.25">
      <c r="A831" t="s">
        <v>3292</v>
      </c>
      <c r="B831" t="s">
        <v>4681</v>
      </c>
      <c r="C831" t="s">
        <v>3857</v>
      </c>
      <c r="D831">
        <v>17000</v>
      </c>
    </row>
    <row r="832" spans="1:4" x14ac:dyDescent="0.25">
      <c r="A832" t="s">
        <v>3293</v>
      </c>
      <c r="B832" t="s">
        <v>4682</v>
      </c>
      <c r="C832" t="s">
        <v>3849</v>
      </c>
      <c r="D832">
        <v>3286</v>
      </c>
    </row>
    <row r="833" spans="1:4" x14ac:dyDescent="0.25">
      <c r="A833" t="s">
        <v>3294</v>
      </c>
      <c r="B833" t="s">
        <v>4683</v>
      </c>
      <c r="C833" t="s">
        <v>3852</v>
      </c>
      <c r="D833">
        <v>11481</v>
      </c>
    </row>
    <row r="834" spans="1:4" x14ac:dyDescent="0.25">
      <c r="A834" t="s">
        <v>3295</v>
      </c>
      <c r="B834" t="s">
        <v>4684</v>
      </c>
      <c r="C834" t="s">
        <v>3857</v>
      </c>
      <c r="D834">
        <v>25018</v>
      </c>
    </row>
    <row r="835" spans="1:4" x14ac:dyDescent="0.25">
      <c r="A835" t="s">
        <v>3296</v>
      </c>
      <c r="B835" t="s">
        <v>4685</v>
      </c>
      <c r="C835" t="s">
        <v>3852</v>
      </c>
      <c r="D835">
        <v>9520</v>
      </c>
    </row>
    <row r="836" spans="1:4" x14ac:dyDescent="0.25">
      <c r="A836" t="s">
        <v>3297</v>
      </c>
      <c r="B836" t="s">
        <v>4686</v>
      </c>
      <c r="C836" t="s">
        <v>3849</v>
      </c>
      <c r="D836">
        <v>48926</v>
      </c>
    </row>
    <row r="837" spans="1:4" x14ac:dyDescent="0.25">
      <c r="A837" t="s">
        <v>3298</v>
      </c>
      <c r="B837" t="s">
        <v>4687</v>
      </c>
      <c r="C837" t="s">
        <v>3855</v>
      </c>
      <c r="D837">
        <v>38194</v>
      </c>
    </row>
    <row r="838" spans="1:4" x14ac:dyDescent="0.25">
      <c r="A838" t="s">
        <v>3299</v>
      </c>
      <c r="B838" t="s">
        <v>4688</v>
      </c>
      <c r="C838" t="s">
        <v>3849</v>
      </c>
      <c r="D838">
        <v>17294</v>
      </c>
    </row>
    <row r="839" spans="1:4" x14ac:dyDescent="0.25">
      <c r="A839" t="s">
        <v>3300</v>
      </c>
      <c r="B839" t="s">
        <v>4689</v>
      </c>
      <c r="C839" t="s">
        <v>3849</v>
      </c>
      <c r="D839">
        <v>47581</v>
      </c>
    </row>
    <row r="840" spans="1:4" x14ac:dyDescent="0.25">
      <c r="A840" t="s">
        <v>3301</v>
      </c>
      <c r="B840" t="s">
        <v>4690</v>
      </c>
      <c r="C840" t="s">
        <v>3857</v>
      </c>
      <c r="D840">
        <v>16318</v>
      </c>
    </row>
    <row r="841" spans="1:4" x14ac:dyDescent="0.25">
      <c r="A841" t="s">
        <v>3302</v>
      </c>
      <c r="B841" t="s">
        <v>4691</v>
      </c>
      <c r="C841" t="s">
        <v>3857</v>
      </c>
      <c r="D841">
        <v>7094</v>
      </c>
    </row>
    <row r="842" spans="1:4" x14ac:dyDescent="0.25">
      <c r="A842" t="s">
        <v>3303</v>
      </c>
      <c r="B842" t="s">
        <v>4692</v>
      </c>
      <c r="C842" t="s">
        <v>3857</v>
      </c>
      <c r="D842">
        <v>46920</v>
      </c>
    </row>
    <row r="843" spans="1:4" x14ac:dyDescent="0.25">
      <c r="A843" t="s">
        <v>3304</v>
      </c>
      <c r="B843" t="s">
        <v>4693</v>
      </c>
      <c r="C843" t="s">
        <v>3849</v>
      </c>
      <c r="D843">
        <v>47988</v>
      </c>
    </row>
    <row r="844" spans="1:4" x14ac:dyDescent="0.25">
      <c r="A844" t="s">
        <v>3305</v>
      </c>
      <c r="B844" t="s">
        <v>4694</v>
      </c>
      <c r="C844" t="s">
        <v>3849</v>
      </c>
      <c r="D844">
        <v>15701</v>
      </c>
    </row>
    <row r="845" spans="1:4" x14ac:dyDescent="0.25">
      <c r="A845" t="s">
        <v>3306</v>
      </c>
      <c r="B845" t="s">
        <v>4695</v>
      </c>
      <c r="C845" t="s">
        <v>3857</v>
      </c>
      <c r="D845">
        <v>29778</v>
      </c>
    </row>
    <row r="846" spans="1:4" x14ac:dyDescent="0.25">
      <c r="A846" t="s">
        <v>3307</v>
      </c>
      <c r="B846" t="s">
        <v>4696</v>
      </c>
      <c r="C846" t="s">
        <v>3857</v>
      </c>
      <c r="D846">
        <v>8747</v>
      </c>
    </row>
    <row r="847" spans="1:4" x14ac:dyDescent="0.25">
      <c r="A847" t="s">
        <v>3308</v>
      </c>
      <c r="B847" t="s">
        <v>4697</v>
      </c>
      <c r="C847" t="s">
        <v>3857</v>
      </c>
      <c r="D847">
        <v>32118</v>
      </c>
    </row>
    <row r="848" spans="1:4" x14ac:dyDescent="0.25">
      <c r="A848" t="s">
        <v>3309</v>
      </c>
      <c r="B848" t="s">
        <v>4698</v>
      </c>
      <c r="C848" t="s">
        <v>3857</v>
      </c>
      <c r="D848">
        <v>34536</v>
      </c>
    </row>
    <row r="849" spans="1:4" x14ac:dyDescent="0.25">
      <c r="A849" t="s">
        <v>3310</v>
      </c>
      <c r="B849" t="s">
        <v>4699</v>
      </c>
      <c r="C849" t="s">
        <v>3857</v>
      </c>
      <c r="D849">
        <v>35525</v>
      </c>
    </row>
    <row r="850" spans="1:4" x14ac:dyDescent="0.25">
      <c r="A850" t="s">
        <v>3311</v>
      </c>
      <c r="B850" t="s">
        <v>4700</v>
      </c>
      <c r="C850" t="s">
        <v>3857</v>
      </c>
      <c r="D850">
        <v>28479</v>
      </c>
    </row>
    <row r="851" spans="1:4" x14ac:dyDescent="0.25">
      <c r="A851" t="s">
        <v>3312</v>
      </c>
      <c r="B851" t="s">
        <v>4701</v>
      </c>
      <c r="C851" t="s">
        <v>3849</v>
      </c>
      <c r="D851">
        <v>35235</v>
      </c>
    </row>
    <row r="852" spans="1:4" x14ac:dyDescent="0.25">
      <c r="A852" t="s">
        <v>3313</v>
      </c>
      <c r="B852" t="s">
        <v>4702</v>
      </c>
      <c r="C852" t="s">
        <v>3855</v>
      </c>
      <c r="D852">
        <v>27796</v>
      </c>
    </row>
    <row r="853" spans="1:4" x14ac:dyDescent="0.25">
      <c r="A853" t="s">
        <v>3314</v>
      </c>
      <c r="B853" t="s">
        <v>4703</v>
      </c>
      <c r="C853" t="s">
        <v>3849</v>
      </c>
      <c r="D853">
        <v>41008</v>
      </c>
    </row>
    <row r="854" spans="1:4" x14ac:dyDescent="0.25">
      <c r="A854" t="s">
        <v>3315</v>
      </c>
      <c r="B854" t="s">
        <v>4704</v>
      </c>
      <c r="C854" t="s">
        <v>3855</v>
      </c>
      <c r="D854">
        <v>9061</v>
      </c>
    </row>
    <row r="855" spans="1:4" x14ac:dyDescent="0.25">
      <c r="A855" t="s">
        <v>3316</v>
      </c>
      <c r="B855" t="s">
        <v>4705</v>
      </c>
      <c r="C855" t="s">
        <v>3857</v>
      </c>
      <c r="D855">
        <v>24225</v>
      </c>
    </row>
    <row r="856" spans="1:4" x14ac:dyDescent="0.25">
      <c r="A856" t="s">
        <v>3317</v>
      </c>
      <c r="B856" t="s">
        <v>4706</v>
      </c>
      <c r="C856" t="s">
        <v>3852</v>
      </c>
      <c r="D856">
        <v>20878</v>
      </c>
    </row>
    <row r="857" spans="1:4" x14ac:dyDescent="0.25">
      <c r="A857" t="s">
        <v>3318</v>
      </c>
      <c r="B857" t="s">
        <v>4707</v>
      </c>
      <c r="C857" t="s">
        <v>3852</v>
      </c>
      <c r="D857">
        <v>26714</v>
      </c>
    </row>
    <row r="858" spans="1:4" x14ac:dyDescent="0.25">
      <c r="A858" t="s">
        <v>3319</v>
      </c>
      <c r="B858" t="s">
        <v>4708</v>
      </c>
      <c r="C858" t="s">
        <v>3849</v>
      </c>
      <c r="D858">
        <v>7189</v>
      </c>
    </row>
    <row r="859" spans="1:4" x14ac:dyDescent="0.25">
      <c r="A859" t="s">
        <v>3320</v>
      </c>
      <c r="B859" t="s">
        <v>4709</v>
      </c>
      <c r="C859" t="s">
        <v>3849</v>
      </c>
      <c r="D859">
        <v>16258</v>
      </c>
    </row>
    <row r="860" spans="1:4" x14ac:dyDescent="0.25">
      <c r="A860" t="s">
        <v>3321</v>
      </c>
      <c r="B860" t="s">
        <v>4710</v>
      </c>
      <c r="C860" t="s">
        <v>3855</v>
      </c>
      <c r="D860">
        <v>47711</v>
      </c>
    </row>
    <row r="861" spans="1:4" x14ac:dyDescent="0.25">
      <c r="A861" t="s">
        <v>3322</v>
      </c>
      <c r="B861" t="s">
        <v>4711</v>
      </c>
      <c r="C861" t="s">
        <v>3857</v>
      </c>
      <c r="D861">
        <v>5352</v>
      </c>
    </row>
    <row r="862" spans="1:4" x14ac:dyDescent="0.25">
      <c r="A862" t="s">
        <v>3323</v>
      </c>
      <c r="B862" t="s">
        <v>4712</v>
      </c>
      <c r="C862" t="s">
        <v>3849</v>
      </c>
      <c r="D862">
        <v>31801</v>
      </c>
    </row>
    <row r="863" spans="1:4" x14ac:dyDescent="0.25">
      <c r="A863" t="s">
        <v>3324</v>
      </c>
      <c r="B863" t="s">
        <v>4713</v>
      </c>
      <c r="C863" t="s">
        <v>3852</v>
      </c>
      <c r="D863">
        <v>33265</v>
      </c>
    </row>
    <row r="864" spans="1:4" x14ac:dyDescent="0.25">
      <c r="A864" t="s">
        <v>3325</v>
      </c>
      <c r="B864" t="s">
        <v>4714</v>
      </c>
      <c r="C864" t="s">
        <v>3849</v>
      </c>
      <c r="D864">
        <v>23778</v>
      </c>
    </row>
    <row r="865" spans="1:4" x14ac:dyDescent="0.25">
      <c r="A865" t="s">
        <v>3326</v>
      </c>
      <c r="B865" t="s">
        <v>4715</v>
      </c>
      <c r="C865" t="s">
        <v>3852</v>
      </c>
      <c r="D865">
        <v>1777</v>
      </c>
    </row>
    <row r="866" spans="1:4" x14ac:dyDescent="0.25">
      <c r="A866" t="s">
        <v>3327</v>
      </c>
      <c r="B866" t="s">
        <v>4716</v>
      </c>
      <c r="C866" t="s">
        <v>3857</v>
      </c>
      <c r="D866">
        <v>1814</v>
      </c>
    </row>
    <row r="867" spans="1:4" x14ac:dyDescent="0.25">
      <c r="A867" t="s">
        <v>3328</v>
      </c>
      <c r="B867" t="s">
        <v>4717</v>
      </c>
      <c r="C867" t="s">
        <v>3855</v>
      </c>
      <c r="D867">
        <v>13854</v>
      </c>
    </row>
    <row r="868" spans="1:4" x14ac:dyDescent="0.25">
      <c r="A868" t="s">
        <v>3329</v>
      </c>
      <c r="B868" t="s">
        <v>4718</v>
      </c>
      <c r="C868" t="s">
        <v>3855</v>
      </c>
      <c r="D868">
        <v>5215</v>
      </c>
    </row>
    <row r="869" spans="1:4" x14ac:dyDescent="0.25">
      <c r="A869" t="s">
        <v>3330</v>
      </c>
      <c r="B869" t="s">
        <v>4719</v>
      </c>
      <c r="C869" t="s">
        <v>3849</v>
      </c>
      <c r="D869">
        <v>4802</v>
      </c>
    </row>
    <row r="870" spans="1:4" x14ac:dyDescent="0.25">
      <c r="A870" t="s">
        <v>3331</v>
      </c>
      <c r="B870" t="s">
        <v>4720</v>
      </c>
      <c r="C870" t="s">
        <v>3849</v>
      </c>
      <c r="D870">
        <v>8090</v>
      </c>
    </row>
    <row r="871" spans="1:4" x14ac:dyDescent="0.25">
      <c r="A871" t="s">
        <v>3332</v>
      </c>
      <c r="B871" t="s">
        <v>4721</v>
      </c>
      <c r="C871" t="s">
        <v>3857</v>
      </c>
      <c r="D871">
        <v>9617</v>
      </c>
    </row>
    <row r="872" spans="1:4" x14ac:dyDescent="0.25">
      <c r="A872" t="s">
        <v>3333</v>
      </c>
      <c r="B872" t="s">
        <v>4722</v>
      </c>
      <c r="C872" t="s">
        <v>3852</v>
      </c>
      <c r="D872">
        <v>41939</v>
      </c>
    </row>
    <row r="873" spans="1:4" x14ac:dyDescent="0.25">
      <c r="A873" t="s">
        <v>3334</v>
      </c>
      <c r="B873" t="s">
        <v>4723</v>
      </c>
      <c r="C873" t="s">
        <v>3849</v>
      </c>
      <c r="D873">
        <v>31972</v>
      </c>
    </row>
    <row r="874" spans="1:4" x14ac:dyDescent="0.25">
      <c r="A874" t="s">
        <v>3335</v>
      </c>
      <c r="B874" t="s">
        <v>4724</v>
      </c>
      <c r="C874" t="s">
        <v>3857</v>
      </c>
      <c r="D874">
        <v>1617</v>
      </c>
    </row>
    <row r="875" spans="1:4" x14ac:dyDescent="0.25">
      <c r="A875" t="s">
        <v>3336</v>
      </c>
      <c r="B875" t="s">
        <v>4725</v>
      </c>
      <c r="C875" t="s">
        <v>3855</v>
      </c>
      <c r="D875">
        <v>31460</v>
      </c>
    </row>
    <row r="876" spans="1:4" x14ac:dyDescent="0.25">
      <c r="A876" t="s">
        <v>3337</v>
      </c>
      <c r="B876" t="s">
        <v>4726</v>
      </c>
      <c r="C876" t="s">
        <v>3849</v>
      </c>
      <c r="D876">
        <v>6921</v>
      </c>
    </row>
    <row r="877" spans="1:4" x14ac:dyDescent="0.25">
      <c r="A877" t="s">
        <v>3338</v>
      </c>
      <c r="B877" t="s">
        <v>4727</v>
      </c>
      <c r="C877" t="s">
        <v>3849</v>
      </c>
      <c r="D877">
        <v>21110</v>
      </c>
    </row>
    <row r="878" spans="1:4" x14ac:dyDescent="0.25">
      <c r="A878" t="s">
        <v>3339</v>
      </c>
      <c r="B878" t="s">
        <v>4728</v>
      </c>
      <c r="C878" t="s">
        <v>3855</v>
      </c>
      <c r="D878">
        <v>1998</v>
      </c>
    </row>
    <row r="879" spans="1:4" x14ac:dyDescent="0.25">
      <c r="A879" t="s">
        <v>3340</v>
      </c>
      <c r="B879" t="s">
        <v>4729</v>
      </c>
      <c r="C879" t="s">
        <v>3857</v>
      </c>
      <c r="D879">
        <v>4599</v>
      </c>
    </row>
    <row r="880" spans="1:4" x14ac:dyDescent="0.25">
      <c r="A880" t="s">
        <v>3341</v>
      </c>
      <c r="B880" t="s">
        <v>4730</v>
      </c>
      <c r="C880" t="s">
        <v>3857</v>
      </c>
      <c r="D880">
        <v>6716</v>
      </c>
    </row>
    <row r="881" spans="1:4" x14ac:dyDescent="0.25">
      <c r="A881" t="s">
        <v>3342</v>
      </c>
      <c r="B881" t="s">
        <v>4731</v>
      </c>
      <c r="C881" t="s">
        <v>3849</v>
      </c>
      <c r="D881">
        <v>21725</v>
      </c>
    </row>
    <row r="882" spans="1:4" x14ac:dyDescent="0.25">
      <c r="A882" t="s">
        <v>3343</v>
      </c>
      <c r="B882" t="s">
        <v>4732</v>
      </c>
      <c r="C882" t="s">
        <v>3855</v>
      </c>
      <c r="D882">
        <v>23207</v>
      </c>
    </row>
    <row r="883" spans="1:4" x14ac:dyDescent="0.25">
      <c r="A883" t="s">
        <v>3344</v>
      </c>
      <c r="B883" t="s">
        <v>4733</v>
      </c>
      <c r="C883" t="s">
        <v>3852</v>
      </c>
      <c r="D883">
        <v>17701</v>
      </c>
    </row>
    <row r="884" spans="1:4" x14ac:dyDescent="0.25">
      <c r="A884" t="s">
        <v>3345</v>
      </c>
      <c r="B884" t="s">
        <v>4734</v>
      </c>
      <c r="C884" t="s">
        <v>3857</v>
      </c>
      <c r="D884">
        <v>31046</v>
      </c>
    </row>
    <row r="885" spans="1:4" x14ac:dyDescent="0.25">
      <c r="A885" t="s">
        <v>3346</v>
      </c>
      <c r="B885" t="s">
        <v>4735</v>
      </c>
      <c r="C885" t="s">
        <v>3857</v>
      </c>
      <c r="D885">
        <v>36050</v>
      </c>
    </row>
    <row r="886" spans="1:4" x14ac:dyDescent="0.25">
      <c r="A886" t="s">
        <v>3347</v>
      </c>
      <c r="B886" t="s">
        <v>4736</v>
      </c>
      <c r="C886" t="s">
        <v>3855</v>
      </c>
      <c r="D886">
        <v>36463</v>
      </c>
    </row>
    <row r="887" spans="1:4" x14ac:dyDescent="0.25">
      <c r="A887" t="s">
        <v>3348</v>
      </c>
      <c r="B887" t="s">
        <v>4737</v>
      </c>
      <c r="C887" t="s">
        <v>3852</v>
      </c>
      <c r="D887">
        <v>28993</v>
      </c>
    </row>
    <row r="888" spans="1:4" x14ac:dyDescent="0.25">
      <c r="A888" t="s">
        <v>3349</v>
      </c>
      <c r="B888" t="s">
        <v>4738</v>
      </c>
      <c r="C888" t="s">
        <v>3855</v>
      </c>
      <c r="D888">
        <v>27323</v>
      </c>
    </row>
    <row r="889" spans="1:4" x14ac:dyDescent="0.25">
      <c r="A889" t="s">
        <v>3350</v>
      </c>
      <c r="B889" t="s">
        <v>4739</v>
      </c>
      <c r="C889" t="s">
        <v>3852</v>
      </c>
      <c r="D889">
        <v>24629</v>
      </c>
    </row>
    <row r="890" spans="1:4" x14ac:dyDescent="0.25">
      <c r="A890" t="s">
        <v>3351</v>
      </c>
      <c r="B890" t="s">
        <v>4740</v>
      </c>
      <c r="C890" t="s">
        <v>3857</v>
      </c>
      <c r="D890">
        <v>11972</v>
      </c>
    </row>
    <row r="891" spans="1:4" x14ac:dyDescent="0.25">
      <c r="A891" t="s">
        <v>3352</v>
      </c>
      <c r="B891" t="s">
        <v>4741</v>
      </c>
      <c r="C891" t="s">
        <v>3852</v>
      </c>
      <c r="D891">
        <v>24400</v>
      </c>
    </row>
    <row r="892" spans="1:4" x14ac:dyDescent="0.25">
      <c r="A892" t="s">
        <v>3353</v>
      </c>
      <c r="B892" t="s">
        <v>4742</v>
      </c>
      <c r="C892" t="s">
        <v>3855</v>
      </c>
      <c r="D892">
        <v>603</v>
      </c>
    </row>
    <row r="893" spans="1:4" x14ac:dyDescent="0.25">
      <c r="A893" t="s">
        <v>3354</v>
      </c>
      <c r="B893" t="s">
        <v>4743</v>
      </c>
      <c r="C893" t="s">
        <v>3855</v>
      </c>
      <c r="D893">
        <v>48318</v>
      </c>
    </row>
    <row r="894" spans="1:4" x14ac:dyDescent="0.25">
      <c r="A894" t="s">
        <v>3355</v>
      </c>
      <c r="B894" t="s">
        <v>4744</v>
      </c>
      <c r="C894" t="s">
        <v>3852</v>
      </c>
      <c r="D894">
        <v>18567</v>
      </c>
    </row>
    <row r="895" spans="1:4" x14ac:dyDescent="0.25">
      <c r="A895" t="s">
        <v>3356</v>
      </c>
      <c r="B895" t="s">
        <v>4745</v>
      </c>
      <c r="C895" t="s">
        <v>3852</v>
      </c>
      <c r="D895">
        <v>37839</v>
      </c>
    </row>
    <row r="896" spans="1:4" x14ac:dyDescent="0.25">
      <c r="A896" t="s">
        <v>3357</v>
      </c>
      <c r="B896" t="s">
        <v>4746</v>
      </c>
      <c r="C896" t="s">
        <v>3849</v>
      </c>
      <c r="D896">
        <v>47839</v>
      </c>
    </row>
    <row r="897" spans="1:4" x14ac:dyDescent="0.25">
      <c r="A897" t="s">
        <v>3358</v>
      </c>
      <c r="B897" t="s">
        <v>4747</v>
      </c>
      <c r="C897" t="s">
        <v>3855</v>
      </c>
      <c r="D897">
        <v>24899</v>
      </c>
    </row>
    <row r="898" spans="1:4" x14ac:dyDescent="0.25">
      <c r="A898" t="s">
        <v>3359</v>
      </c>
      <c r="B898" t="s">
        <v>4748</v>
      </c>
      <c r="C898" t="s">
        <v>3852</v>
      </c>
      <c r="D898">
        <v>43105</v>
      </c>
    </row>
    <row r="899" spans="1:4" x14ac:dyDescent="0.25">
      <c r="A899" t="s">
        <v>3360</v>
      </c>
      <c r="B899" t="s">
        <v>4749</v>
      </c>
      <c r="C899" t="s">
        <v>3857</v>
      </c>
      <c r="D899">
        <v>24013</v>
      </c>
    </row>
    <row r="900" spans="1:4" x14ac:dyDescent="0.25">
      <c r="A900" t="s">
        <v>3361</v>
      </c>
      <c r="B900" t="s">
        <v>4750</v>
      </c>
      <c r="C900" t="s">
        <v>3852</v>
      </c>
      <c r="D900">
        <v>6701</v>
      </c>
    </row>
    <row r="901" spans="1:4" x14ac:dyDescent="0.25">
      <c r="A901" t="s">
        <v>3362</v>
      </c>
      <c r="B901" t="s">
        <v>4751</v>
      </c>
      <c r="C901" t="s">
        <v>3852</v>
      </c>
      <c r="D901">
        <v>1421</v>
      </c>
    </row>
    <row r="902" spans="1:4" x14ac:dyDescent="0.25">
      <c r="A902" t="s">
        <v>3363</v>
      </c>
      <c r="B902" t="s">
        <v>4752</v>
      </c>
      <c r="C902" t="s">
        <v>3852</v>
      </c>
      <c r="D902">
        <v>6867</v>
      </c>
    </row>
    <row r="903" spans="1:4" x14ac:dyDescent="0.25">
      <c r="A903" t="s">
        <v>3364</v>
      </c>
      <c r="B903" t="s">
        <v>4753</v>
      </c>
      <c r="C903" t="s">
        <v>3849</v>
      </c>
      <c r="D903">
        <v>47131</v>
      </c>
    </row>
    <row r="904" spans="1:4" x14ac:dyDescent="0.25">
      <c r="A904" t="s">
        <v>3365</v>
      </c>
      <c r="B904" t="s">
        <v>4754</v>
      </c>
      <c r="C904" t="s">
        <v>3849</v>
      </c>
      <c r="D904">
        <v>23807</v>
      </c>
    </row>
    <row r="905" spans="1:4" x14ac:dyDescent="0.25">
      <c r="A905" t="s">
        <v>3366</v>
      </c>
      <c r="B905" t="s">
        <v>4755</v>
      </c>
      <c r="C905" t="s">
        <v>3849</v>
      </c>
      <c r="D905">
        <v>16026</v>
      </c>
    </row>
    <row r="906" spans="1:4" x14ac:dyDescent="0.25">
      <c r="A906" t="s">
        <v>3367</v>
      </c>
      <c r="B906" t="s">
        <v>4756</v>
      </c>
      <c r="C906" t="s">
        <v>3855</v>
      </c>
      <c r="D906">
        <v>22358</v>
      </c>
    </row>
    <row r="907" spans="1:4" x14ac:dyDescent="0.25">
      <c r="A907" t="s">
        <v>3368</v>
      </c>
      <c r="B907" t="s">
        <v>4757</v>
      </c>
      <c r="C907" t="s">
        <v>3857</v>
      </c>
      <c r="D907">
        <v>12871</v>
      </c>
    </row>
    <row r="908" spans="1:4" x14ac:dyDescent="0.25">
      <c r="A908" t="s">
        <v>3369</v>
      </c>
      <c r="B908" t="s">
        <v>4758</v>
      </c>
      <c r="C908" t="s">
        <v>3849</v>
      </c>
      <c r="D908">
        <v>43540</v>
      </c>
    </row>
    <row r="909" spans="1:4" x14ac:dyDescent="0.25">
      <c r="A909" t="s">
        <v>3370</v>
      </c>
      <c r="B909" t="s">
        <v>4759</v>
      </c>
      <c r="C909" t="s">
        <v>3852</v>
      </c>
      <c r="D909">
        <v>49970</v>
      </c>
    </row>
    <row r="910" spans="1:4" x14ac:dyDescent="0.25">
      <c r="A910" t="s">
        <v>3371</v>
      </c>
      <c r="B910" t="s">
        <v>4760</v>
      </c>
      <c r="C910" t="s">
        <v>3849</v>
      </c>
      <c r="D910">
        <v>4337</v>
      </c>
    </row>
    <row r="911" spans="1:4" x14ac:dyDescent="0.25">
      <c r="A911" t="s">
        <v>3372</v>
      </c>
      <c r="B911" t="s">
        <v>4761</v>
      </c>
      <c r="C911" t="s">
        <v>3849</v>
      </c>
      <c r="D911">
        <v>35962</v>
      </c>
    </row>
    <row r="912" spans="1:4" x14ac:dyDescent="0.25">
      <c r="A912" t="s">
        <v>3373</v>
      </c>
      <c r="B912" t="s">
        <v>4762</v>
      </c>
      <c r="C912" t="s">
        <v>3855</v>
      </c>
      <c r="D912">
        <v>16846</v>
      </c>
    </row>
    <row r="913" spans="1:4" x14ac:dyDescent="0.25">
      <c r="A913" t="s">
        <v>3374</v>
      </c>
      <c r="B913" t="s">
        <v>4763</v>
      </c>
      <c r="C913" t="s">
        <v>3857</v>
      </c>
      <c r="D913">
        <v>2463</v>
      </c>
    </row>
    <row r="914" spans="1:4" x14ac:dyDescent="0.25">
      <c r="A914" t="s">
        <v>3375</v>
      </c>
      <c r="B914" t="s">
        <v>4764</v>
      </c>
      <c r="C914" t="s">
        <v>3849</v>
      </c>
      <c r="D914">
        <v>46118</v>
      </c>
    </row>
    <row r="915" spans="1:4" x14ac:dyDescent="0.25">
      <c r="A915" t="s">
        <v>3376</v>
      </c>
      <c r="B915" t="s">
        <v>4765</v>
      </c>
      <c r="C915" t="s">
        <v>3852</v>
      </c>
      <c r="D915">
        <v>3188</v>
      </c>
    </row>
    <row r="916" spans="1:4" x14ac:dyDescent="0.25">
      <c r="A916" t="s">
        <v>3377</v>
      </c>
      <c r="B916" t="s">
        <v>4766</v>
      </c>
      <c r="C916" t="s">
        <v>3857</v>
      </c>
      <c r="D916">
        <v>10374</v>
      </c>
    </row>
    <row r="917" spans="1:4" x14ac:dyDescent="0.25">
      <c r="A917" t="s">
        <v>3378</v>
      </c>
      <c r="B917" t="s">
        <v>4767</v>
      </c>
      <c r="C917" t="s">
        <v>3855</v>
      </c>
      <c r="D917">
        <v>1372</v>
      </c>
    </row>
    <row r="918" spans="1:4" x14ac:dyDescent="0.25">
      <c r="A918" t="s">
        <v>3379</v>
      </c>
      <c r="B918" t="s">
        <v>4768</v>
      </c>
      <c r="C918" t="s">
        <v>3857</v>
      </c>
      <c r="D918">
        <v>23617</v>
      </c>
    </row>
    <row r="919" spans="1:4" x14ac:dyDescent="0.25">
      <c r="A919" t="s">
        <v>3380</v>
      </c>
      <c r="B919" t="s">
        <v>4769</v>
      </c>
      <c r="C919" t="s">
        <v>3855</v>
      </c>
      <c r="D919">
        <v>30020</v>
      </c>
    </row>
    <row r="920" spans="1:4" x14ac:dyDescent="0.25">
      <c r="A920" t="s">
        <v>3381</v>
      </c>
      <c r="B920" t="s">
        <v>4770</v>
      </c>
      <c r="C920" t="s">
        <v>3849</v>
      </c>
      <c r="D920">
        <v>16101</v>
      </c>
    </row>
    <row r="921" spans="1:4" x14ac:dyDescent="0.25">
      <c r="A921" t="s">
        <v>3382</v>
      </c>
      <c r="B921" t="s">
        <v>4771</v>
      </c>
      <c r="C921" t="s">
        <v>3849</v>
      </c>
      <c r="D921">
        <v>3671</v>
      </c>
    </row>
    <row r="922" spans="1:4" x14ac:dyDescent="0.25">
      <c r="A922" t="s">
        <v>3383</v>
      </c>
      <c r="B922" t="s">
        <v>4772</v>
      </c>
      <c r="C922" t="s">
        <v>3852</v>
      </c>
      <c r="D922">
        <v>5896</v>
      </c>
    </row>
    <row r="923" spans="1:4" x14ac:dyDescent="0.25">
      <c r="A923" t="s">
        <v>3384</v>
      </c>
      <c r="B923" t="s">
        <v>4773</v>
      </c>
      <c r="C923" t="s">
        <v>3852</v>
      </c>
      <c r="D923">
        <v>46676</v>
      </c>
    </row>
    <row r="924" spans="1:4" x14ac:dyDescent="0.25">
      <c r="A924" t="s">
        <v>3385</v>
      </c>
      <c r="B924" t="s">
        <v>4774</v>
      </c>
      <c r="C924" t="s">
        <v>3855</v>
      </c>
      <c r="D924">
        <v>40315</v>
      </c>
    </row>
    <row r="925" spans="1:4" x14ac:dyDescent="0.25">
      <c r="A925" t="s">
        <v>3386</v>
      </c>
      <c r="B925" t="s">
        <v>4775</v>
      </c>
      <c r="C925" t="s">
        <v>3855</v>
      </c>
      <c r="D925">
        <v>46851</v>
      </c>
    </row>
    <row r="926" spans="1:4" x14ac:dyDescent="0.25">
      <c r="A926" t="s">
        <v>3387</v>
      </c>
      <c r="B926" t="s">
        <v>4776</v>
      </c>
      <c r="C926" t="s">
        <v>3857</v>
      </c>
      <c r="D926">
        <v>26587</v>
      </c>
    </row>
    <row r="927" spans="1:4" x14ac:dyDescent="0.25">
      <c r="A927" t="s">
        <v>3388</v>
      </c>
      <c r="B927" t="s">
        <v>4777</v>
      </c>
      <c r="C927" t="s">
        <v>3855</v>
      </c>
      <c r="D927">
        <v>27348</v>
      </c>
    </row>
    <row r="928" spans="1:4" x14ac:dyDescent="0.25">
      <c r="A928" t="s">
        <v>3389</v>
      </c>
      <c r="B928" t="s">
        <v>4778</v>
      </c>
      <c r="C928" t="s">
        <v>3852</v>
      </c>
      <c r="D928">
        <v>39321</v>
      </c>
    </row>
    <row r="929" spans="1:4" x14ac:dyDescent="0.25">
      <c r="A929" t="s">
        <v>3390</v>
      </c>
      <c r="B929" t="s">
        <v>4779</v>
      </c>
      <c r="C929" t="s">
        <v>3855</v>
      </c>
      <c r="D929">
        <v>30870</v>
      </c>
    </row>
    <row r="930" spans="1:4" x14ac:dyDescent="0.25">
      <c r="A930" t="s">
        <v>3391</v>
      </c>
      <c r="B930" t="s">
        <v>4780</v>
      </c>
      <c r="C930" t="s">
        <v>3855</v>
      </c>
      <c r="D930">
        <v>21878</v>
      </c>
    </row>
    <row r="931" spans="1:4" x14ac:dyDescent="0.25">
      <c r="A931" t="s">
        <v>3392</v>
      </c>
      <c r="B931" t="s">
        <v>4781</v>
      </c>
      <c r="C931" t="s">
        <v>3852</v>
      </c>
      <c r="D931">
        <v>14665</v>
      </c>
    </row>
    <row r="932" spans="1:4" x14ac:dyDescent="0.25">
      <c r="A932" t="s">
        <v>3393</v>
      </c>
      <c r="B932" t="s">
        <v>4782</v>
      </c>
      <c r="C932" t="s">
        <v>3852</v>
      </c>
      <c r="D932">
        <v>24326</v>
      </c>
    </row>
    <row r="933" spans="1:4" x14ac:dyDescent="0.25">
      <c r="A933" t="s">
        <v>3394</v>
      </c>
      <c r="B933" t="s">
        <v>4783</v>
      </c>
      <c r="C933" t="s">
        <v>3855</v>
      </c>
      <c r="D933">
        <v>3292</v>
      </c>
    </row>
    <row r="934" spans="1:4" x14ac:dyDescent="0.25">
      <c r="A934" t="s">
        <v>3395</v>
      </c>
      <c r="B934" t="s">
        <v>4784</v>
      </c>
      <c r="C934" t="s">
        <v>3857</v>
      </c>
      <c r="D934">
        <v>9703</v>
      </c>
    </row>
    <row r="935" spans="1:4" x14ac:dyDescent="0.25">
      <c r="A935" t="s">
        <v>3396</v>
      </c>
      <c r="B935" t="s">
        <v>4785</v>
      </c>
      <c r="C935" t="s">
        <v>3849</v>
      </c>
      <c r="D935">
        <v>36899</v>
      </c>
    </row>
    <row r="936" spans="1:4" x14ac:dyDescent="0.25">
      <c r="A936" t="s">
        <v>3397</v>
      </c>
      <c r="B936" t="s">
        <v>4786</v>
      </c>
      <c r="C936" t="s">
        <v>3849</v>
      </c>
      <c r="D936">
        <v>43415</v>
      </c>
    </row>
    <row r="937" spans="1:4" x14ac:dyDescent="0.25">
      <c r="A937" t="s">
        <v>3398</v>
      </c>
      <c r="B937" t="s">
        <v>4787</v>
      </c>
      <c r="C937" t="s">
        <v>3852</v>
      </c>
      <c r="D937">
        <v>5179</v>
      </c>
    </row>
    <row r="938" spans="1:4" x14ac:dyDescent="0.25">
      <c r="A938" t="s">
        <v>3399</v>
      </c>
      <c r="B938" t="s">
        <v>4788</v>
      </c>
      <c r="C938" t="s">
        <v>3857</v>
      </c>
      <c r="D938">
        <v>4935</v>
      </c>
    </row>
    <row r="939" spans="1:4" x14ac:dyDescent="0.25">
      <c r="A939" t="s">
        <v>3400</v>
      </c>
      <c r="B939" t="s">
        <v>4789</v>
      </c>
      <c r="C939" t="s">
        <v>3855</v>
      </c>
      <c r="D939">
        <v>4369</v>
      </c>
    </row>
    <row r="940" spans="1:4" x14ac:dyDescent="0.25">
      <c r="A940" t="s">
        <v>3401</v>
      </c>
      <c r="B940" t="s">
        <v>4790</v>
      </c>
      <c r="C940" t="s">
        <v>3857</v>
      </c>
      <c r="D940">
        <v>39599</v>
      </c>
    </row>
    <row r="941" spans="1:4" x14ac:dyDescent="0.25">
      <c r="A941" t="s">
        <v>3402</v>
      </c>
      <c r="B941" t="s">
        <v>4791</v>
      </c>
      <c r="C941" t="s">
        <v>3849</v>
      </c>
      <c r="D941">
        <v>15630</v>
      </c>
    </row>
    <row r="942" spans="1:4" x14ac:dyDescent="0.25">
      <c r="A942" t="s">
        <v>3403</v>
      </c>
      <c r="B942" t="s">
        <v>4792</v>
      </c>
      <c r="C942" t="s">
        <v>3849</v>
      </c>
      <c r="D942">
        <v>16405</v>
      </c>
    </row>
    <row r="943" spans="1:4" x14ac:dyDescent="0.25">
      <c r="A943" t="s">
        <v>3404</v>
      </c>
      <c r="B943" t="s">
        <v>4793</v>
      </c>
      <c r="C943" t="s">
        <v>3849</v>
      </c>
      <c r="D943">
        <v>722</v>
      </c>
    </row>
    <row r="944" spans="1:4" x14ac:dyDescent="0.25">
      <c r="A944" t="s">
        <v>3405</v>
      </c>
      <c r="B944" t="s">
        <v>4794</v>
      </c>
      <c r="C944" t="s">
        <v>3852</v>
      </c>
      <c r="D944">
        <v>48632</v>
      </c>
    </row>
    <row r="945" spans="1:4" x14ac:dyDescent="0.25">
      <c r="A945" t="s">
        <v>3406</v>
      </c>
      <c r="B945" t="s">
        <v>4795</v>
      </c>
      <c r="C945" t="s">
        <v>3852</v>
      </c>
      <c r="D945">
        <v>21758</v>
      </c>
    </row>
    <row r="946" spans="1:4" x14ac:dyDescent="0.25">
      <c r="A946" t="s">
        <v>3407</v>
      </c>
      <c r="B946" t="s">
        <v>4796</v>
      </c>
      <c r="C946" t="s">
        <v>3857</v>
      </c>
      <c r="D946">
        <v>39892</v>
      </c>
    </row>
    <row r="947" spans="1:4" x14ac:dyDescent="0.25">
      <c r="A947" t="s">
        <v>3408</v>
      </c>
      <c r="B947" t="s">
        <v>4797</v>
      </c>
      <c r="C947" t="s">
        <v>3857</v>
      </c>
      <c r="D947">
        <v>35413</v>
      </c>
    </row>
    <row r="948" spans="1:4" x14ac:dyDescent="0.25">
      <c r="A948" t="s">
        <v>3409</v>
      </c>
      <c r="B948" t="s">
        <v>4798</v>
      </c>
      <c r="C948" t="s">
        <v>3849</v>
      </c>
      <c r="D948">
        <v>7174</v>
      </c>
    </row>
    <row r="949" spans="1:4" x14ac:dyDescent="0.25">
      <c r="A949" t="s">
        <v>3410</v>
      </c>
      <c r="B949" t="s">
        <v>4799</v>
      </c>
      <c r="C949" t="s">
        <v>3857</v>
      </c>
      <c r="D949">
        <v>40087</v>
      </c>
    </row>
    <row r="950" spans="1:4" x14ac:dyDescent="0.25">
      <c r="A950" t="s">
        <v>3411</v>
      </c>
      <c r="B950" t="s">
        <v>4800</v>
      </c>
      <c r="C950" t="s">
        <v>3857</v>
      </c>
      <c r="D950">
        <v>27560</v>
      </c>
    </row>
    <row r="951" spans="1:4" x14ac:dyDescent="0.25">
      <c r="A951" t="s">
        <v>3412</v>
      </c>
      <c r="B951" t="s">
        <v>4801</v>
      </c>
      <c r="C951" t="s">
        <v>3855</v>
      </c>
      <c r="D951">
        <v>30254</v>
      </c>
    </row>
    <row r="952" spans="1:4" x14ac:dyDescent="0.25">
      <c r="A952" t="s">
        <v>3413</v>
      </c>
      <c r="B952" t="s">
        <v>4802</v>
      </c>
      <c r="C952" t="s">
        <v>3857</v>
      </c>
      <c r="D952">
        <v>10095</v>
      </c>
    </row>
    <row r="953" spans="1:4" x14ac:dyDescent="0.25">
      <c r="A953" t="s">
        <v>3414</v>
      </c>
      <c r="B953" t="s">
        <v>4803</v>
      </c>
      <c r="C953" t="s">
        <v>3849</v>
      </c>
      <c r="D953">
        <v>42359</v>
      </c>
    </row>
    <row r="954" spans="1:4" x14ac:dyDescent="0.25">
      <c r="A954" t="s">
        <v>3415</v>
      </c>
      <c r="B954" t="s">
        <v>4804</v>
      </c>
      <c r="C954" t="s">
        <v>3852</v>
      </c>
      <c r="D954">
        <v>46590</v>
      </c>
    </row>
    <row r="955" spans="1:4" x14ac:dyDescent="0.25">
      <c r="A955" t="s">
        <v>3416</v>
      </c>
      <c r="B955" t="s">
        <v>4805</v>
      </c>
      <c r="C955" t="s">
        <v>3852</v>
      </c>
      <c r="D955">
        <v>20384</v>
      </c>
    </row>
    <row r="956" spans="1:4" x14ac:dyDescent="0.25">
      <c r="A956" t="s">
        <v>3417</v>
      </c>
      <c r="B956" t="s">
        <v>4806</v>
      </c>
      <c r="C956" t="s">
        <v>3857</v>
      </c>
      <c r="D956">
        <v>4714</v>
      </c>
    </row>
    <row r="957" spans="1:4" x14ac:dyDescent="0.25">
      <c r="A957" t="s">
        <v>3418</v>
      </c>
      <c r="B957" t="s">
        <v>4807</v>
      </c>
      <c r="C957" t="s">
        <v>3855</v>
      </c>
      <c r="D957">
        <v>42453</v>
      </c>
    </row>
    <row r="958" spans="1:4" x14ac:dyDescent="0.25">
      <c r="A958" t="s">
        <v>3419</v>
      </c>
      <c r="B958" t="s">
        <v>4808</v>
      </c>
      <c r="C958" t="s">
        <v>3855</v>
      </c>
      <c r="D958">
        <v>44380</v>
      </c>
    </row>
    <row r="959" spans="1:4" x14ac:dyDescent="0.25">
      <c r="A959" t="s">
        <v>3420</v>
      </c>
      <c r="B959" t="s">
        <v>4809</v>
      </c>
      <c r="C959" t="s">
        <v>3857</v>
      </c>
      <c r="D959">
        <v>25373</v>
      </c>
    </row>
    <row r="960" spans="1:4" x14ac:dyDescent="0.25">
      <c r="A960" t="s">
        <v>3421</v>
      </c>
      <c r="B960" t="s">
        <v>4810</v>
      </c>
      <c r="C960" t="s">
        <v>3849</v>
      </c>
      <c r="D960">
        <v>28999</v>
      </c>
    </row>
    <row r="961" spans="1:4" x14ac:dyDescent="0.25">
      <c r="A961" t="s">
        <v>3422</v>
      </c>
      <c r="B961" t="s">
        <v>4811</v>
      </c>
      <c r="C961" t="s">
        <v>3852</v>
      </c>
      <c r="D961">
        <v>11229</v>
      </c>
    </row>
    <row r="962" spans="1:4" x14ac:dyDescent="0.25">
      <c r="A962" t="s">
        <v>3423</v>
      </c>
      <c r="B962" t="s">
        <v>4812</v>
      </c>
      <c r="C962" t="s">
        <v>3852</v>
      </c>
      <c r="D962">
        <v>3466</v>
      </c>
    </row>
    <row r="963" spans="1:4" x14ac:dyDescent="0.25">
      <c r="A963" t="s">
        <v>3424</v>
      </c>
      <c r="B963" t="s">
        <v>4813</v>
      </c>
      <c r="C963" t="s">
        <v>3855</v>
      </c>
      <c r="D963">
        <v>47212</v>
      </c>
    </row>
    <row r="964" spans="1:4" x14ac:dyDescent="0.25">
      <c r="A964" t="s">
        <v>3425</v>
      </c>
      <c r="B964" t="s">
        <v>4814</v>
      </c>
      <c r="C964" t="s">
        <v>3849</v>
      </c>
      <c r="D964">
        <v>24199</v>
      </c>
    </row>
    <row r="965" spans="1:4" x14ac:dyDescent="0.25">
      <c r="A965" t="s">
        <v>3426</v>
      </c>
      <c r="B965" t="s">
        <v>4815</v>
      </c>
      <c r="C965" t="s">
        <v>3857</v>
      </c>
      <c r="D965">
        <v>13821</v>
      </c>
    </row>
    <row r="966" spans="1:4" x14ac:dyDescent="0.25">
      <c r="A966" t="s">
        <v>3427</v>
      </c>
      <c r="B966" t="s">
        <v>4816</v>
      </c>
      <c r="C966" t="s">
        <v>3855</v>
      </c>
      <c r="D966">
        <v>34692</v>
      </c>
    </row>
    <row r="967" spans="1:4" x14ac:dyDescent="0.25">
      <c r="A967" t="s">
        <v>3428</v>
      </c>
      <c r="B967" t="s">
        <v>4817</v>
      </c>
      <c r="C967" t="s">
        <v>3849</v>
      </c>
      <c r="D967">
        <v>1407</v>
      </c>
    </row>
    <row r="968" spans="1:4" x14ac:dyDescent="0.25">
      <c r="A968" t="s">
        <v>3429</v>
      </c>
      <c r="B968" t="s">
        <v>4818</v>
      </c>
      <c r="C968" t="s">
        <v>3855</v>
      </c>
      <c r="D968">
        <v>4089</v>
      </c>
    </row>
    <row r="969" spans="1:4" x14ac:dyDescent="0.25">
      <c r="A969" t="s">
        <v>3430</v>
      </c>
      <c r="B969" t="s">
        <v>4819</v>
      </c>
      <c r="C969" t="s">
        <v>3857</v>
      </c>
      <c r="D969">
        <v>12209</v>
      </c>
    </row>
    <row r="970" spans="1:4" x14ac:dyDescent="0.25">
      <c r="A970" t="s">
        <v>3431</v>
      </c>
      <c r="B970" t="s">
        <v>4820</v>
      </c>
      <c r="C970" t="s">
        <v>3849</v>
      </c>
      <c r="D970">
        <v>22587</v>
      </c>
    </row>
    <row r="971" spans="1:4" x14ac:dyDescent="0.25">
      <c r="A971" t="s">
        <v>3432</v>
      </c>
      <c r="B971" t="s">
        <v>4821</v>
      </c>
      <c r="C971" t="s">
        <v>3857</v>
      </c>
      <c r="D971">
        <v>18397</v>
      </c>
    </row>
    <row r="972" spans="1:4" x14ac:dyDescent="0.25">
      <c r="A972" t="s">
        <v>3433</v>
      </c>
      <c r="B972" t="s">
        <v>4822</v>
      </c>
      <c r="C972" t="s">
        <v>3849</v>
      </c>
      <c r="D972">
        <v>9448</v>
      </c>
    </row>
    <row r="973" spans="1:4" x14ac:dyDescent="0.25">
      <c r="A973" t="s">
        <v>3434</v>
      </c>
      <c r="B973" t="s">
        <v>4823</v>
      </c>
      <c r="C973" t="s">
        <v>3857</v>
      </c>
      <c r="D973">
        <v>17632</v>
      </c>
    </row>
    <row r="974" spans="1:4" x14ac:dyDescent="0.25">
      <c r="A974" t="s">
        <v>3435</v>
      </c>
      <c r="B974" t="s">
        <v>4824</v>
      </c>
      <c r="C974" t="s">
        <v>3852</v>
      </c>
      <c r="D974">
        <v>16762</v>
      </c>
    </row>
    <row r="975" spans="1:4" x14ac:dyDescent="0.25">
      <c r="A975" t="s">
        <v>3436</v>
      </c>
      <c r="B975" t="s">
        <v>4825</v>
      </c>
      <c r="C975" t="s">
        <v>3855</v>
      </c>
      <c r="D975">
        <v>26280</v>
      </c>
    </row>
    <row r="976" spans="1:4" x14ac:dyDescent="0.25">
      <c r="A976" t="s">
        <v>3437</v>
      </c>
      <c r="B976" t="s">
        <v>4826</v>
      </c>
      <c r="C976" t="s">
        <v>3855</v>
      </c>
      <c r="D976">
        <v>28180</v>
      </c>
    </row>
    <row r="977" spans="1:4" x14ac:dyDescent="0.25">
      <c r="A977" t="s">
        <v>3438</v>
      </c>
      <c r="B977" t="s">
        <v>4827</v>
      </c>
      <c r="C977" t="s">
        <v>3849</v>
      </c>
      <c r="D977">
        <v>44168</v>
      </c>
    </row>
    <row r="978" spans="1:4" x14ac:dyDescent="0.25">
      <c r="A978" t="s">
        <v>3439</v>
      </c>
      <c r="B978" t="s">
        <v>4828</v>
      </c>
      <c r="C978" t="s">
        <v>3857</v>
      </c>
      <c r="D978">
        <v>40358</v>
      </c>
    </row>
    <row r="979" spans="1:4" x14ac:dyDescent="0.25">
      <c r="A979" t="s">
        <v>3440</v>
      </c>
      <c r="B979" t="s">
        <v>4829</v>
      </c>
      <c r="C979" t="s">
        <v>3849</v>
      </c>
      <c r="D979">
        <v>14687</v>
      </c>
    </row>
    <row r="980" spans="1:4" x14ac:dyDescent="0.25">
      <c r="A980" t="s">
        <v>3441</v>
      </c>
      <c r="B980" t="s">
        <v>4830</v>
      </c>
      <c r="C980" t="s">
        <v>3855</v>
      </c>
      <c r="D980">
        <v>45143</v>
      </c>
    </row>
    <row r="981" spans="1:4" x14ac:dyDescent="0.25">
      <c r="A981" t="s">
        <v>3442</v>
      </c>
      <c r="B981" t="s">
        <v>4831</v>
      </c>
      <c r="C981" t="s">
        <v>3849</v>
      </c>
      <c r="D981">
        <v>26086</v>
      </c>
    </row>
    <row r="982" spans="1:4" x14ac:dyDescent="0.25">
      <c r="A982" t="s">
        <v>3443</v>
      </c>
      <c r="B982" t="s">
        <v>4832</v>
      </c>
      <c r="C982" t="s">
        <v>3852</v>
      </c>
      <c r="D982">
        <v>9465</v>
      </c>
    </row>
    <row r="983" spans="1:4" x14ac:dyDescent="0.25">
      <c r="A983" t="s">
        <v>3444</v>
      </c>
      <c r="B983" t="s">
        <v>4833</v>
      </c>
      <c r="C983" t="s">
        <v>3855</v>
      </c>
      <c r="D983">
        <v>17072</v>
      </c>
    </row>
    <row r="984" spans="1:4" x14ac:dyDescent="0.25">
      <c r="A984" t="s">
        <v>3445</v>
      </c>
      <c r="B984" t="s">
        <v>4834</v>
      </c>
      <c r="C984" t="s">
        <v>3857</v>
      </c>
      <c r="D984">
        <v>37113</v>
      </c>
    </row>
    <row r="985" spans="1:4" x14ac:dyDescent="0.25">
      <c r="A985" t="s">
        <v>3446</v>
      </c>
      <c r="B985" t="s">
        <v>4835</v>
      </c>
      <c r="C985" t="s">
        <v>3852</v>
      </c>
      <c r="D985">
        <v>41106</v>
      </c>
    </row>
    <row r="986" spans="1:4" x14ac:dyDescent="0.25">
      <c r="A986" t="s">
        <v>3447</v>
      </c>
      <c r="B986" t="s">
        <v>4836</v>
      </c>
      <c r="C986" t="s">
        <v>3849</v>
      </c>
      <c r="D986">
        <v>18768</v>
      </c>
    </row>
    <row r="987" spans="1:4" x14ac:dyDescent="0.25">
      <c r="A987" t="s">
        <v>3448</v>
      </c>
      <c r="B987" t="s">
        <v>4837</v>
      </c>
      <c r="C987" t="s">
        <v>3855</v>
      </c>
      <c r="D987">
        <v>7964</v>
      </c>
    </row>
    <row r="988" spans="1:4" x14ac:dyDescent="0.25">
      <c r="A988" t="s">
        <v>3449</v>
      </c>
      <c r="B988" t="s">
        <v>4838</v>
      </c>
      <c r="C988" t="s">
        <v>3855</v>
      </c>
      <c r="D988">
        <v>9675</v>
      </c>
    </row>
    <row r="989" spans="1:4" x14ac:dyDescent="0.25">
      <c r="A989" t="s">
        <v>3450</v>
      </c>
      <c r="B989" t="s">
        <v>4839</v>
      </c>
      <c r="C989" t="s">
        <v>3852</v>
      </c>
      <c r="D989">
        <v>5265</v>
      </c>
    </row>
    <row r="990" spans="1:4" x14ac:dyDescent="0.25">
      <c r="A990" t="s">
        <v>3451</v>
      </c>
      <c r="B990" t="s">
        <v>4840</v>
      </c>
      <c r="C990" t="s">
        <v>3852</v>
      </c>
      <c r="D990">
        <v>34967</v>
      </c>
    </row>
    <row r="991" spans="1:4" x14ac:dyDescent="0.25">
      <c r="A991" t="s">
        <v>3452</v>
      </c>
      <c r="B991" t="s">
        <v>4841</v>
      </c>
      <c r="C991" t="s">
        <v>3857</v>
      </c>
      <c r="D991">
        <v>25199</v>
      </c>
    </row>
    <row r="992" spans="1:4" x14ac:dyDescent="0.25">
      <c r="A992" t="s">
        <v>3453</v>
      </c>
      <c r="B992" t="s">
        <v>4842</v>
      </c>
      <c r="C992" t="s">
        <v>3857</v>
      </c>
      <c r="D992">
        <v>22614</v>
      </c>
    </row>
    <row r="993" spans="1:4" x14ac:dyDescent="0.25">
      <c r="A993" t="s">
        <v>3454</v>
      </c>
      <c r="B993" t="s">
        <v>4843</v>
      </c>
      <c r="C993" t="s">
        <v>3852</v>
      </c>
      <c r="D993">
        <v>33627</v>
      </c>
    </row>
    <row r="994" spans="1:4" x14ac:dyDescent="0.25">
      <c r="A994" t="s">
        <v>3455</v>
      </c>
      <c r="B994" t="s">
        <v>4844</v>
      </c>
      <c r="C994" t="s">
        <v>3855</v>
      </c>
      <c r="D994">
        <v>41450</v>
      </c>
    </row>
    <row r="995" spans="1:4" x14ac:dyDescent="0.25">
      <c r="A995" t="s">
        <v>3456</v>
      </c>
      <c r="B995" t="s">
        <v>4845</v>
      </c>
      <c r="C995" t="s">
        <v>3855</v>
      </c>
      <c r="D995">
        <v>39796</v>
      </c>
    </row>
    <row r="996" spans="1:4" x14ac:dyDescent="0.25">
      <c r="A996" t="s">
        <v>3457</v>
      </c>
      <c r="B996" t="s">
        <v>4846</v>
      </c>
      <c r="C996" t="s">
        <v>3852</v>
      </c>
      <c r="D996">
        <v>6943</v>
      </c>
    </row>
    <row r="997" spans="1:4" x14ac:dyDescent="0.25">
      <c r="A997" t="s">
        <v>3458</v>
      </c>
      <c r="B997" t="s">
        <v>4847</v>
      </c>
      <c r="C997" t="s">
        <v>3855</v>
      </c>
      <c r="D997">
        <v>29522</v>
      </c>
    </row>
    <row r="998" spans="1:4" x14ac:dyDescent="0.25">
      <c r="A998" t="s">
        <v>3459</v>
      </c>
      <c r="B998" t="s">
        <v>4848</v>
      </c>
      <c r="C998" t="s">
        <v>3852</v>
      </c>
      <c r="D998">
        <v>44137</v>
      </c>
    </row>
    <row r="999" spans="1:4" x14ac:dyDescent="0.25">
      <c r="A999" t="s">
        <v>3460</v>
      </c>
      <c r="B999" t="s">
        <v>4849</v>
      </c>
      <c r="C999" t="s">
        <v>3857</v>
      </c>
      <c r="D999">
        <v>38715</v>
      </c>
    </row>
    <row r="1000" spans="1:4" x14ac:dyDescent="0.25">
      <c r="A1000" t="s">
        <v>3461</v>
      </c>
      <c r="B1000" t="s">
        <v>4850</v>
      </c>
      <c r="C1000" t="s">
        <v>3852</v>
      </c>
      <c r="D1000">
        <v>16537</v>
      </c>
    </row>
    <row r="1001" spans="1:4" x14ac:dyDescent="0.25">
      <c r="A1001" t="s">
        <v>3462</v>
      </c>
      <c r="B1001" t="s">
        <v>4851</v>
      </c>
      <c r="C1001" t="s">
        <v>3855</v>
      </c>
      <c r="D1001">
        <v>19696</v>
      </c>
    </row>
    <row r="1002" spans="1:4" x14ac:dyDescent="0.25">
      <c r="A1002" t="s">
        <v>3463</v>
      </c>
      <c r="B1002" t="s">
        <v>4852</v>
      </c>
      <c r="C1002" t="s">
        <v>3852</v>
      </c>
      <c r="D1002">
        <v>44520</v>
      </c>
    </row>
    <row r="1003" spans="1:4" x14ac:dyDescent="0.25">
      <c r="A1003" t="s">
        <v>3464</v>
      </c>
      <c r="B1003" t="s">
        <v>4853</v>
      </c>
      <c r="C1003" t="s">
        <v>3855</v>
      </c>
      <c r="D1003">
        <v>1740</v>
      </c>
    </row>
    <row r="1004" spans="1:4" x14ac:dyDescent="0.25">
      <c r="A1004" t="s">
        <v>3465</v>
      </c>
      <c r="B1004" t="s">
        <v>4854</v>
      </c>
      <c r="C1004" t="s">
        <v>3855</v>
      </c>
      <c r="D1004">
        <v>26318</v>
      </c>
    </row>
    <row r="1005" spans="1:4" x14ac:dyDescent="0.25">
      <c r="A1005" t="s">
        <v>3466</v>
      </c>
      <c r="B1005" t="s">
        <v>4855</v>
      </c>
      <c r="C1005" t="s">
        <v>3849</v>
      </c>
      <c r="D1005">
        <v>5893</v>
      </c>
    </row>
    <row r="1006" spans="1:4" x14ac:dyDescent="0.25">
      <c r="A1006" t="s">
        <v>3467</v>
      </c>
      <c r="B1006" t="s">
        <v>4856</v>
      </c>
      <c r="C1006" t="s">
        <v>3849</v>
      </c>
      <c r="D1006">
        <v>44739</v>
      </c>
    </row>
    <row r="1007" spans="1:4" x14ac:dyDescent="0.25">
      <c r="A1007" t="s">
        <v>3468</v>
      </c>
      <c r="B1007" t="s">
        <v>4857</v>
      </c>
      <c r="C1007" t="s">
        <v>3852</v>
      </c>
      <c r="D1007">
        <v>2032</v>
      </c>
    </row>
    <row r="1008" spans="1:4" x14ac:dyDescent="0.25">
      <c r="A1008" t="s">
        <v>3469</v>
      </c>
      <c r="B1008" t="s">
        <v>4858</v>
      </c>
      <c r="C1008" t="s">
        <v>3855</v>
      </c>
      <c r="D1008">
        <v>1267</v>
      </c>
    </row>
    <row r="1009" spans="1:4" x14ac:dyDescent="0.25">
      <c r="A1009" t="s">
        <v>3470</v>
      </c>
      <c r="B1009" t="s">
        <v>4859</v>
      </c>
      <c r="C1009" t="s">
        <v>3855</v>
      </c>
      <c r="D1009">
        <v>16514</v>
      </c>
    </row>
    <row r="1010" spans="1:4" x14ac:dyDescent="0.25">
      <c r="A1010" t="s">
        <v>3471</v>
      </c>
      <c r="B1010" t="s">
        <v>4860</v>
      </c>
      <c r="C1010" t="s">
        <v>3849</v>
      </c>
      <c r="D1010">
        <v>10088</v>
      </c>
    </row>
    <row r="1011" spans="1:4" x14ac:dyDescent="0.25">
      <c r="A1011" t="s">
        <v>3472</v>
      </c>
      <c r="B1011" t="s">
        <v>4861</v>
      </c>
      <c r="C1011" t="s">
        <v>3852</v>
      </c>
      <c r="D1011">
        <v>24825</v>
      </c>
    </row>
    <row r="1012" spans="1:4" x14ac:dyDescent="0.25">
      <c r="A1012" t="s">
        <v>3473</v>
      </c>
      <c r="B1012" t="s">
        <v>4862</v>
      </c>
      <c r="C1012" t="s">
        <v>3857</v>
      </c>
      <c r="D1012">
        <v>15048</v>
      </c>
    </row>
    <row r="1013" spans="1:4" x14ac:dyDescent="0.25">
      <c r="A1013" t="s">
        <v>3474</v>
      </c>
      <c r="B1013" t="s">
        <v>4863</v>
      </c>
      <c r="C1013" t="s">
        <v>3852</v>
      </c>
      <c r="D1013">
        <v>17880</v>
      </c>
    </row>
    <row r="1014" spans="1:4" x14ac:dyDescent="0.25">
      <c r="A1014" t="s">
        <v>3475</v>
      </c>
      <c r="B1014" t="s">
        <v>4864</v>
      </c>
      <c r="C1014" t="s">
        <v>3852</v>
      </c>
      <c r="D1014">
        <v>28289</v>
      </c>
    </row>
    <row r="1015" spans="1:4" x14ac:dyDescent="0.25">
      <c r="A1015" t="s">
        <v>3476</v>
      </c>
      <c r="B1015" t="s">
        <v>4865</v>
      </c>
      <c r="C1015" t="s">
        <v>3852</v>
      </c>
      <c r="D1015">
        <v>28073</v>
      </c>
    </row>
    <row r="1016" spans="1:4" x14ac:dyDescent="0.25">
      <c r="A1016" t="s">
        <v>3477</v>
      </c>
      <c r="B1016" t="s">
        <v>4866</v>
      </c>
      <c r="C1016" t="s">
        <v>3849</v>
      </c>
      <c r="D1016">
        <v>46753</v>
      </c>
    </row>
    <row r="1017" spans="1:4" x14ac:dyDescent="0.25">
      <c r="A1017" t="s">
        <v>3478</v>
      </c>
      <c r="B1017" t="s">
        <v>4867</v>
      </c>
      <c r="C1017" t="s">
        <v>3849</v>
      </c>
      <c r="D1017">
        <v>24082</v>
      </c>
    </row>
    <row r="1018" spans="1:4" x14ac:dyDescent="0.25">
      <c r="A1018" t="s">
        <v>3479</v>
      </c>
      <c r="B1018" t="s">
        <v>4868</v>
      </c>
      <c r="C1018" t="s">
        <v>3849</v>
      </c>
      <c r="D1018">
        <v>28255</v>
      </c>
    </row>
    <row r="1019" spans="1:4" x14ac:dyDescent="0.25">
      <c r="A1019" t="s">
        <v>3480</v>
      </c>
      <c r="B1019" t="s">
        <v>4869</v>
      </c>
      <c r="C1019" t="s">
        <v>3849</v>
      </c>
      <c r="D1019">
        <v>33929</v>
      </c>
    </row>
    <row r="1020" spans="1:4" x14ac:dyDescent="0.25">
      <c r="A1020" t="s">
        <v>3481</v>
      </c>
      <c r="B1020" t="s">
        <v>4870</v>
      </c>
      <c r="C1020" t="s">
        <v>3849</v>
      </c>
      <c r="D1020">
        <v>8794</v>
      </c>
    </row>
    <row r="1021" spans="1:4" x14ac:dyDescent="0.25">
      <c r="A1021" t="s">
        <v>3482</v>
      </c>
      <c r="B1021" t="s">
        <v>4871</v>
      </c>
      <c r="C1021" t="s">
        <v>3849</v>
      </c>
      <c r="D1021">
        <v>33381</v>
      </c>
    </row>
    <row r="1022" spans="1:4" x14ac:dyDescent="0.25">
      <c r="A1022" t="s">
        <v>3483</v>
      </c>
      <c r="B1022" t="s">
        <v>4872</v>
      </c>
      <c r="C1022" t="s">
        <v>3857</v>
      </c>
      <c r="D1022">
        <v>43109</v>
      </c>
    </row>
    <row r="1023" spans="1:4" x14ac:dyDescent="0.25">
      <c r="A1023" t="s">
        <v>3484</v>
      </c>
      <c r="B1023" t="s">
        <v>4873</v>
      </c>
      <c r="C1023" t="s">
        <v>3849</v>
      </c>
      <c r="D1023">
        <v>15971</v>
      </c>
    </row>
    <row r="1024" spans="1:4" x14ac:dyDescent="0.25">
      <c r="A1024" t="s">
        <v>3485</v>
      </c>
      <c r="B1024" t="s">
        <v>4874</v>
      </c>
      <c r="C1024" t="s">
        <v>3852</v>
      </c>
      <c r="D1024">
        <v>8999</v>
      </c>
    </row>
    <row r="1025" spans="1:4" x14ac:dyDescent="0.25">
      <c r="A1025" t="s">
        <v>3486</v>
      </c>
      <c r="B1025" t="s">
        <v>4875</v>
      </c>
      <c r="C1025" t="s">
        <v>3852</v>
      </c>
      <c r="D1025">
        <v>17376</v>
      </c>
    </row>
    <row r="1026" spans="1:4" x14ac:dyDescent="0.25">
      <c r="A1026" t="s">
        <v>3487</v>
      </c>
      <c r="B1026" t="s">
        <v>4876</v>
      </c>
      <c r="C1026" t="s">
        <v>3849</v>
      </c>
      <c r="D1026">
        <v>13824</v>
      </c>
    </row>
    <row r="1027" spans="1:4" x14ac:dyDescent="0.25">
      <c r="A1027" t="s">
        <v>3488</v>
      </c>
      <c r="B1027" t="s">
        <v>4877</v>
      </c>
      <c r="C1027" t="s">
        <v>3855</v>
      </c>
      <c r="D1027">
        <v>29298</v>
      </c>
    </row>
    <row r="1028" spans="1:4" x14ac:dyDescent="0.25">
      <c r="A1028" t="s">
        <v>3489</v>
      </c>
      <c r="B1028" t="s">
        <v>4878</v>
      </c>
      <c r="C1028" t="s">
        <v>3849</v>
      </c>
      <c r="D1028">
        <v>43200</v>
      </c>
    </row>
    <row r="1029" spans="1:4" x14ac:dyDescent="0.25">
      <c r="A1029" t="s">
        <v>3490</v>
      </c>
      <c r="B1029" t="s">
        <v>4879</v>
      </c>
      <c r="C1029" t="s">
        <v>3857</v>
      </c>
      <c r="D1029">
        <v>29861</v>
      </c>
    </row>
    <row r="1030" spans="1:4" x14ac:dyDescent="0.25">
      <c r="A1030" t="s">
        <v>3491</v>
      </c>
      <c r="B1030" t="s">
        <v>4880</v>
      </c>
      <c r="C1030" t="s">
        <v>3855</v>
      </c>
      <c r="D1030">
        <v>6363</v>
      </c>
    </row>
    <row r="1031" spans="1:4" x14ac:dyDescent="0.25">
      <c r="A1031" t="s">
        <v>3492</v>
      </c>
      <c r="B1031" t="s">
        <v>4881</v>
      </c>
      <c r="C1031" t="s">
        <v>3855</v>
      </c>
      <c r="D1031">
        <v>15803</v>
      </c>
    </row>
    <row r="1032" spans="1:4" x14ac:dyDescent="0.25">
      <c r="A1032" t="s">
        <v>3493</v>
      </c>
      <c r="B1032" t="s">
        <v>4882</v>
      </c>
      <c r="C1032" t="s">
        <v>3849</v>
      </c>
      <c r="D1032">
        <v>34496</v>
      </c>
    </row>
    <row r="1033" spans="1:4" x14ac:dyDescent="0.25">
      <c r="A1033" t="s">
        <v>3494</v>
      </c>
      <c r="B1033" t="s">
        <v>4883</v>
      </c>
      <c r="C1033" t="s">
        <v>3852</v>
      </c>
      <c r="D1033">
        <v>16582</v>
      </c>
    </row>
    <row r="1034" spans="1:4" x14ac:dyDescent="0.25">
      <c r="A1034" t="s">
        <v>3495</v>
      </c>
      <c r="B1034" t="s">
        <v>4884</v>
      </c>
      <c r="C1034" t="s">
        <v>3849</v>
      </c>
      <c r="D1034">
        <v>29360</v>
      </c>
    </row>
    <row r="1035" spans="1:4" x14ac:dyDescent="0.25">
      <c r="A1035" t="s">
        <v>3496</v>
      </c>
      <c r="B1035" t="s">
        <v>4885</v>
      </c>
      <c r="C1035" t="s">
        <v>3857</v>
      </c>
      <c r="D1035">
        <v>34732</v>
      </c>
    </row>
    <row r="1036" spans="1:4" x14ac:dyDescent="0.25">
      <c r="A1036" t="s">
        <v>3497</v>
      </c>
      <c r="B1036" t="s">
        <v>4886</v>
      </c>
      <c r="C1036" t="s">
        <v>3855</v>
      </c>
      <c r="D1036">
        <v>16525</v>
      </c>
    </row>
    <row r="1037" spans="1:4" x14ac:dyDescent="0.25">
      <c r="A1037" t="s">
        <v>3498</v>
      </c>
      <c r="B1037" t="s">
        <v>4887</v>
      </c>
      <c r="C1037" t="s">
        <v>3849</v>
      </c>
      <c r="D1037">
        <v>32405</v>
      </c>
    </row>
    <row r="1038" spans="1:4" x14ac:dyDescent="0.25">
      <c r="A1038" t="s">
        <v>3499</v>
      </c>
      <c r="B1038" t="s">
        <v>4888</v>
      </c>
      <c r="C1038" t="s">
        <v>3855</v>
      </c>
      <c r="D1038">
        <v>19966</v>
      </c>
    </row>
    <row r="1039" spans="1:4" x14ac:dyDescent="0.25">
      <c r="A1039" t="s">
        <v>3500</v>
      </c>
      <c r="B1039" t="s">
        <v>4889</v>
      </c>
      <c r="C1039" t="s">
        <v>3852</v>
      </c>
      <c r="D1039">
        <v>6839</v>
      </c>
    </row>
    <row r="1040" spans="1:4" x14ac:dyDescent="0.25">
      <c r="A1040" t="s">
        <v>3501</v>
      </c>
      <c r="B1040" t="s">
        <v>4890</v>
      </c>
      <c r="C1040" t="s">
        <v>3852</v>
      </c>
      <c r="D1040">
        <v>18671</v>
      </c>
    </row>
    <row r="1041" spans="1:4" x14ac:dyDescent="0.25">
      <c r="A1041" t="s">
        <v>3502</v>
      </c>
      <c r="B1041" t="s">
        <v>4891</v>
      </c>
      <c r="C1041" t="s">
        <v>3852</v>
      </c>
      <c r="D1041">
        <v>22107</v>
      </c>
    </row>
    <row r="1042" spans="1:4" x14ac:dyDescent="0.25">
      <c r="A1042" t="s">
        <v>3503</v>
      </c>
      <c r="B1042" t="s">
        <v>4892</v>
      </c>
      <c r="C1042" t="s">
        <v>3857</v>
      </c>
      <c r="D1042">
        <v>219</v>
      </c>
    </row>
    <row r="1043" spans="1:4" x14ac:dyDescent="0.25">
      <c r="A1043" t="s">
        <v>3504</v>
      </c>
      <c r="B1043" t="s">
        <v>4893</v>
      </c>
      <c r="C1043" t="s">
        <v>3855</v>
      </c>
      <c r="D1043">
        <v>44646</v>
      </c>
    </row>
    <row r="1044" spans="1:4" x14ac:dyDescent="0.25">
      <c r="A1044" t="s">
        <v>3505</v>
      </c>
      <c r="B1044" t="s">
        <v>4894</v>
      </c>
      <c r="C1044" t="s">
        <v>3857</v>
      </c>
      <c r="D1044">
        <v>26441</v>
      </c>
    </row>
    <row r="1045" spans="1:4" x14ac:dyDescent="0.25">
      <c r="A1045" t="s">
        <v>3506</v>
      </c>
      <c r="B1045" t="s">
        <v>4895</v>
      </c>
      <c r="C1045" t="s">
        <v>3852</v>
      </c>
      <c r="D1045">
        <v>1911</v>
      </c>
    </row>
    <row r="1046" spans="1:4" x14ac:dyDescent="0.25">
      <c r="A1046" t="s">
        <v>3507</v>
      </c>
      <c r="B1046" t="s">
        <v>4896</v>
      </c>
      <c r="C1046" t="s">
        <v>3855</v>
      </c>
      <c r="D1046">
        <v>43412</v>
      </c>
    </row>
    <row r="1047" spans="1:4" x14ac:dyDescent="0.25">
      <c r="A1047" t="s">
        <v>3508</v>
      </c>
      <c r="B1047" t="s">
        <v>4897</v>
      </c>
      <c r="C1047" t="s">
        <v>3852</v>
      </c>
      <c r="D1047">
        <v>42772</v>
      </c>
    </row>
    <row r="1048" spans="1:4" x14ac:dyDescent="0.25">
      <c r="A1048" t="s">
        <v>3509</v>
      </c>
      <c r="B1048" t="s">
        <v>4898</v>
      </c>
      <c r="C1048" t="s">
        <v>3855</v>
      </c>
      <c r="D1048">
        <v>701</v>
      </c>
    </row>
    <row r="1049" spans="1:4" x14ac:dyDescent="0.25">
      <c r="A1049" t="s">
        <v>3510</v>
      </c>
      <c r="B1049" t="s">
        <v>4899</v>
      </c>
      <c r="C1049" t="s">
        <v>3855</v>
      </c>
      <c r="D1049">
        <v>8242</v>
      </c>
    </row>
    <row r="1050" spans="1:4" x14ac:dyDescent="0.25">
      <c r="A1050" t="s">
        <v>3511</v>
      </c>
      <c r="B1050" t="s">
        <v>4900</v>
      </c>
      <c r="C1050" t="s">
        <v>3855</v>
      </c>
      <c r="D1050">
        <v>18253</v>
      </c>
    </row>
    <row r="1051" spans="1:4" x14ac:dyDescent="0.25">
      <c r="A1051" t="s">
        <v>3512</v>
      </c>
      <c r="B1051" t="s">
        <v>4901</v>
      </c>
      <c r="C1051" t="s">
        <v>3852</v>
      </c>
      <c r="D1051">
        <v>25411</v>
      </c>
    </row>
    <row r="1052" spans="1:4" x14ac:dyDescent="0.25">
      <c r="A1052" t="s">
        <v>3513</v>
      </c>
      <c r="B1052" t="s">
        <v>4902</v>
      </c>
      <c r="C1052" t="s">
        <v>3849</v>
      </c>
      <c r="D1052">
        <v>36315</v>
      </c>
    </row>
    <row r="1053" spans="1:4" x14ac:dyDescent="0.25">
      <c r="A1053" t="s">
        <v>3514</v>
      </c>
      <c r="B1053" t="s">
        <v>4903</v>
      </c>
      <c r="C1053" t="s">
        <v>3857</v>
      </c>
      <c r="D1053">
        <v>21274</v>
      </c>
    </row>
    <row r="1054" spans="1:4" x14ac:dyDescent="0.25">
      <c r="A1054" t="s">
        <v>3515</v>
      </c>
      <c r="B1054" t="s">
        <v>4904</v>
      </c>
      <c r="C1054" t="s">
        <v>3849</v>
      </c>
      <c r="D1054">
        <v>30624</v>
      </c>
    </row>
    <row r="1055" spans="1:4" x14ac:dyDescent="0.25">
      <c r="A1055" t="s">
        <v>3516</v>
      </c>
      <c r="B1055" t="s">
        <v>4905</v>
      </c>
      <c r="C1055" t="s">
        <v>3849</v>
      </c>
      <c r="D1055">
        <v>605</v>
      </c>
    </row>
    <row r="1056" spans="1:4" x14ac:dyDescent="0.25">
      <c r="A1056" t="s">
        <v>3517</v>
      </c>
      <c r="B1056" t="s">
        <v>4906</v>
      </c>
      <c r="C1056" t="s">
        <v>3849</v>
      </c>
      <c r="D1056">
        <v>32961</v>
      </c>
    </row>
    <row r="1057" spans="1:4" x14ac:dyDescent="0.25">
      <c r="A1057" t="s">
        <v>3518</v>
      </c>
      <c r="B1057" t="s">
        <v>4907</v>
      </c>
      <c r="C1057" t="s">
        <v>3849</v>
      </c>
      <c r="D1057">
        <v>45778</v>
      </c>
    </row>
    <row r="1058" spans="1:4" x14ac:dyDescent="0.25">
      <c r="A1058" t="s">
        <v>3519</v>
      </c>
      <c r="B1058" t="s">
        <v>4908</v>
      </c>
      <c r="C1058" t="s">
        <v>3855</v>
      </c>
      <c r="D1058">
        <v>26357</v>
      </c>
    </row>
    <row r="1059" spans="1:4" x14ac:dyDescent="0.25">
      <c r="A1059" t="s">
        <v>3520</v>
      </c>
      <c r="B1059" t="s">
        <v>4909</v>
      </c>
      <c r="C1059" t="s">
        <v>3857</v>
      </c>
      <c r="D1059">
        <v>22800</v>
      </c>
    </row>
    <row r="1060" spans="1:4" x14ac:dyDescent="0.25">
      <c r="A1060" t="s">
        <v>3521</v>
      </c>
      <c r="B1060" t="s">
        <v>4910</v>
      </c>
      <c r="C1060" t="s">
        <v>3849</v>
      </c>
      <c r="D1060">
        <v>14926</v>
      </c>
    </row>
    <row r="1061" spans="1:4" x14ac:dyDescent="0.25">
      <c r="A1061" t="s">
        <v>3522</v>
      </c>
      <c r="B1061" t="s">
        <v>4911</v>
      </c>
      <c r="C1061" t="s">
        <v>3855</v>
      </c>
      <c r="D1061">
        <v>47717</v>
      </c>
    </row>
    <row r="1062" spans="1:4" x14ac:dyDescent="0.25">
      <c r="A1062" t="s">
        <v>3523</v>
      </c>
      <c r="B1062" t="s">
        <v>4912</v>
      </c>
      <c r="C1062" t="s">
        <v>3857</v>
      </c>
      <c r="D1062">
        <v>1756</v>
      </c>
    </row>
    <row r="1063" spans="1:4" x14ac:dyDescent="0.25">
      <c r="A1063" t="s">
        <v>3524</v>
      </c>
      <c r="B1063" t="s">
        <v>4913</v>
      </c>
      <c r="C1063" t="s">
        <v>3855</v>
      </c>
      <c r="D1063">
        <v>14408</v>
      </c>
    </row>
    <row r="1064" spans="1:4" x14ac:dyDescent="0.25">
      <c r="A1064" t="s">
        <v>3525</v>
      </c>
      <c r="B1064" t="s">
        <v>4914</v>
      </c>
      <c r="C1064" t="s">
        <v>3852</v>
      </c>
      <c r="D1064">
        <v>7021</v>
      </c>
    </row>
    <row r="1065" spans="1:4" x14ac:dyDescent="0.25">
      <c r="A1065" t="s">
        <v>3526</v>
      </c>
      <c r="B1065" t="s">
        <v>4915</v>
      </c>
      <c r="C1065" t="s">
        <v>3855</v>
      </c>
      <c r="D1065">
        <v>43327</v>
      </c>
    </row>
    <row r="1066" spans="1:4" x14ac:dyDescent="0.25">
      <c r="A1066" t="s">
        <v>3527</v>
      </c>
      <c r="B1066" t="s">
        <v>4916</v>
      </c>
      <c r="C1066" t="s">
        <v>3855</v>
      </c>
      <c r="D1066">
        <v>24182</v>
      </c>
    </row>
    <row r="1067" spans="1:4" x14ac:dyDescent="0.25">
      <c r="A1067" t="s">
        <v>3528</v>
      </c>
      <c r="B1067" t="s">
        <v>4917</v>
      </c>
      <c r="C1067" t="s">
        <v>3849</v>
      </c>
      <c r="D1067">
        <v>46127</v>
      </c>
    </row>
    <row r="1068" spans="1:4" x14ac:dyDescent="0.25">
      <c r="A1068" t="s">
        <v>3529</v>
      </c>
      <c r="B1068" t="s">
        <v>4918</v>
      </c>
      <c r="C1068" t="s">
        <v>3855</v>
      </c>
      <c r="D1068">
        <v>33291</v>
      </c>
    </row>
    <row r="1069" spans="1:4" x14ac:dyDescent="0.25">
      <c r="A1069" t="s">
        <v>3530</v>
      </c>
      <c r="B1069" t="s">
        <v>4919</v>
      </c>
      <c r="C1069" t="s">
        <v>3857</v>
      </c>
      <c r="D1069">
        <v>27885</v>
      </c>
    </row>
    <row r="1070" spans="1:4" x14ac:dyDescent="0.25">
      <c r="A1070" t="s">
        <v>3531</v>
      </c>
      <c r="B1070" t="s">
        <v>4920</v>
      </c>
      <c r="C1070" t="s">
        <v>3857</v>
      </c>
      <c r="D1070">
        <v>25921</v>
      </c>
    </row>
    <row r="1071" spans="1:4" x14ac:dyDescent="0.25">
      <c r="A1071" t="s">
        <v>3532</v>
      </c>
      <c r="B1071" t="s">
        <v>4921</v>
      </c>
      <c r="C1071" t="s">
        <v>3855</v>
      </c>
      <c r="D1071">
        <v>10213</v>
      </c>
    </row>
    <row r="1072" spans="1:4" x14ac:dyDescent="0.25">
      <c r="A1072" t="s">
        <v>3533</v>
      </c>
      <c r="B1072" t="s">
        <v>4922</v>
      </c>
      <c r="C1072" t="s">
        <v>3852</v>
      </c>
      <c r="D1072">
        <v>28146</v>
      </c>
    </row>
    <row r="1073" spans="1:4" x14ac:dyDescent="0.25">
      <c r="A1073" t="s">
        <v>3534</v>
      </c>
      <c r="B1073" t="s">
        <v>4923</v>
      </c>
      <c r="C1073" t="s">
        <v>3849</v>
      </c>
      <c r="D1073">
        <v>34293</v>
      </c>
    </row>
    <row r="1074" spans="1:4" x14ac:dyDescent="0.25">
      <c r="A1074" t="s">
        <v>3535</v>
      </c>
      <c r="B1074" t="s">
        <v>4924</v>
      </c>
      <c r="C1074" t="s">
        <v>3855</v>
      </c>
      <c r="D1074">
        <v>48270</v>
      </c>
    </row>
    <row r="1075" spans="1:4" x14ac:dyDescent="0.25">
      <c r="A1075" t="s">
        <v>3536</v>
      </c>
      <c r="B1075" t="s">
        <v>4925</v>
      </c>
      <c r="C1075" t="s">
        <v>3849</v>
      </c>
      <c r="D1075">
        <v>27494</v>
      </c>
    </row>
    <row r="1076" spans="1:4" x14ac:dyDescent="0.25">
      <c r="A1076" t="s">
        <v>3537</v>
      </c>
      <c r="B1076" t="s">
        <v>4926</v>
      </c>
      <c r="C1076" t="s">
        <v>3849</v>
      </c>
      <c r="D1076">
        <v>46947</v>
      </c>
    </row>
    <row r="1077" spans="1:4" x14ac:dyDescent="0.25">
      <c r="A1077" t="s">
        <v>3538</v>
      </c>
      <c r="B1077" t="s">
        <v>4927</v>
      </c>
      <c r="C1077" t="s">
        <v>3849</v>
      </c>
      <c r="D1077">
        <v>47232</v>
      </c>
    </row>
    <row r="1078" spans="1:4" x14ac:dyDescent="0.25">
      <c r="A1078" t="s">
        <v>3539</v>
      </c>
      <c r="B1078" t="s">
        <v>4928</v>
      </c>
      <c r="C1078" t="s">
        <v>3849</v>
      </c>
      <c r="D1078">
        <v>26175</v>
      </c>
    </row>
    <row r="1079" spans="1:4" x14ac:dyDescent="0.25">
      <c r="A1079" t="s">
        <v>3540</v>
      </c>
      <c r="B1079" t="s">
        <v>4929</v>
      </c>
      <c r="C1079" t="s">
        <v>3852</v>
      </c>
      <c r="D1079">
        <v>22019</v>
      </c>
    </row>
    <row r="1080" spans="1:4" x14ac:dyDescent="0.25">
      <c r="A1080" t="s">
        <v>3541</v>
      </c>
      <c r="B1080" t="s">
        <v>4930</v>
      </c>
      <c r="C1080" t="s">
        <v>3857</v>
      </c>
      <c r="D1080">
        <v>7220</v>
      </c>
    </row>
    <row r="1081" spans="1:4" x14ac:dyDescent="0.25">
      <c r="A1081" t="s">
        <v>3542</v>
      </c>
      <c r="B1081" t="s">
        <v>4931</v>
      </c>
      <c r="C1081" t="s">
        <v>3857</v>
      </c>
      <c r="D1081">
        <v>13498</v>
      </c>
    </row>
    <row r="1082" spans="1:4" x14ac:dyDescent="0.25">
      <c r="A1082" t="s">
        <v>3543</v>
      </c>
      <c r="B1082" t="s">
        <v>4932</v>
      </c>
      <c r="C1082" t="s">
        <v>3849</v>
      </c>
      <c r="D1082">
        <v>43966</v>
      </c>
    </row>
    <row r="1083" spans="1:4" x14ac:dyDescent="0.25">
      <c r="A1083" t="s">
        <v>3544</v>
      </c>
      <c r="B1083" t="s">
        <v>4933</v>
      </c>
      <c r="C1083" t="s">
        <v>3852</v>
      </c>
      <c r="D1083">
        <v>7000</v>
      </c>
    </row>
    <row r="1084" spans="1:4" x14ac:dyDescent="0.25">
      <c r="A1084" t="s">
        <v>3545</v>
      </c>
      <c r="B1084" t="s">
        <v>4934</v>
      </c>
      <c r="C1084" t="s">
        <v>3849</v>
      </c>
      <c r="D1084">
        <v>19913</v>
      </c>
    </row>
    <row r="1085" spans="1:4" x14ac:dyDescent="0.25">
      <c r="A1085" t="s">
        <v>3546</v>
      </c>
      <c r="B1085" t="s">
        <v>4935</v>
      </c>
      <c r="C1085" t="s">
        <v>3855</v>
      </c>
      <c r="D1085">
        <v>34961</v>
      </c>
    </row>
    <row r="1086" spans="1:4" x14ac:dyDescent="0.25">
      <c r="A1086" t="s">
        <v>3547</v>
      </c>
      <c r="B1086" t="s">
        <v>4936</v>
      </c>
      <c r="C1086" t="s">
        <v>3857</v>
      </c>
      <c r="D1086">
        <v>12107</v>
      </c>
    </row>
    <row r="1087" spans="1:4" x14ac:dyDescent="0.25">
      <c r="A1087" t="s">
        <v>3548</v>
      </c>
      <c r="B1087" t="s">
        <v>4937</v>
      </c>
      <c r="C1087" t="s">
        <v>3849</v>
      </c>
      <c r="D1087">
        <v>48708</v>
      </c>
    </row>
    <row r="1088" spans="1:4" x14ac:dyDescent="0.25">
      <c r="A1088" t="s">
        <v>3549</v>
      </c>
      <c r="B1088" t="s">
        <v>4938</v>
      </c>
      <c r="C1088" t="s">
        <v>3855</v>
      </c>
      <c r="D1088">
        <v>32509</v>
      </c>
    </row>
    <row r="1089" spans="1:4" x14ac:dyDescent="0.25">
      <c r="A1089" t="s">
        <v>3550</v>
      </c>
      <c r="B1089" t="s">
        <v>4939</v>
      </c>
      <c r="C1089" t="s">
        <v>3852</v>
      </c>
      <c r="D1089">
        <v>1514</v>
      </c>
    </row>
    <row r="1090" spans="1:4" x14ac:dyDescent="0.25">
      <c r="A1090" t="s">
        <v>3551</v>
      </c>
      <c r="B1090" t="s">
        <v>4940</v>
      </c>
      <c r="C1090" t="s">
        <v>3852</v>
      </c>
      <c r="D1090">
        <v>12433</v>
      </c>
    </row>
    <row r="1091" spans="1:4" x14ac:dyDescent="0.25">
      <c r="A1091" t="s">
        <v>3552</v>
      </c>
      <c r="B1091" t="s">
        <v>4941</v>
      </c>
      <c r="C1091" t="s">
        <v>3852</v>
      </c>
      <c r="D1091">
        <v>37048</v>
      </c>
    </row>
    <row r="1092" spans="1:4" x14ac:dyDescent="0.25">
      <c r="A1092" t="s">
        <v>3553</v>
      </c>
      <c r="B1092" t="s">
        <v>4942</v>
      </c>
      <c r="C1092" t="s">
        <v>3855</v>
      </c>
      <c r="D1092">
        <v>43173</v>
      </c>
    </row>
    <row r="1093" spans="1:4" x14ac:dyDescent="0.25">
      <c r="A1093" t="s">
        <v>3554</v>
      </c>
      <c r="B1093" t="s">
        <v>4943</v>
      </c>
      <c r="C1093" t="s">
        <v>3849</v>
      </c>
      <c r="D1093">
        <v>46353</v>
      </c>
    </row>
    <row r="1094" spans="1:4" x14ac:dyDescent="0.25">
      <c r="A1094" t="s">
        <v>3555</v>
      </c>
      <c r="B1094" t="s">
        <v>4944</v>
      </c>
      <c r="C1094" t="s">
        <v>3849</v>
      </c>
      <c r="D1094">
        <v>42573</v>
      </c>
    </row>
    <row r="1095" spans="1:4" x14ac:dyDescent="0.25">
      <c r="A1095" t="s">
        <v>3556</v>
      </c>
      <c r="B1095" t="s">
        <v>4945</v>
      </c>
      <c r="C1095" t="s">
        <v>3849</v>
      </c>
      <c r="D1095">
        <v>3831</v>
      </c>
    </row>
    <row r="1096" spans="1:4" x14ac:dyDescent="0.25">
      <c r="A1096" t="s">
        <v>3557</v>
      </c>
      <c r="B1096" t="s">
        <v>4946</v>
      </c>
      <c r="C1096" t="s">
        <v>3852</v>
      </c>
      <c r="D1096">
        <v>36511</v>
      </c>
    </row>
    <row r="1097" spans="1:4" x14ac:dyDescent="0.25">
      <c r="A1097" t="s">
        <v>3558</v>
      </c>
      <c r="B1097" t="s">
        <v>4947</v>
      </c>
      <c r="C1097" t="s">
        <v>3857</v>
      </c>
      <c r="D1097">
        <v>5597</v>
      </c>
    </row>
    <row r="1098" spans="1:4" x14ac:dyDescent="0.25">
      <c r="A1098" t="s">
        <v>3559</v>
      </c>
      <c r="B1098" t="s">
        <v>4948</v>
      </c>
      <c r="C1098" t="s">
        <v>3849</v>
      </c>
      <c r="D1098">
        <v>3919</v>
      </c>
    </row>
    <row r="1099" spans="1:4" x14ac:dyDescent="0.25">
      <c r="A1099" t="s">
        <v>3560</v>
      </c>
      <c r="B1099" t="s">
        <v>4949</v>
      </c>
      <c r="C1099" t="s">
        <v>3849</v>
      </c>
      <c r="D1099">
        <v>34628</v>
      </c>
    </row>
    <row r="1100" spans="1:4" x14ac:dyDescent="0.25">
      <c r="A1100" t="s">
        <v>3561</v>
      </c>
      <c r="B1100" t="s">
        <v>4950</v>
      </c>
      <c r="C1100" t="s">
        <v>3852</v>
      </c>
      <c r="D1100">
        <v>23960</v>
      </c>
    </row>
    <row r="1101" spans="1:4" x14ac:dyDescent="0.25">
      <c r="A1101" t="s">
        <v>3562</v>
      </c>
      <c r="B1101" t="s">
        <v>4951</v>
      </c>
      <c r="C1101" t="s">
        <v>3852</v>
      </c>
      <c r="D1101">
        <v>32433</v>
      </c>
    </row>
    <row r="1102" spans="1:4" x14ac:dyDescent="0.25">
      <c r="A1102" t="s">
        <v>3563</v>
      </c>
      <c r="B1102" t="s">
        <v>4952</v>
      </c>
      <c r="C1102" t="s">
        <v>3857</v>
      </c>
      <c r="D1102">
        <v>42589</v>
      </c>
    </row>
    <row r="1103" spans="1:4" x14ac:dyDescent="0.25">
      <c r="A1103" t="s">
        <v>3564</v>
      </c>
      <c r="B1103" t="s">
        <v>4953</v>
      </c>
      <c r="C1103" t="s">
        <v>3852</v>
      </c>
      <c r="D1103">
        <v>3534</v>
      </c>
    </row>
    <row r="1104" spans="1:4" x14ac:dyDescent="0.25">
      <c r="A1104" t="s">
        <v>3565</v>
      </c>
      <c r="B1104" t="s">
        <v>4954</v>
      </c>
      <c r="C1104" t="s">
        <v>3855</v>
      </c>
      <c r="D1104">
        <v>26423</v>
      </c>
    </row>
    <row r="1105" spans="1:4" x14ac:dyDescent="0.25">
      <c r="A1105" t="s">
        <v>3566</v>
      </c>
      <c r="B1105" t="s">
        <v>4955</v>
      </c>
      <c r="C1105" t="s">
        <v>3857</v>
      </c>
      <c r="D1105">
        <v>41737</v>
      </c>
    </row>
    <row r="1106" spans="1:4" x14ac:dyDescent="0.25">
      <c r="A1106" t="s">
        <v>3567</v>
      </c>
      <c r="B1106" t="s">
        <v>4956</v>
      </c>
      <c r="C1106" t="s">
        <v>3849</v>
      </c>
      <c r="D1106">
        <v>22070</v>
      </c>
    </row>
    <row r="1107" spans="1:4" x14ac:dyDescent="0.25">
      <c r="A1107" t="s">
        <v>3568</v>
      </c>
      <c r="B1107" t="s">
        <v>4957</v>
      </c>
      <c r="C1107" t="s">
        <v>3855</v>
      </c>
      <c r="D1107">
        <v>26218</v>
      </c>
    </row>
    <row r="1108" spans="1:4" x14ac:dyDescent="0.25">
      <c r="A1108" t="s">
        <v>3569</v>
      </c>
      <c r="B1108" t="s">
        <v>4958</v>
      </c>
      <c r="C1108" t="s">
        <v>3857</v>
      </c>
      <c r="D1108">
        <v>24942</v>
      </c>
    </row>
    <row r="1109" spans="1:4" x14ac:dyDescent="0.25">
      <c r="A1109" t="s">
        <v>3570</v>
      </c>
      <c r="B1109" t="s">
        <v>4959</v>
      </c>
      <c r="C1109" t="s">
        <v>3849</v>
      </c>
      <c r="D1109">
        <v>45369</v>
      </c>
    </row>
    <row r="1110" spans="1:4" x14ac:dyDescent="0.25">
      <c r="A1110" t="s">
        <v>3571</v>
      </c>
      <c r="B1110" t="s">
        <v>4960</v>
      </c>
      <c r="C1110" t="s">
        <v>3849</v>
      </c>
      <c r="D1110">
        <v>2589</v>
      </c>
    </row>
    <row r="1111" spans="1:4" x14ac:dyDescent="0.25">
      <c r="A1111" t="s">
        <v>3572</v>
      </c>
      <c r="B1111" t="s">
        <v>4961</v>
      </c>
      <c r="C1111" t="s">
        <v>3855</v>
      </c>
      <c r="D1111">
        <v>43911</v>
      </c>
    </row>
    <row r="1112" spans="1:4" x14ac:dyDescent="0.25">
      <c r="A1112" t="s">
        <v>3573</v>
      </c>
      <c r="B1112" t="s">
        <v>4962</v>
      </c>
      <c r="C1112" t="s">
        <v>3857</v>
      </c>
      <c r="D1112">
        <v>40837</v>
      </c>
    </row>
    <row r="1113" spans="1:4" x14ac:dyDescent="0.25">
      <c r="A1113" t="s">
        <v>3574</v>
      </c>
      <c r="B1113" t="s">
        <v>4963</v>
      </c>
      <c r="C1113" t="s">
        <v>3855</v>
      </c>
      <c r="D1113">
        <v>40644</v>
      </c>
    </row>
    <row r="1114" spans="1:4" x14ac:dyDescent="0.25">
      <c r="A1114" t="s">
        <v>3575</v>
      </c>
      <c r="B1114" t="s">
        <v>4964</v>
      </c>
      <c r="C1114" t="s">
        <v>3849</v>
      </c>
      <c r="D1114">
        <v>20673</v>
      </c>
    </row>
    <row r="1115" spans="1:4" x14ac:dyDescent="0.25">
      <c r="A1115" t="s">
        <v>3576</v>
      </c>
      <c r="B1115" t="s">
        <v>4965</v>
      </c>
      <c r="C1115" t="s">
        <v>3857</v>
      </c>
      <c r="D1115">
        <v>25843</v>
      </c>
    </row>
    <row r="1116" spans="1:4" x14ac:dyDescent="0.25">
      <c r="A1116" t="s">
        <v>3577</v>
      </c>
      <c r="B1116" t="s">
        <v>4966</v>
      </c>
      <c r="C1116" t="s">
        <v>3849</v>
      </c>
      <c r="D1116">
        <v>18512</v>
      </c>
    </row>
    <row r="1117" spans="1:4" x14ac:dyDescent="0.25">
      <c r="A1117" t="s">
        <v>3578</v>
      </c>
      <c r="B1117" t="s">
        <v>4967</v>
      </c>
      <c r="C1117" t="s">
        <v>3849</v>
      </c>
      <c r="D1117">
        <v>12660</v>
      </c>
    </row>
    <row r="1118" spans="1:4" x14ac:dyDescent="0.25">
      <c r="A1118" t="s">
        <v>3579</v>
      </c>
      <c r="B1118" t="s">
        <v>4968</v>
      </c>
      <c r="C1118" t="s">
        <v>3852</v>
      </c>
      <c r="D1118">
        <v>43784</v>
      </c>
    </row>
    <row r="1119" spans="1:4" x14ac:dyDescent="0.25">
      <c r="A1119" t="s">
        <v>3580</v>
      </c>
      <c r="B1119" t="s">
        <v>4969</v>
      </c>
      <c r="C1119" t="s">
        <v>3855</v>
      </c>
      <c r="D1119">
        <v>25348</v>
      </c>
    </row>
    <row r="1120" spans="1:4" x14ac:dyDescent="0.25">
      <c r="A1120" t="s">
        <v>3581</v>
      </c>
      <c r="B1120" t="s">
        <v>4970</v>
      </c>
      <c r="C1120" t="s">
        <v>3852</v>
      </c>
      <c r="D1120">
        <v>36194</v>
      </c>
    </row>
    <row r="1121" spans="1:4" x14ac:dyDescent="0.25">
      <c r="A1121" t="s">
        <v>3582</v>
      </c>
      <c r="B1121" t="s">
        <v>4971</v>
      </c>
      <c r="C1121" t="s">
        <v>3855</v>
      </c>
      <c r="D1121">
        <v>5130</v>
      </c>
    </row>
    <row r="1122" spans="1:4" x14ac:dyDescent="0.25">
      <c r="A1122" t="s">
        <v>3583</v>
      </c>
      <c r="B1122" t="s">
        <v>4972</v>
      </c>
      <c r="C1122" t="s">
        <v>3855</v>
      </c>
      <c r="D1122">
        <v>39467</v>
      </c>
    </row>
    <row r="1123" spans="1:4" x14ac:dyDescent="0.25">
      <c r="A1123" t="s">
        <v>3584</v>
      </c>
      <c r="B1123" t="s">
        <v>4973</v>
      </c>
      <c r="C1123" t="s">
        <v>3855</v>
      </c>
      <c r="D1123">
        <v>32976</v>
      </c>
    </row>
    <row r="1124" spans="1:4" x14ac:dyDescent="0.25">
      <c r="A1124" t="s">
        <v>3585</v>
      </c>
      <c r="B1124" t="s">
        <v>4974</v>
      </c>
      <c r="C1124" t="s">
        <v>3855</v>
      </c>
      <c r="D1124">
        <v>49880</v>
      </c>
    </row>
    <row r="1125" spans="1:4" x14ac:dyDescent="0.25">
      <c r="A1125" t="s">
        <v>3586</v>
      </c>
      <c r="B1125" t="s">
        <v>4975</v>
      </c>
      <c r="C1125" t="s">
        <v>3852</v>
      </c>
      <c r="D1125">
        <v>6785</v>
      </c>
    </row>
    <row r="1126" spans="1:4" x14ac:dyDescent="0.25">
      <c r="A1126" t="s">
        <v>3587</v>
      </c>
      <c r="B1126" t="s">
        <v>4976</v>
      </c>
      <c r="C1126" t="s">
        <v>3855</v>
      </c>
      <c r="D1126">
        <v>27048</v>
      </c>
    </row>
    <row r="1127" spans="1:4" x14ac:dyDescent="0.25">
      <c r="A1127" t="s">
        <v>3588</v>
      </c>
      <c r="B1127" t="s">
        <v>4977</v>
      </c>
      <c r="C1127" t="s">
        <v>3849</v>
      </c>
      <c r="D1127">
        <v>25607</v>
      </c>
    </row>
    <row r="1128" spans="1:4" x14ac:dyDescent="0.25">
      <c r="A1128" t="s">
        <v>3589</v>
      </c>
      <c r="B1128" t="s">
        <v>4978</v>
      </c>
      <c r="C1128" t="s">
        <v>3857</v>
      </c>
      <c r="D1128">
        <v>26966</v>
      </c>
    </row>
    <row r="1129" spans="1:4" x14ac:dyDescent="0.25">
      <c r="A1129" t="s">
        <v>3590</v>
      </c>
      <c r="B1129" t="s">
        <v>4979</v>
      </c>
      <c r="C1129" t="s">
        <v>3855</v>
      </c>
      <c r="D1129">
        <v>2813</v>
      </c>
    </row>
    <row r="1130" spans="1:4" x14ac:dyDescent="0.25">
      <c r="A1130" t="s">
        <v>3591</v>
      </c>
      <c r="B1130" t="s">
        <v>4980</v>
      </c>
      <c r="C1130" t="s">
        <v>3857</v>
      </c>
      <c r="D1130">
        <v>23708</v>
      </c>
    </row>
    <row r="1131" spans="1:4" x14ac:dyDescent="0.25">
      <c r="A1131" t="s">
        <v>3592</v>
      </c>
      <c r="B1131" t="s">
        <v>4981</v>
      </c>
      <c r="C1131" t="s">
        <v>3855</v>
      </c>
      <c r="D1131">
        <v>15045</v>
      </c>
    </row>
    <row r="1132" spans="1:4" x14ac:dyDescent="0.25">
      <c r="A1132" t="s">
        <v>3593</v>
      </c>
      <c r="B1132" t="s">
        <v>4982</v>
      </c>
      <c r="C1132" t="s">
        <v>3857</v>
      </c>
      <c r="D1132">
        <v>30905</v>
      </c>
    </row>
    <row r="1133" spans="1:4" x14ac:dyDescent="0.25">
      <c r="A1133" t="s">
        <v>3594</v>
      </c>
      <c r="B1133" t="s">
        <v>4983</v>
      </c>
      <c r="C1133" t="s">
        <v>3849</v>
      </c>
      <c r="D1133">
        <v>11680</v>
      </c>
    </row>
    <row r="1134" spans="1:4" x14ac:dyDescent="0.25">
      <c r="A1134" t="s">
        <v>3595</v>
      </c>
      <c r="B1134" t="s">
        <v>4984</v>
      </c>
      <c r="C1134" t="s">
        <v>3849</v>
      </c>
      <c r="D1134">
        <v>21809</v>
      </c>
    </row>
    <row r="1135" spans="1:4" x14ac:dyDescent="0.25">
      <c r="A1135" t="s">
        <v>3596</v>
      </c>
      <c r="B1135" t="s">
        <v>4985</v>
      </c>
      <c r="C1135" t="s">
        <v>3857</v>
      </c>
      <c r="D1135">
        <v>31039</v>
      </c>
    </row>
    <row r="1136" spans="1:4" x14ac:dyDescent="0.25">
      <c r="A1136" t="s">
        <v>3597</v>
      </c>
      <c r="B1136" t="s">
        <v>4986</v>
      </c>
      <c r="C1136" t="s">
        <v>3852</v>
      </c>
      <c r="D1136">
        <v>3295</v>
      </c>
    </row>
    <row r="1137" spans="1:4" x14ac:dyDescent="0.25">
      <c r="A1137" t="s">
        <v>3598</v>
      </c>
      <c r="B1137" t="s">
        <v>4987</v>
      </c>
      <c r="C1137" t="s">
        <v>3849</v>
      </c>
      <c r="D1137">
        <v>39360</v>
      </c>
    </row>
    <row r="1138" spans="1:4" x14ac:dyDescent="0.25">
      <c r="A1138" t="s">
        <v>3599</v>
      </c>
      <c r="B1138" t="s">
        <v>4988</v>
      </c>
      <c r="C1138" t="s">
        <v>3857</v>
      </c>
      <c r="D1138">
        <v>35815</v>
      </c>
    </row>
    <row r="1139" spans="1:4" x14ac:dyDescent="0.25">
      <c r="A1139" t="s">
        <v>3600</v>
      </c>
      <c r="B1139" t="s">
        <v>4989</v>
      </c>
      <c r="C1139" t="s">
        <v>3857</v>
      </c>
      <c r="D1139">
        <v>2959</v>
      </c>
    </row>
    <row r="1140" spans="1:4" x14ac:dyDescent="0.25">
      <c r="A1140" t="s">
        <v>3601</v>
      </c>
      <c r="B1140" t="s">
        <v>4990</v>
      </c>
      <c r="C1140" t="s">
        <v>3855</v>
      </c>
      <c r="D1140">
        <v>3330</v>
      </c>
    </row>
    <row r="1141" spans="1:4" x14ac:dyDescent="0.25">
      <c r="A1141" t="s">
        <v>3602</v>
      </c>
      <c r="B1141" t="s">
        <v>4991</v>
      </c>
      <c r="C1141" t="s">
        <v>3852</v>
      </c>
      <c r="D1141">
        <v>42529</v>
      </c>
    </row>
    <row r="1142" spans="1:4" x14ac:dyDescent="0.25">
      <c r="A1142" t="s">
        <v>3603</v>
      </c>
      <c r="B1142" t="s">
        <v>4992</v>
      </c>
      <c r="C1142" t="s">
        <v>3852</v>
      </c>
      <c r="D1142">
        <v>14238</v>
      </c>
    </row>
    <row r="1143" spans="1:4" x14ac:dyDescent="0.25">
      <c r="A1143" t="s">
        <v>3604</v>
      </c>
      <c r="B1143" t="s">
        <v>4993</v>
      </c>
      <c r="C1143" t="s">
        <v>3857</v>
      </c>
      <c r="D1143">
        <v>43052</v>
      </c>
    </row>
    <row r="1144" spans="1:4" x14ac:dyDescent="0.25">
      <c r="A1144" t="s">
        <v>3605</v>
      </c>
      <c r="B1144" t="s">
        <v>4994</v>
      </c>
      <c r="C1144" t="s">
        <v>3849</v>
      </c>
      <c r="D1144">
        <v>25012</v>
      </c>
    </row>
    <row r="1145" spans="1:4" x14ac:dyDescent="0.25">
      <c r="A1145" t="s">
        <v>3606</v>
      </c>
      <c r="B1145" t="s">
        <v>4995</v>
      </c>
      <c r="C1145" t="s">
        <v>3849</v>
      </c>
      <c r="D1145">
        <v>17179</v>
      </c>
    </row>
    <row r="1146" spans="1:4" x14ac:dyDescent="0.25">
      <c r="A1146" t="s">
        <v>3607</v>
      </c>
      <c r="B1146" t="s">
        <v>4996</v>
      </c>
      <c r="C1146" t="s">
        <v>3849</v>
      </c>
      <c r="D1146">
        <v>13750</v>
      </c>
    </row>
    <row r="1147" spans="1:4" x14ac:dyDescent="0.25">
      <c r="A1147" t="s">
        <v>3608</v>
      </c>
      <c r="B1147" t="s">
        <v>4997</v>
      </c>
      <c r="C1147" t="s">
        <v>3855</v>
      </c>
      <c r="D1147">
        <v>32984</v>
      </c>
    </row>
    <row r="1148" spans="1:4" x14ac:dyDescent="0.25">
      <c r="A1148" t="s">
        <v>3609</v>
      </c>
      <c r="B1148" t="s">
        <v>4998</v>
      </c>
      <c r="C1148" t="s">
        <v>3852</v>
      </c>
      <c r="D1148">
        <v>5575</v>
      </c>
    </row>
    <row r="1149" spans="1:4" x14ac:dyDescent="0.25">
      <c r="A1149" t="s">
        <v>3610</v>
      </c>
      <c r="B1149" t="s">
        <v>4999</v>
      </c>
      <c r="C1149" t="s">
        <v>3852</v>
      </c>
      <c r="D1149">
        <v>20190</v>
      </c>
    </row>
    <row r="1150" spans="1:4" x14ac:dyDescent="0.25">
      <c r="A1150" t="s">
        <v>3611</v>
      </c>
      <c r="B1150" t="s">
        <v>5000</v>
      </c>
      <c r="C1150" t="s">
        <v>3852</v>
      </c>
      <c r="D1150">
        <v>17358</v>
      </c>
    </row>
    <row r="1151" spans="1:4" x14ac:dyDescent="0.25">
      <c r="A1151" t="s">
        <v>3612</v>
      </c>
      <c r="B1151" t="s">
        <v>5001</v>
      </c>
      <c r="C1151" t="s">
        <v>3852</v>
      </c>
      <c r="D1151">
        <v>7794</v>
      </c>
    </row>
    <row r="1152" spans="1:4" x14ac:dyDescent="0.25">
      <c r="A1152" t="s">
        <v>3613</v>
      </c>
      <c r="B1152" t="s">
        <v>5002</v>
      </c>
      <c r="C1152" t="s">
        <v>3852</v>
      </c>
      <c r="D1152">
        <v>17705</v>
      </c>
    </row>
    <row r="1153" spans="1:4" x14ac:dyDescent="0.25">
      <c r="A1153" t="s">
        <v>3614</v>
      </c>
      <c r="B1153" t="s">
        <v>5003</v>
      </c>
      <c r="C1153" t="s">
        <v>3849</v>
      </c>
      <c r="D1153">
        <v>26480</v>
      </c>
    </row>
    <row r="1154" spans="1:4" x14ac:dyDescent="0.25">
      <c r="A1154" t="s">
        <v>3615</v>
      </c>
      <c r="B1154" t="s">
        <v>5004</v>
      </c>
      <c r="C1154" t="s">
        <v>3855</v>
      </c>
      <c r="D1154">
        <v>33910</v>
      </c>
    </row>
    <row r="1155" spans="1:4" x14ac:dyDescent="0.25">
      <c r="A1155" t="s">
        <v>3616</v>
      </c>
      <c r="B1155" t="s">
        <v>5005</v>
      </c>
      <c r="C1155" t="s">
        <v>3857</v>
      </c>
      <c r="D1155">
        <v>4409</v>
      </c>
    </row>
    <row r="1156" spans="1:4" x14ac:dyDescent="0.25">
      <c r="A1156" t="s">
        <v>3617</v>
      </c>
      <c r="B1156" t="s">
        <v>5006</v>
      </c>
      <c r="C1156" t="s">
        <v>3855</v>
      </c>
      <c r="D1156">
        <v>43632</v>
      </c>
    </row>
    <row r="1157" spans="1:4" x14ac:dyDescent="0.25">
      <c r="A1157" t="s">
        <v>3618</v>
      </c>
      <c r="B1157" t="s">
        <v>5007</v>
      </c>
      <c r="C1157" t="s">
        <v>3855</v>
      </c>
      <c r="D1157">
        <v>43935</v>
      </c>
    </row>
    <row r="1158" spans="1:4" x14ac:dyDescent="0.25">
      <c r="A1158" t="s">
        <v>3619</v>
      </c>
      <c r="B1158" t="s">
        <v>5008</v>
      </c>
      <c r="C1158" t="s">
        <v>3852</v>
      </c>
      <c r="D1158">
        <v>34629</v>
      </c>
    </row>
    <row r="1159" spans="1:4" x14ac:dyDescent="0.25">
      <c r="A1159" t="s">
        <v>3620</v>
      </c>
      <c r="B1159" t="s">
        <v>5009</v>
      </c>
      <c r="C1159" t="s">
        <v>3852</v>
      </c>
      <c r="D1159">
        <v>46222</v>
      </c>
    </row>
    <row r="1160" spans="1:4" x14ac:dyDescent="0.25">
      <c r="A1160" t="s">
        <v>3621</v>
      </c>
      <c r="B1160" t="s">
        <v>5010</v>
      </c>
      <c r="C1160" t="s">
        <v>3849</v>
      </c>
      <c r="D1160">
        <v>21454</v>
      </c>
    </row>
    <row r="1161" spans="1:4" x14ac:dyDescent="0.25">
      <c r="A1161" t="s">
        <v>3622</v>
      </c>
      <c r="B1161" t="s">
        <v>5011</v>
      </c>
      <c r="C1161" t="s">
        <v>3849</v>
      </c>
      <c r="D1161">
        <v>41098</v>
      </c>
    </row>
    <row r="1162" spans="1:4" x14ac:dyDescent="0.25">
      <c r="A1162" t="s">
        <v>3623</v>
      </c>
      <c r="B1162" t="s">
        <v>5012</v>
      </c>
      <c r="C1162" t="s">
        <v>3855</v>
      </c>
      <c r="D1162">
        <v>36390</v>
      </c>
    </row>
    <row r="1163" spans="1:4" x14ac:dyDescent="0.25">
      <c r="A1163" t="s">
        <v>3624</v>
      </c>
      <c r="B1163" t="s">
        <v>5013</v>
      </c>
      <c r="C1163" t="s">
        <v>3855</v>
      </c>
      <c r="D1163">
        <v>28170</v>
      </c>
    </row>
    <row r="1164" spans="1:4" x14ac:dyDescent="0.25">
      <c r="A1164" t="s">
        <v>3625</v>
      </c>
      <c r="B1164" t="s">
        <v>5014</v>
      </c>
      <c r="C1164" t="s">
        <v>3852</v>
      </c>
      <c r="D1164">
        <v>9057</v>
      </c>
    </row>
    <row r="1165" spans="1:4" x14ac:dyDescent="0.25">
      <c r="A1165" t="s">
        <v>3626</v>
      </c>
      <c r="B1165" t="s">
        <v>5015</v>
      </c>
      <c r="C1165" t="s">
        <v>3857</v>
      </c>
      <c r="D1165">
        <v>27924</v>
      </c>
    </row>
    <row r="1166" spans="1:4" x14ac:dyDescent="0.25">
      <c r="A1166" t="s">
        <v>3627</v>
      </c>
      <c r="B1166" t="s">
        <v>5016</v>
      </c>
      <c r="C1166" t="s">
        <v>3849</v>
      </c>
      <c r="D1166">
        <v>45077</v>
      </c>
    </row>
    <row r="1167" spans="1:4" x14ac:dyDescent="0.25">
      <c r="A1167" t="s">
        <v>3628</v>
      </c>
      <c r="B1167" t="s">
        <v>5017</v>
      </c>
      <c r="C1167" t="s">
        <v>3857</v>
      </c>
      <c r="D1167">
        <v>49231</v>
      </c>
    </row>
    <row r="1168" spans="1:4" x14ac:dyDescent="0.25">
      <c r="A1168" t="s">
        <v>3629</v>
      </c>
      <c r="B1168" t="s">
        <v>5018</v>
      </c>
      <c r="C1168" t="s">
        <v>3855</v>
      </c>
      <c r="D1168">
        <v>22458</v>
      </c>
    </row>
    <row r="1169" spans="1:4" x14ac:dyDescent="0.25">
      <c r="A1169" t="s">
        <v>3630</v>
      </c>
      <c r="B1169" t="s">
        <v>5019</v>
      </c>
      <c r="C1169" t="s">
        <v>3852</v>
      </c>
      <c r="D1169">
        <v>12470</v>
      </c>
    </row>
    <row r="1170" spans="1:4" x14ac:dyDescent="0.25">
      <c r="A1170" t="s">
        <v>3631</v>
      </c>
      <c r="B1170" t="s">
        <v>5020</v>
      </c>
      <c r="C1170" t="s">
        <v>3852</v>
      </c>
      <c r="D1170">
        <v>37400</v>
      </c>
    </row>
    <row r="1171" spans="1:4" x14ac:dyDescent="0.25">
      <c r="A1171" t="s">
        <v>3632</v>
      </c>
      <c r="B1171" t="s">
        <v>5021</v>
      </c>
      <c r="C1171" t="s">
        <v>3849</v>
      </c>
      <c r="D1171">
        <v>3889</v>
      </c>
    </row>
    <row r="1172" spans="1:4" x14ac:dyDescent="0.25">
      <c r="A1172" t="s">
        <v>3633</v>
      </c>
      <c r="B1172" t="s">
        <v>5022</v>
      </c>
      <c r="C1172" t="s">
        <v>3857</v>
      </c>
      <c r="D1172">
        <v>7639</v>
      </c>
    </row>
    <row r="1173" spans="1:4" x14ac:dyDescent="0.25">
      <c r="A1173" t="s">
        <v>3634</v>
      </c>
      <c r="B1173" t="s">
        <v>5023</v>
      </c>
      <c r="C1173" t="s">
        <v>3849</v>
      </c>
      <c r="D1173">
        <v>28140</v>
      </c>
    </row>
    <row r="1174" spans="1:4" x14ac:dyDescent="0.25">
      <c r="A1174" t="s">
        <v>3635</v>
      </c>
      <c r="B1174" t="s">
        <v>5024</v>
      </c>
      <c r="C1174" t="s">
        <v>3852</v>
      </c>
      <c r="D1174">
        <v>49511</v>
      </c>
    </row>
    <row r="1175" spans="1:4" x14ac:dyDescent="0.25">
      <c r="A1175" t="s">
        <v>3636</v>
      </c>
      <c r="B1175" t="s">
        <v>5025</v>
      </c>
      <c r="C1175" t="s">
        <v>3849</v>
      </c>
      <c r="D1175">
        <v>16506</v>
      </c>
    </row>
    <row r="1176" spans="1:4" x14ac:dyDescent="0.25">
      <c r="A1176" t="s">
        <v>3637</v>
      </c>
      <c r="B1176" t="s">
        <v>5026</v>
      </c>
      <c r="C1176" t="s">
        <v>3857</v>
      </c>
      <c r="D1176">
        <v>22221</v>
      </c>
    </row>
    <row r="1177" spans="1:4" x14ac:dyDescent="0.25">
      <c r="A1177" t="s">
        <v>3638</v>
      </c>
      <c r="B1177" t="s">
        <v>5027</v>
      </c>
      <c r="C1177" t="s">
        <v>3857</v>
      </c>
      <c r="D1177">
        <v>16184</v>
      </c>
    </row>
    <row r="1178" spans="1:4" x14ac:dyDescent="0.25">
      <c r="A1178" t="s">
        <v>3639</v>
      </c>
      <c r="B1178" t="s">
        <v>5028</v>
      </c>
      <c r="C1178" t="s">
        <v>3849</v>
      </c>
      <c r="D1178">
        <v>22081</v>
      </c>
    </row>
    <row r="1179" spans="1:4" x14ac:dyDescent="0.25">
      <c r="A1179" t="s">
        <v>3640</v>
      </c>
      <c r="B1179" t="s">
        <v>5029</v>
      </c>
      <c r="C1179" t="s">
        <v>3857</v>
      </c>
      <c r="D1179">
        <v>453</v>
      </c>
    </row>
    <row r="1180" spans="1:4" x14ac:dyDescent="0.25">
      <c r="A1180" t="s">
        <v>3641</v>
      </c>
      <c r="B1180" t="s">
        <v>5030</v>
      </c>
      <c r="C1180" t="s">
        <v>3849</v>
      </c>
      <c r="D1180">
        <v>29776</v>
      </c>
    </row>
    <row r="1181" spans="1:4" x14ac:dyDescent="0.25">
      <c r="A1181" t="s">
        <v>3642</v>
      </c>
      <c r="B1181" t="s">
        <v>5031</v>
      </c>
      <c r="C1181" t="s">
        <v>3855</v>
      </c>
      <c r="D1181">
        <v>29852</v>
      </c>
    </row>
    <row r="1182" spans="1:4" x14ac:dyDescent="0.25">
      <c r="A1182" t="s">
        <v>3643</v>
      </c>
      <c r="B1182" t="s">
        <v>5032</v>
      </c>
      <c r="C1182" t="s">
        <v>3855</v>
      </c>
      <c r="D1182">
        <v>15846</v>
      </c>
    </row>
    <row r="1183" spans="1:4" x14ac:dyDescent="0.25">
      <c r="A1183" t="s">
        <v>3644</v>
      </c>
      <c r="B1183" t="s">
        <v>5033</v>
      </c>
      <c r="C1183" t="s">
        <v>3852</v>
      </c>
      <c r="D1183">
        <v>13275</v>
      </c>
    </row>
    <row r="1184" spans="1:4" x14ac:dyDescent="0.25">
      <c r="A1184" t="s">
        <v>3645</v>
      </c>
      <c r="B1184" t="s">
        <v>5034</v>
      </c>
      <c r="C1184" t="s">
        <v>3857</v>
      </c>
      <c r="D1184">
        <v>38104</v>
      </c>
    </row>
    <row r="1185" spans="1:4" x14ac:dyDescent="0.25">
      <c r="A1185" t="s">
        <v>3646</v>
      </c>
      <c r="B1185" t="s">
        <v>5035</v>
      </c>
      <c r="C1185" t="s">
        <v>3857</v>
      </c>
      <c r="D1185">
        <v>9474</v>
      </c>
    </row>
    <row r="1186" spans="1:4" x14ac:dyDescent="0.25">
      <c r="A1186" t="s">
        <v>3647</v>
      </c>
      <c r="B1186" t="s">
        <v>5036</v>
      </c>
      <c r="C1186" t="s">
        <v>3849</v>
      </c>
      <c r="D1186">
        <v>2448</v>
      </c>
    </row>
    <row r="1187" spans="1:4" x14ac:dyDescent="0.25">
      <c r="A1187" t="s">
        <v>3648</v>
      </c>
      <c r="B1187" t="s">
        <v>5037</v>
      </c>
      <c r="C1187" t="s">
        <v>3857</v>
      </c>
      <c r="D1187">
        <v>2117</v>
      </c>
    </row>
    <row r="1188" spans="1:4" x14ac:dyDescent="0.25">
      <c r="A1188" t="s">
        <v>3649</v>
      </c>
      <c r="B1188" t="s">
        <v>5038</v>
      </c>
      <c r="C1188" t="s">
        <v>3852</v>
      </c>
      <c r="D1188">
        <v>44099</v>
      </c>
    </row>
    <row r="1189" spans="1:4" x14ac:dyDescent="0.25">
      <c r="A1189" t="s">
        <v>3650</v>
      </c>
      <c r="B1189" t="s">
        <v>5039</v>
      </c>
      <c r="C1189" t="s">
        <v>3855</v>
      </c>
      <c r="D1189">
        <v>18281</v>
      </c>
    </row>
    <row r="1190" spans="1:4" x14ac:dyDescent="0.25">
      <c r="A1190" t="s">
        <v>3651</v>
      </c>
      <c r="B1190" t="s">
        <v>5040</v>
      </c>
      <c r="C1190" t="s">
        <v>3852</v>
      </c>
      <c r="D1190">
        <v>5181</v>
      </c>
    </row>
    <row r="1191" spans="1:4" x14ac:dyDescent="0.25">
      <c r="A1191" t="s">
        <v>3652</v>
      </c>
      <c r="B1191" t="s">
        <v>5041</v>
      </c>
      <c r="C1191" t="s">
        <v>3855</v>
      </c>
      <c r="D1191">
        <v>43960</v>
      </c>
    </row>
    <row r="1192" spans="1:4" x14ac:dyDescent="0.25">
      <c r="A1192" t="s">
        <v>3653</v>
      </c>
      <c r="B1192" t="s">
        <v>5042</v>
      </c>
      <c r="C1192" t="s">
        <v>3857</v>
      </c>
      <c r="D1192">
        <v>7516</v>
      </c>
    </row>
    <row r="1193" spans="1:4" x14ac:dyDescent="0.25">
      <c r="A1193" t="s">
        <v>3654</v>
      </c>
      <c r="B1193" t="s">
        <v>5043</v>
      </c>
      <c r="C1193" t="s">
        <v>3849</v>
      </c>
      <c r="D1193">
        <v>16899</v>
      </c>
    </row>
    <row r="1194" spans="1:4" x14ac:dyDescent="0.25">
      <c r="A1194" t="s">
        <v>3655</v>
      </c>
      <c r="B1194" t="s">
        <v>5044</v>
      </c>
      <c r="C1194" t="s">
        <v>3852</v>
      </c>
      <c r="D1194">
        <v>1132</v>
      </c>
    </row>
    <row r="1195" spans="1:4" x14ac:dyDescent="0.25">
      <c r="A1195" t="s">
        <v>3656</v>
      </c>
      <c r="B1195" t="s">
        <v>5045</v>
      </c>
      <c r="C1195" t="s">
        <v>3855</v>
      </c>
      <c r="D1195">
        <v>33985</v>
      </c>
    </row>
    <row r="1196" spans="1:4" x14ac:dyDescent="0.25">
      <c r="A1196" t="s">
        <v>3657</v>
      </c>
      <c r="B1196" t="s">
        <v>5046</v>
      </c>
      <c r="C1196" t="s">
        <v>3849</v>
      </c>
      <c r="D1196">
        <v>34995</v>
      </c>
    </row>
    <row r="1197" spans="1:4" x14ac:dyDescent="0.25">
      <c r="A1197" t="s">
        <v>3658</v>
      </c>
      <c r="B1197" t="s">
        <v>5047</v>
      </c>
      <c r="C1197" t="s">
        <v>3855</v>
      </c>
      <c r="D1197">
        <v>37851</v>
      </c>
    </row>
    <row r="1198" spans="1:4" x14ac:dyDescent="0.25">
      <c r="A1198" t="s">
        <v>3659</v>
      </c>
      <c r="B1198" t="s">
        <v>5048</v>
      </c>
      <c r="C1198" t="s">
        <v>3855</v>
      </c>
      <c r="D1198">
        <v>13225</v>
      </c>
    </row>
    <row r="1199" spans="1:4" x14ac:dyDescent="0.25">
      <c r="A1199" t="s">
        <v>3660</v>
      </c>
      <c r="B1199" t="s">
        <v>5049</v>
      </c>
      <c r="C1199" t="s">
        <v>3852</v>
      </c>
      <c r="D1199">
        <v>16472</v>
      </c>
    </row>
    <row r="1200" spans="1:4" x14ac:dyDescent="0.25">
      <c r="A1200" t="s">
        <v>3661</v>
      </c>
      <c r="B1200" t="s">
        <v>5050</v>
      </c>
      <c r="C1200" t="s">
        <v>3849</v>
      </c>
      <c r="D1200">
        <v>46912</v>
      </c>
    </row>
    <row r="1201" spans="1:4" x14ac:dyDescent="0.25">
      <c r="A1201" t="s">
        <v>3662</v>
      </c>
      <c r="B1201" t="s">
        <v>5051</v>
      </c>
      <c r="C1201" t="s">
        <v>3857</v>
      </c>
      <c r="D1201">
        <v>41099</v>
      </c>
    </row>
  </sheetData>
  <pageMargins left="0.7" right="0.7" top="0.75" bottom="0.75" header="0.3" footer="0.3"/>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3235-C5DE-450D-B8E7-1F8EB94736F9}">
  <dimension ref="A1:I1201"/>
  <sheetViews>
    <sheetView tabSelected="1" workbookViewId="0">
      <selection activeCell="M16" sqref="M16"/>
    </sheetView>
  </sheetViews>
  <sheetFormatPr defaultRowHeight="15" x14ac:dyDescent="0.25"/>
  <cols>
    <col min="1" max="1" width="10.42578125" bestFit="1" customWidth="1"/>
    <col min="2" max="2" width="13.85546875" bestFit="1" customWidth="1"/>
    <col min="9" max="9" width="20.28515625" customWidth="1"/>
  </cols>
  <sheetData>
    <row r="1" spans="1:9" x14ac:dyDescent="0.25">
      <c r="A1" t="s">
        <v>3664</v>
      </c>
      <c r="B1" t="s">
        <v>5052</v>
      </c>
      <c r="C1" t="s">
        <v>6085</v>
      </c>
      <c r="D1" t="s">
        <v>6086</v>
      </c>
    </row>
    <row r="2" spans="1:9" x14ac:dyDescent="0.25">
      <c r="A2" s="4">
        <v>43831</v>
      </c>
      <c r="B2" s="5">
        <v>140369</v>
      </c>
      <c r="C2" t="str">
        <f>TEXT(sales_targets[[#This Row],[Date]],"MMM")</f>
        <v>Jan</v>
      </c>
      <c r="D2">
        <f>YEAR(sales_targets[[#This Row],[Date]])</f>
        <v>2020</v>
      </c>
    </row>
    <row r="3" spans="1:9" x14ac:dyDescent="0.25">
      <c r="A3" s="4">
        <v>43862</v>
      </c>
      <c r="B3" s="5">
        <v>429986</v>
      </c>
      <c r="C3" t="str">
        <f>TEXT(sales_targets[[#This Row],[Date]],"MMM")</f>
        <v>Feb</v>
      </c>
      <c r="D3">
        <f>YEAR(sales_targets[[#This Row],[Date]])</f>
        <v>2020</v>
      </c>
    </row>
    <row r="4" spans="1:9" x14ac:dyDescent="0.25">
      <c r="A4" s="4">
        <v>43891</v>
      </c>
      <c r="B4" s="5">
        <v>297706</v>
      </c>
      <c r="C4" t="str">
        <f>TEXT(sales_targets[[#This Row],[Date]],"MMM")</f>
        <v>Mar</v>
      </c>
      <c r="D4">
        <f>YEAR(sales_targets[[#This Row],[Date]])</f>
        <v>2020</v>
      </c>
    </row>
    <row r="5" spans="1:9" x14ac:dyDescent="0.25">
      <c r="A5" s="4">
        <v>43922</v>
      </c>
      <c r="B5" s="5">
        <v>411190</v>
      </c>
      <c r="C5" t="str">
        <f>TEXT(sales_targets[[#This Row],[Date]],"MMM")</f>
        <v>Apr</v>
      </c>
      <c r="D5">
        <f>YEAR(sales_targets[[#This Row],[Date]])</f>
        <v>2020</v>
      </c>
    </row>
    <row r="6" spans="1:9" x14ac:dyDescent="0.25">
      <c r="A6" s="4">
        <v>43952</v>
      </c>
      <c r="B6" s="5">
        <v>253508</v>
      </c>
      <c r="C6" t="str">
        <f>TEXT(sales_targets[[#This Row],[Date]],"MMM")</f>
        <v>May</v>
      </c>
      <c r="D6">
        <f>YEAR(sales_targets[[#This Row],[Date]])</f>
        <v>2020</v>
      </c>
    </row>
    <row r="7" spans="1:9" x14ac:dyDescent="0.25">
      <c r="A7" s="4">
        <v>43983</v>
      </c>
      <c r="B7" s="5">
        <v>106808</v>
      </c>
      <c r="C7" t="str">
        <f>TEXT(sales_targets[[#This Row],[Date]],"MMM")</f>
        <v>Jun</v>
      </c>
      <c r="D7">
        <f>YEAR(sales_targets[[#This Row],[Date]])</f>
        <v>2020</v>
      </c>
      <c r="G7" t="s">
        <v>6085</v>
      </c>
      <c r="H7" t="s">
        <v>6120</v>
      </c>
      <c r="I7" t="s">
        <v>6121</v>
      </c>
    </row>
    <row r="8" spans="1:9" x14ac:dyDescent="0.25">
      <c r="A8" s="4">
        <v>44013</v>
      </c>
      <c r="B8" s="5">
        <v>356466</v>
      </c>
      <c r="C8" t="str">
        <f>TEXT(sales_targets[[#This Row],[Date]],"MMM")</f>
        <v>Jul</v>
      </c>
      <c r="D8">
        <f>YEAR(sales_targets[[#This Row],[Date]])</f>
        <v>2020</v>
      </c>
      <c r="G8" s="14" t="s">
        <v>6100</v>
      </c>
      <c r="H8" s="2">
        <v>2647992</v>
      </c>
      <c r="I8" s="8">
        <f>(Table6_1[[#This Row],[sales]]-H9)/Table6_1[[#This Row],[sales]]</f>
        <v>-4.0616814552309824E-2</v>
      </c>
    </row>
    <row r="9" spans="1:9" x14ac:dyDescent="0.25">
      <c r="A9" s="4">
        <v>44044</v>
      </c>
      <c r="B9" s="5">
        <v>106001</v>
      </c>
      <c r="C9" t="str">
        <f>TEXT(sales_targets[[#This Row],[Date]],"MMM")</f>
        <v>Aug</v>
      </c>
      <c r="D9">
        <f>YEAR(sales_targets[[#This Row],[Date]])</f>
        <v>2020</v>
      </c>
      <c r="G9" s="14" t="s">
        <v>6101</v>
      </c>
      <c r="H9" s="2">
        <v>2755545</v>
      </c>
      <c r="I9" s="8">
        <f>(Table6_1[[#This Row],[sales]]-H10)/Table6_1[[#This Row],[sales]]</f>
        <v>8.2379347824114652E-4</v>
      </c>
    </row>
    <row r="10" spans="1:9" x14ac:dyDescent="0.25">
      <c r="A10" s="4">
        <v>44075</v>
      </c>
      <c r="B10" s="5">
        <v>348480</v>
      </c>
      <c r="C10" t="str">
        <f>TEXT(sales_targets[[#This Row],[Date]],"MMM")</f>
        <v>Sep</v>
      </c>
      <c r="D10">
        <f>YEAR(sales_targets[[#This Row],[Date]])</f>
        <v>2020</v>
      </c>
      <c r="G10" s="14" t="s">
        <v>6102</v>
      </c>
      <c r="H10" s="2">
        <v>2753275</v>
      </c>
      <c r="I10" s="8">
        <f>(Table6_1[[#This Row],[sales]]-H11)/Table6_1[[#This Row],[sales]]</f>
        <v>-2.1737385477295222E-2</v>
      </c>
    </row>
    <row r="11" spans="1:9" x14ac:dyDescent="0.25">
      <c r="A11" s="4">
        <v>44105</v>
      </c>
      <c r="B11" s="5">
        <v>237529</v>
      </c>
      <c r="C11" t="str">
        <f>TEXT(sales_targets[[#This Row],[Date]],"MMM")</f>
        <v>Oct</v>
      </c>
      <c r="D11">
        <f>YEAR(sales_targets[[#This Row],[Date]])</f>
        <v>2020</v>
      </c>
      <c r="G11" s="14" t="s">
        <v>6103</v>
      </c>
      <c r="H11" s="2">
        <v>2813124</v>
      </c>
      <c r="I11" s="8">
        <f>(Table6_1[[#This Row],[sales]]-H12)/Table6_1[[#This Row],[sales]]</f>
        <v>0.11115827101827008</v>
      </c>
    </row>
    <row r="12" spans="1:9" x14ac:dyDescent="0.25">
      <c r="A12" s="4">
        <v>44136</v>
      </c>
      <c r="B12" s="5">
        <v>406188</v>
      </c>
      <c r="C12" t="str">
        <f>TEXT(sales_targets[[#This Row],[Date]],"MMM")</f>
        <v>Nov</v>
      </c>
      <c r="D12">
        <f>YEAR(sales_targets[[#This Row],[Date]])</f>
        <v>2020</v>
      </c>
      <c r="G12" s="14" t="s">
        <v>6104</v>
      </c>
      <c r="H12" s="2">
        <v>2500422</v>
      </c>
      <c r="I12" s="8">
        <f>(Table6_1[[#This Row],[sales]]-H13)/Table6_1[[#This Row],[sales]]</f>
        <v>0.18048033491946561</v>
      </c>
    </row>
    <row r="13" spans="1:9" x14ac:dyDescent="0.25">
      <c r="A13" s="4">
        <v>44166</v>
      </c>
      <c r="B13" s="5">
        <v>441542</v>
      </c>
      <c r="C13" t="str">
        <f>TEXT(sales_targets[[#This Row],[Date]],"MMM")</f>
        <v>Dec</v>
      </c>
      <c r="D13">
        <f>YEAR(sales_targets[[#This Row],[Date]])</f>
        <v>2020</v>
      </c>
      <c r="G13" s="14" t="s">
        <v>6105</v>
      </c>
      <c r="H13" s="2">
        <v>2049145</v>
      </c>
      <c r="I13" s="8">
        <f>(Table6_1[[#This Row],[sales]]-H14)/Table6_1[[#This Row],[sales]]</f>
        <v>-0.32368085225789295</v>
      </c>
    </row>
    <row r="14" spans="1:9" x14ac:dyDescent="0.25">
      <c r="A14" s="4">
        <v>44197</v>
      </c>
      <c r="B14" s="5">
        <v>233317</v>
      </c>
      <c r="C14" t="str">
        <f>TEXT(sales_targets[[#This Row],[Date]],"MMM")</f>
        <v>Jan</v>
      </c>
      <c r="D14">
        <f>YEAR(sales_targets[[#This Row],[Date]])</f>
        <v>2021</v>
      </c>
      <c r="G14" s="14" t="s">
        <v>6106</v>
      </c>
      <c r="H14" s="2">
        <v>2712414</v>
      </c>
      <c r="I14" s="8">
        <f>(Table6_1[[#This Row],[sales]]-H15)/Table6_1[[#This Row],[sales]]</f>
        <v>0.11339087617155788</v>
      </c>
    </row>
    <row r="15" spans="1:9" x14ac:dyDescent="0.25">
      <c r="A15" s="4">
        <v>44228</v>
      </c>
      <c r="B15" s="5">
        <v>446938</v>
      </c>
      <c r="C15" t="str">
        <f>TEXT(sales_targets[[#This Row],[Date]],"MMM")</f>
        <v>Feb</v>
      </c>
      <c r="D15">
        <f>YEAR(sales_targets[[#This Row],[Date]])</f>
        <v>2021</v>
      </c>
      <c r="G15" s="14" t="s">
        <v>6107</v>
      </c>
      <c r="H15" s="2">
        <v>2404851</v>
      </c>
      <c r="I15" s="8">
        <f>(Table6_1[[#This Row],[sales]]-H16)/Table6_1[[#This Row],[sales]]</f>
        <v>-0.12838757993738489</v>
      </c>
    </row>
    <row r="16" spans="1:9" x14ac:dyDescent="0.25">
      <c r="A16" s="4">
        <v>44256</v>
      </c>
      <c r="B16" s="5">
        <v>99904</v>
      </c>
      <c r="C16" t="str">
        <f>TEXT(sales_targets[[#This Row],[Date]],"MMM")</f>
        <v>Mar</v>
      </c>
      <c r="D16">
        <f>YEAR(sales_targets[[#This Row],[Date]])</f>
        <v>2021</v>
      </c>
      <c r="G16" s="14" t="s">
        <v>6108</v>
      </c>
      <c r="H16" s="2">
        <v>2713604</v>
      </c>
      <c r="I16" s="8">
        <f>(Table6_1[[#This Row],[sales]]-H17)/Table6_1[[#This Row],[sales]]</f>
        <v>5.7917072645824519E-2</v>
      </c>
    </row>
    <row r="17" spans="1:9" x14ac:dyDescent="0.25">
      <c r="A17" s="4">
        <v>44287</v>
      </c>
      <c r="B17" s="5">
        <v>98314</v>
      </c>
      <c r="C17" t="str">
        <f>TEXT(sales_targets[[#This Row],[Date]],"MMM")</f>
        <v>Apr</v>
      </c>
      <c r="D17">
        <f>YEAR(sales_targets[[#This Row],[Date]])</f>
        <v>2021</v>
      </c>
      <c r="G17" s="14" t="s">
        <v>6109</v>
      </c>
      <c r="H17" s="2">
        <v>2556440</v>
      </c>
      <c r="I17" s="8">
        <f>(Table6_1[[#This Row],[sales]]-H18)/Table6_1[[#This Row],[sales]]</f>
        <v>-9.8165417533757876E-2</v>
      </c>
    </row>
    <row r="18" spans="1:9" x14ac:dyDescent="0.25">
      <c r="A18" s="4">
        <v>44317</v>
      </c>
      <c r="B18" s="5">
        <v>497092</v>
      </c>
      <c r="C18" t="str">
        <f>TEXT(sales_targets[[#This Row],[Date]],"MMM")</f>
        <v>May</v>
      </c>
      <c r="D18">
        <f>YEAR(sales_targets[[#This Row],[Date]])</f>
        <v>2021</v>
      </c>
      <c r="G18" s="14" t="s">
        <v>6110</v>
      </c>
      <c r="H18" s="2">
        <v>2807394</v>
      </c>
      <c r="I18" s="8">
        <f>(Table6_1[[#This Row],[sales]]-H19)/Table6_1[[#This Row],[sales]]</f>
        <v>0.18201257108905983</v>
      </c>
    </row>
    <row r="19" spans="1:9" x14ac:dyDescent="0.25">
      <c r="A19" s="4">
        <v>44348</v>
      </c>
      <c r="B19" s="5">
        <v>308433</v>
      </c>
      <c r="C19" t="str">
        <f>TEXT(sales_targets[[#This Row],[Date]],"MMM")</f>
        <v>Jun</v>
      </c>
      <c r="D19">
        <f>YEAR(sales_targets[[#This Row],[Date]])</f>
        <v>2021</v>
      </c>
      <c r="G19" s="14" t="s">
        <v>6111</v>
      </c>
      <c r="H19" s="2">
        <v>2296413</v>
      </c>
      <c r="I19" s="8">
        <f>(Table6_1[[#This Row],[sales]]-H8)/Table6_1[[#This Row],[sales]]</f>
        <v>-0.15309920297437787</v>
      </c>
    </row>
    <row r="20" spans="1:9" x14ac:dyDescent="0.25">
      <c r="A20" s="4">
        <v>44378</v>
      </c>
      <c r="B20" s="5">
        <v>252820</v>
      </c>
      <c r="C20" t="str">
        <f>TEXT(sales_targets[[#This Row],[Date]],"MMM")</f>
        <v>Jul</v>
      </c>
      <c r="D20">
        <f>YEAR(sales_targets[[#This Row],[Date]])</f>
        <v>2021</v>
      </c>
    </row>
    <row r="21" spans="1:9" x14ac:dyDescent="0.25">
      <c r="A21" s="4">
        <v>44409</v>
      </c>
      <c r="B21" s="5">
        <v>120053</v>
      </c>
      <c r="C21" t="str">
        <f>TEXT(sales_targets[[#This Row],[Date]],"MMM")</f>
        <v>Aug</v>
      </c>
      <c r="D21">
        <f>YEAR(sales_targets[[#This Row],[Date]])</f>
        <v>2021</v>
      </c>
      <c r="I21" t="s">
        <v>6122</v>
      </c>
    </row>
    <row r="22" spans="1:9" x14ac:dyDescent="0.25">
      <c r="A22" s="4">
        <v>44440</v>
      </c>
      <c r="B22" s="5">
        <v>180048</v>
      </c>
      <c r="C22" t="str">
        <f>TEXT(sales_targets[[#This Row],[Date]],"MMM")</f>
        <v>Sep</v>
      </c>
      <c r="D22">
        <f>YEAR(sales_targets[[#This Row],[Date]])</f>
        <v>2021</v>
      </c>
      <c r="I22" s="8">
        <f>SUM(Table6_1[mom growth%])</f>
        <v>-0.11990433341059958</v>
      </c>
    </row>
    <row r="23" spans="1:9" x14ac:dyDescent="0.25">
      <c r="A23" s="4">
        <v>44470</v>
      </c>
      <c r="B23" s="5">
        <v>358758</v>
      </c>
      <c r="C23" t="str">
        <f>TEXT(sales_targets[[#This Row],[Date]],"MMM")</f>
        <v>Oct</v>
      </c>
      <c r="D23">
        <f>YEAR(sales_targets[[#This Row],[Date]])</f>
        <v>2021</v>
      </c>
    </row>
    <row r="24" spans="1:9" x14ac:dyDescent="0.25">
      <c r="A24" s="4">
        <v>44501</v>
      </c>
      <c r="B24" s="5">
        <v>419770</v>
      </c>
      <c r="C24" t="str">
        <f>TEXT(sales_targets[[#This Row],[Date]],"MMM")</f>
        <v>Nov</v>
      </c>
      <c r="D24">
        <f>YEAR(sales_targets[[#This Row],[Date]])</f>
        <v>2021</v>
      </c>
    </row>
    <row r="25" spans="1:9" x14ac:dyDescent="0.25">
      <c r="A25" s="4">
        <v>44531</v>
      </c>
      <c r="B25" s="5">
        <v>462394</v>
      </c>
      <c r="C25" t="str">
        <f>TEXT(sales_targets[[#This Row],[Date]],"MMM")</f>
        <v>Dec</v>
      </c>
      <c r="D25">
        <f>YEAR(sales_targets[[#This Row],[Date]])</f>
        <v>2021</v>
      </c>
    </row>
    <row r="26" spans="1:9" x14ac:dyDescent="0.25">
      <c r="A26" s="4">
        <v>44562</v>
      </c>
      <c r="B26" s="5">
        <v>233480</v>
      </c>
      <c r="C26" t="str">
        <f>TEXT(sales_targets[[#This Row],[Date]],"MMM")</f>
        <v>Jan</v>
      </c>
      <c r="D26">
        <f>YEAR(sales_targets[[#This Row],[Date]])</f>
        <v>2022</v>
      </c>
    </row>
    <row r="27" spans="1:9" x14ac:dyDescent="0.25">
      <c r="A27" s="4">
        <v>44593</v>
      </c>
      <c r="B27" s="5">
        <v>254646</v>
      </c>
      <c r="C27" t="str">
        <f>TEXT(sales_targets[[#This Row],[Date]],"MMM")</f>
        <v>Feb</v>
      </c>
      <c r="D27">
        <f>YEAR(sales_targets[[#This Row],[Date]])</f>
        <v>2022</v>
      </c>
    </row>
    <row r="28" spans="1:9" x14ac:dyDescent="0.25">
      <c r="A28" s="4">
        <v>44621</v>
      </c>
      <c r="B28" s="5">
        <v>123484</v>
      </c>
      <c r="C28" t="str">
        <f>TEXT(sales_targets[[#This Row],[Date]],"MMM")</f>
        <v>Mar</v>
      </c>
      <c r="D28">
        <f>YEAR(sales_targets[[#This Row],[Date]])</f>
        <v>2022</v>
      </c>
    </row>
    <row r="29" spans="1:9" x14ac:dyDescent="0.25">
      <c r="A29" s="4">
        <v>44652</v>
      </c>
      <c r="B29" s="5">
        <v>87387</v>
      </c>
      <c r="C29" t="str">
        <f>TEXT(sales_targets[[#This Row],[Date]],"MMM")</f>
        <v>Apr</v>
      </c>
      <c r="D29">
        <f>YEAR(sales_targets[[#This Row],[Date]])</f>
        <v>2022</v>
      </c>
    </row>
    <row r="30" spans="1:9" x14ac:dyDescent="0.25">
      <c r="A30" s="4">
        <v>44682</v>
      </c>
      <c r="B30" s="5">
        <v>247032</v>
      </c>
      <c r="C30" t="str">
        <f>TEXT(sales_targets[[#This Row],[Date]],"MMM")</f>
        <v>May</v>
      </c>
      <c r="D30">
        <f>YEAR(sales_targets[[#This Row],[Date]])</f>
        <v>2022</v>
      </c>
    </row>
    <row r="31" spans="1:9" x14ac:dyDescent="0.25">
      <c r="A31" s="4">
        <v>44713</v>
      </c>
      <c r="B31" s="5">
        <v>310664</v>
      </c>
      <c r="C31" t="str">
        <f>TEXT(sales_targets[[#This Row],[Date]],"MMM")</f>
        <v>Jun</v>
      </c>
      <c r="D31">
        <f>YEAR(sales_targets[[#This Row],[Date]])</f>
        <v>2022</v>
      </c>
    </row>
    <row r="32" spans="1:9" x14ac:dyDescent="0.25">
      <c r="A32" s="4">
        <v>44743</v>
      </c>
      <c r="B32" s="5">
        <v>96942</v>
      </c>
      <c r="C32" t="str">
        <f>TEXT(sales_targets[[#This Row],[Date]],"MMM")</f>
        <v>Jul</v>
      </c>
      <c r="D32">
        <f>YEAR(sales_targets[[#This Row],[Date]])</f>
        <v>2022</v>
      </c>
    </row>
    <row r="33" spans="1:4" x14ac:dyDescent="0.25">
      <c r="A33" s="4">
        <v>44774</v>
      </c>
      <c r="B33" s="5">
        <v>233832</v>
      </c>
      <c r="C33" t="str">
        <f>TEXT(sales_targets[[#This Row],[Date]],"MMM")</f>
        <v>Aug</v>
      </c>
      <c r="D33">
        <f>YEAR(sales_targets[[#This Row],[Date]])</f>
        <v>2022</v>
      </c>
    </row>
    <row r="34" spans="1:4" x14ac:dyDescent="0.25">
      <c r="A34" s="4">
        <v>44805</v>
      </c>
      <c r="B34" s="5">
        <v>338703</v>
      </c>
      <c r="C34" t="str">
        <f>TEXT(sales_targets[[#This Row],[Date]],"MMM")</f>
        <v>Sep</v>
      </c>
      <c r="D34">
        <f>YEAR(sales_targets[[#This Row],[Date]])</f>
        <v>2022</v>
      </c>
    </row>
    <row r="35" spans="1:4" x14ac:dyDescent="0.25">
      <c r="A35" s="4">
        <v>44835</v>
      </c>
      <c r="B35" s="5">
        <v>414904</v>
      </c>
      <c r="C35" t="str">
        <f>TEXT(sales_targets[[#This Row],[Date]],"MMM")</f>
        <v>Oct</v>
      </c>
      <c r="D35">
        <f>YEAR(sales_targets[[#This Row],[Date]])</f>
        <v>2022</v>
      </c>
    </row>
    <row r="36" spans="1:4" x14ac:dyDescent="0.25">
      <c r="A36" s="4">
        <v>44866</v>
      </c>
      <c r="B36" s="5">
        <v>472319</v>
      </c>
      <c r="C36" t="str">
        <f>TEXT(sales_targets[[#This Row],[Date]],"MMM")</f>
        <v>Nov</v>
      </c>
      <c r="D36">
        <f>YEAR(sales_targets[[#This Row],[Date]])</f>
        <v>2022</v>
      </c>
    </row>
    <row r="37" spans="1:4" x14ac:dyDescent="0.25">
      <c r="A37" s="4">
        <v>44896</v>
      </c>
      <c r="B37" s="5">
        <v>203155</v>
      </c>
      <c r="C37" t="str">
        <f>TEXT(sales_targets[[#This Row],[Date]],"MMM")</f>
        <v>Dec</v>
      </c>
      <c r="D37">
        <f>YEAR(sales_targets[[#This Row],[Date]])</f>
        <v>2022</v>
      </c>
    </row>
    <row r="38" spans="1:4" x14ac:dyDescent="0.25">
      <c r="A38" s="4">
        <v>44927</v>
      </c>
      <c r="B38" s="5">
        <v>226277</v>
      </c>
      <c r="C38" t="str">
        <f>TEXT(sales_targets[[#This Row],[Date]],"MMM")</f>
        <v>Jan</v>
      </c>
      <c r="D38">
        <f>YEAR(sales_targets[[#This Row],[Date]])</f>
        <v>2023</v>
      </c>
    </row>
    <row r="39" spans="1:4" x14ac:dyDescent="0.25">
      <c r="A39" s="4">
        <v>44958</v>
      </c>
      <c r="B39" s="5">
        <v>443703</v>
      </c>
      <c r="C39" t="str">
        <f>TEXT(sales_targets[[#This Row],[Date]],"MMM")</f>
        <v>Feb</v>
      </c>
      <c r="D39">
        <f>YEAR(sales_targets[[#This Row],[Date]])</f>
        <v>2023</v>
      </c>
    </row>
    <row r="40" spans="1:4" x14ac:dyDescent="0.25">
      <c r="A40" s="4">
        <v>44986</v>
      </c>
      <c r="B40" s="5">
        <v>361971</v>
      </c>
      <c r="C40" t="str">
        <f>TEXT(sales_targets[[#This Row],[Date]],"MMM")</f>
        <v>Mar</v>
      </c>
      <c r="D40">
        <f>YEAR(sales_targets[[#This Row],[Date]])</f>
        <v>2023</v>
      </c>
    </row>
    <row r="41" spans="1:4" x14ac:dyDescent="0.25">
      <c r="A41" s="4">
        <v>45017</v>
      </c>
      <c r="B41" s="5">
        <v>173165</v>
      </c>
      <c r="C41" t="str">
        <f>TEXT(sales_targets[[#This Row],[Date]],"MMM")</f>
        <v>Apr</v>
      </c>
      <c r="D41">
        <f>YEAR(sales_targets[[#This Row],[Date]])</f>
        <v>2023</v>
      </c>
    </row>
    <row r="42" spans="1:4" x14ac:dyDescent="0.25">
      <c r="A42" s="4">
        <v>45047</v>
      </c>
      <c r="B42" s="5">
        <v>358313</v>
      </c>
      <c r="C42" t="str">
        <f>TEXT(sales_targets[[#This Row],[Date]],"MMM")</f>
        <v>May</v>
      </c>
      <c r="D42">
        <f>YEAR(sales_targets[[#This Row],[Date]])</f>
        <v>2023</v>
      </c>
    </row>
    <row r="43" spans="1:4" x14ac:dyDescent="0.25">
      <c r="A43" s="4">
        <v>45078</v>
      </c>
      <c r="B43" s="5">
        <v>120882</v>
      </c>
      <c r="C43" t="str">
        <f>TEXT(sales_targets[[#This Row],[Date]],"MMM")</f>
        <v>Jun</v>
      </c>
      <c r="D43">
        <f>YEAR(sales_targets[[#This Row],[Date]])</f>
        <v>2023</v>
      </c>
    </row>
    <row r="44" spans="1:4" x14ac:dyDescent="0.25">
      <c r="A44" s="4">
        <v>45108</v>
      </c>
      <c r="B44" s="5">
        <v>252068</v>
      </c>
      <c r="C44" t="str">
        <f>TEXT(sales_targets[[#This Row],[Date]],"MMM")</f>
        <v>Jul</v>
      </c>
      <c r="D44">
        <f>YEAR(sales_targets[[#This Row],[Date]])</f>
        <v>2023</v>
      </c>
    </row>
    <row r="45" spans="1:4" x14ac:dyDescent="0.25">
      <c r="A45" s="4">
        <v>45139</v>
      </c>
      <c r="B45" s="5">
        <v>187916</v>
      </c>
      <c r="C45" t="str">
        <f>TEXT(sales_targets[[#This Row],[Date]],"MMM")</f>
        <v>Aug</v>
      </c>
      <c r="D45">
        <f>YEAR(sales_targets[[#This Row],[Date]])</f>
        <v>2023</v>
      </c>
    </row>
    <row r="46" spans="1:4" x14ac:dyDescent="0.25">
      <c r="A46" s="4">
        <v>45170</v>
      </c>
      <c r="B46" s="5">
        <v>496688</v>
      </c>
      <c r="C46" t="str">
        <f>TEXT(sales_targets[[#This Row],[Date]],"MMM")</f>
        <v>Sep</v>
      </c>
      <c r="D46">
        <f>YEAR(sales_targets[[#This Row],[Date]])</f>
        <v>2023</v>
      </c>
    </row>
    <row r="47" spans="1:4" x14ac:dyDescent="0.25">
      <c r="A47" s="4">
        <v>45200</v>
      </c>
      <c r="B47" s="5">
        <v>65712</v>
      </c>
      <c r="C47" t="str">
        <f>TEXT(sales_targets[[#This Row],[Date]],"MMM")</f>
        <v>Oct</v>
      </c>
      <c r="D47">
        <f>YEAR(sales_targets[[#This Row],[Date]])</f>
        <v>2023</v>
      </c>
    </row>
    <row r="48" spans="1:4" x14ac:dyDescent="0.25">
      <c r="A48" s="4">
        <v>45231</v>
      </c>
      <c r="B48" s="5">
        <v>435544</v>
      </c>
      <c r="C48" t="str">
        <f>TEXT(sales_targets[[#This Row],[Date]],"MMM")</f>
        <v>Nov</v>
      </c>
      <c r="D48">
        <f>YEAR(sales_targets[[#This Row],[Date]])</f>
        <v>2023</v>
      </c>
    </row>
    <row r="49" spans="1:4" x14ac:dyDescent="0.25">
      <c r="A49" s="4">
        <v>45261</v>
      </c>
      <c r="B49" s="5">
        <v>176560</v>
      </c>
      <c r="C49" t="str">
        <f>TEXT(sales_targets[[#This Row],[Date]],"MMM")</f>
        <v>Dec</v>
      </c>
      <c r="D49">
        <f>YEAR(sales_targets[[#This Row],[Date]])</f>
        <v>2023</v>
      </c>
    </row>
    <row r="50" spans="1:4" x14ac:dyDescent="0.25">
      <c r="A50" s="4">
        <v>45292</v>
      </c>
      <c r="B50" s="5">
        <v>66300</v>
      </c>
      <c r="C50" t="str">
        <f>TEXT(sales_targets[[#This Row],[Date]],"MMM")</f>
        <v>Jan</v>
      </c>
      <c r="D50">
        <f>YEAR(sales_targets[[#This Row],[Date]])</f>
        <v>2024</v>
      </c>
    </row>
    <row r="51" spans="1:4" x14ac:dyDescent="0.25">
      <c r="A51" s="4">
        <v>45323</v>
      </c>
      <c r="B51" s="5">
        <v>347052</v>
      </c>
      <c r="C51" t="str">
        <f>TEXT(sales_targets[[#This Row],[Date]],"MMM")</f>
        <v>Feb</v>
      </c>
      <c r="D51">
        <f>YEAR(sales_targets[[#This Row],[Date]])</f>
        <v>2024</v>
      </c>
    </row>
    <row r="52" spans="1:4" x14ac:dyDescent="0.25">
      <c r="A52" s="4">
        <v>45352</v>
      </c>
      <c r="B52" s="5">
        <v>355115</v>
      </c>
      <c r="C52" t="str">
        <f>TEXT(sales_targets[[#This Row],[Date]],"MMM")</f>
        <v>Mar</v>
      </c>
      <c r="D52">
        <f>YEAR(sales_targets[[#This Row],[Date]])</f>
        <v>2024</v>
      </c>
    </row>
    <row r="53" spans="1:4" x14ac:dyDescent="0.25">
      <c r="A53" s="4">
        <v>45383</v>
      </c>
      <c r="B53" s="5">
        <v>114027</v>
      </c>
      <c r="C53" t="str">
        <f>TEXT(sales_targets[[#This Row],[Date]],"MMM")</f>
        <v>Apr</v>
      </c>
      <c r="D53">
        <f>YEAR(sales_targets[[#This Row],[Date]])</f>
        <v>2024</v>
      </c>
    </row>
    <row r="54" spans="1:4" x14ac:dyDescent="0.25">
      <c r="A54" s="4">
        <v>45413</v>
      </c>
      <c r="B54" s="5">
        <v>67246</v>
      </c>
      <c r="C54" t="str">
        <f>TEXT(sales_targets[[#This Row],[Date]],"MMM")</f>
        <v>May</v>
      </c>
      <c r="D54">
        <f>YEAR(sales_targets[[#This Row],[Date]])</f>
        <v>2024</v>
      </c>
    </row>
    <row r="55" spans="1:4" x14ac:dyDescent="0.25">
      <c r="A55" s="4">
        <v>45444</v>
      </c>
      <c r="B55" s="5">
        <v>100114</v>
      </c>
      <c r="C55" t="str">
        <f>TEXT(sales_targets[[#This Row],[Date]],"MMM")</f>
        <v>Jun</v>
      </c>
      <c r="D55">
        <f>YEAR(sales_targets[[#This Row],[Date]])</f>
        <v>2024</v>
      </c>
    </row>
    <row r="56" spans="1:4" x14ac:dyDescent="0.25">
      <c r="A56" s="4">
        <v>45474</v>
      </c>
      <c r="B56" s="5">
        <v>233991</v>
      </c>
      <c r="C56" t="str">
        <f>TEXT(sales_targets[[#This Row],[Date]],"MMM")</f>
        <v>Jul</v>
      </c>
      <c r="D56">
        <f>YEAR(sales_targets[[#This Row],[Date]])</f>
        <v>2024</v>
      </c>
    </row>
    <row r="57" spans="1:4" x14ac:dyDescent="0.25">
      <c r="A57" s="4">
        <v>45505</v>
      </c>
      <c r="B57" s="5">
        <v>109573</v>
      </c>
      <c r="C57" t="str">
        <f>TEXT(sales_targets[[#This Row],[Date]],"MMM")</f>
        <v>Aug</v>
      </c>
      <c r="D57">
        <f>YEAR(sales_targets[[#This Row],[Date]])</f>
        <v>2024</v>
      </c>
    </row>
    <row r="58" spans="1:4" x14ac:dyDescent="0.25">
      <c r="A58" s="4">
        <v>45536</v>
      </c>
      <c r="B58" s="5">
        <v>366369</v>
      </c>
      <c r="C58" t="str">
        <f>TEXT(sales_targets[[#This Row],[Date]],"MMM")</f>
        <v>Sep</v>
      </c>
      <c r="D58">
        <f>YEAR(sales_targets[[#This Row],[Date]])</f>
        <v>2024</v>
      </c>
    </row>
    <row r="59" spans="1:4" x14ac:dyDescent="0.25">
      <c r="A59" s="4">
        <v>45566</v>
      </c>
      <c r="B59" s="5">
        <v>84898</v>
      </c>
      <c r="C59" t="str">
        <f>TEXT(sales_targets[[#This Row],[Date]],"MMM")</f>
        <v>Oct</v>
      </c>
      <c r="D59">
        <f>YEAR(sales_targets[[#This Row],[Date]])</f>
        <v>2024</v>
      </c>
    </row>
    <row r="60" spans="1:4" x14ac:dyDescent="0.25">
      <c r="A60" s="4">
        <v>45597</v>
      </c>
      <c r="B60" s="5">
        <v>405012</v>
      </c>
      <c r="C60" t="str">
        <f>TEXT(sales_targets[[#This Row],[Date]],"MMM")</f>
        <v>Nov</v>
      </c>
      <c r="D60">
        <f>YEAR(sales_targets[[#This Row],[Date]])</f>
        <v>2024</v>
      </c>
    </row>
    <row r="61" spans="1:4" x14ac:dyDescent="0.25">
      <c r="A61" s="4">
        <v>45627</v>
      </c>
      <c r="B61" s="5">
        <v>443585</v>
      </c>
      <c r="C61" t="str">
        <f>TEXT(sales_targets[[#This Row],[Date]],"MMM")</f>
        <v>Dec</v>
      </c>
      <c r="D61">
        <f>YEAR(sales_targets[[#This Row],[Date]])</f>
        <v>2024</v>
      </c>
    </row>
    <row r="62" spans="1:4" x14ac:dyDescent="0.25">
      <c r="A62" s="4">
        <v>45658</v>
      </c>
      <c r="B62" s="5">
        <v>372583</v>
      </c>
      <c r="C62" t="str">
        <f>TEXT(sales_targets[[#This Row],[Date]],"MMM")</f>
        <v>Jan</v>
      </c>
      <c r="D62">
        <f>YEAR(sales_targets[[#This Row],[Date]])</f>
        <v>2025</v>
      </c>
    </row>
    <row r="63" spans="1:4" x14ac:dyDescent="0.25">
      <c r="A63" s="4">
        <v>45689</v>
      </c>
      <c r="B63" s="5">
        <v>474851</v>
      </c>
      <c r="C63" t="str">
        <f>TEXT(sales_targets[[#This Row],[Date]],"MMM")</f>
        <v>Feb</v>
      </c>
      <c r="D63">
        <f>YEAR(sales_targets[[#This Row],[Date]])</f>
        <v>2025</v>
      </c>
    </row>
    <row r="64" spans="1:4" x14ac:dyDescent="0.25">
      <c r="A64" s="4">
        <v>45717</v>
      </c>
      <c r="B64" s="5">
        <v>472653</v>
      </c>
      <c r="C64" t="str">
        <f>TEXT(sales_targets[[#This Row],[Date]],"MMM")</f>
        <v>Mar</v>
      </c>
      <c r="D64">
        <f>YEAR(sales_targets[[#This Row],[Date]])</f>
        <v>2025</v>
      </c>
    </row>
    <row r="65" spans="1:4" x14ac:dyDescent="0.25">
      <c r="A65" s="4">
        <v>45748</v>
      </c>
      <c r="B65" s="5">
        <v>70952</v>
      </c>
      <c r="C65" t="str">
        <f>TEXT(sales_targets[[#This Row],[Date]],"MMM")</f>
        <v>Apr</v>
      </c>
      <c r="D65">
        <f>YEAR(sales_targets[[#This Row],[Date]])</f>
        <v>2025</v>
      </c>
    </row>
    <row r="66" spans="1:4" x14ac:dyDescent="0.25">
      <c r="A66" s="4">
        <v>45778</v>
      </c>
      <c r="B66" s="5">
        <v>203882</v>
      </c>
      <c r="C66" t="str">
        <f>TEXT(sales_targets[[#This Row],[Date]],"MMM")</f>
        <v>May</v>
      </c>
      <c r="D66">
        <f>YEAR(sales_targets[[#This Row],[Date]])</f>
        <v>2025</v>
      </c>
    </row>
    <row r="67" spans="1:4" x14ac:dyDescent="0.25">
      <c r="A67" s="4">
        <v>45809</v>
      </c>
      <c r="B67" s="5">
        <v>392032</v>
      </c>
      <c r="C67" t="str">
        <f>TEXT(sales_targets[[#This Row],[Date]],"MMM")</f>
        <v>Jun</v>
      </c>
      <c r="D67">
        <f>YEAR(sales_targets[[#This Row],[Date]])</f>
        <v>2025</v>
      </c>
    </row>
    <row r="68" spans="1:4" x14ac:dyDescent="0.25">
      <c r="A68" s="4">
        <v>45839</v>
      </c>
      <c r="B68" s="5">
        <v>202837</v>
      </c>
      <c r="C68" t="str">
        <f>TEXT(sales_targets[[#This Row],[Date]],"MMM")</f>
        <v>Jul</v>
      </c>
      <c r="D68">
        <f>YEAR(sales_targets[[#This Row],[Date]])</f>
        <v>2025</v>
      </c>
    </row>
    <row r="69" spans="1:4" x14ac:dyDescent="0.25">
      <c r="A69" s="4">
        <v>45870</v>
      </c>
      <c r="B69" s="5">
        <v>381718</v>
      </c>
      <c r="C69" t="str">
        <f>TEXT(sales_targets[[#This Row],[Date]],"MMM")</f>
        <v>Aug</v>
      </c>
      <c r="D69">
        <f>YEAR(sales_targets[[#This Row],[Date]])</f>
        <v>2025</v>
      </c>
    </row>
    <row r="70" spans="1:4" x14ac:dyDescent="0.25">
      <c r="A70" s="4">
        <v>45901</v>
      </c>
      <c r="B70" s="5">
        <v>398435</v>
      </c>
      <c r="C70" t="str">
        <f>TEXT(sales_targets[[#This Row],[Date]],"MMM")</f>
        <v>Sep</v>
      </c>
      <c r="D70">
        <f>YEAR(sales_targets[[#This Row],[Date]])</f>
        <v>2025</v>
      </c>
    </row>
    <row r="71" spans="1:4" x14ac:dyDescent="0.25">
      <c r="A71" s="4">
        <v>45931</v>
      </c>
      <c r="B71" s="5">
        <v>498609</v>
      </c>
      <c r="C71" t="str">
        <f>TEXT(sales_targets[[#This Row],[Date]],"MMM")</f>
        <v>Oct</v>
      </c>
      <c r="D71">
        <f>YEAR(sales_targets[[#This Row],[Date]])</f>
        <v>2025</v>
      </c>
    </row>
    <row r="72" spans="1:4" x14ac:dyDescent="0.25">
      <c r="A72" s="4">
        <v>45962</v>
      </c>
      <c r="B72" s="5">
        <v>198440</v>
      </c>
      <c r="C72" t="str">
        <f>TEXT(sales_targets[[#This Row],[Date]],"MMM")</f>
        <v>Nov</v>
      </c>
      <c r="D72">
        <f>YEAR(sales_targets[[#This Row],[Date]])</f>
        <v>2025</v>
      </c>
    </row>
    <row r="73" spans="1:4" x14ac:dyDescent="0.25">
      <c r="A73" s="4">
        <v>45992</v>
      </c>
      <c r="B73" s="5">
        <v>206541</v>
      </c>
      <c r="C73" t="str">
        <f>TEXT(sales_targets[[#This Row],[Date]],"MMM")</f>
        <v>Dec</v>
      </c>
      <c r="D73">
        <f>YEAR(sales_targets[[#This Row],[Date]])</f>
        <v>2025</v>
      </c>
    </row>
    <row r="74" spans="1:4" x14ac:dyDescent="0.25">
      <c r="A74" s="4">
        <v>46023</v>
      </c>
      <c r="B74" s="5">
        <v>60923</v>
      </c>
      <c r="C74" t="str">
        <f>TEXT(sales_targets[[#This Row],[Date]],"MMM")</f>
        <v>Jan</v>
      </c>
      <c r="D74">
        <f>YEAR(sales_targets[[#This Row],[Date]])</f>
        <v>2026</v>
      </c>
    </row>
    <row r="75" spans="1:4" x14ac:dyDescent="0.25">
      <c r="A75" s="4">
        <v>46054</v>
      </c>
      <c r="B75" s="5">
        <v>178479</v>
      </c>
      <c r="C75" t="str">
        <f>TEXT(sales_targets[[#This Row],[Date]],"MMM")</f>
        <v>Feb</v>
      </c>
      <c r="D75">
        <f>YEAR(sales_targets[[#This Row],[Date]])</f>
        <v>2026</v>
      </c>
    </row>
    <row r="76" spans="1:4" x14ac:dyDescent="0.25">
      <c r="A76" s="4">
        <v>46082</v>
      </c>
      <c r="B76" s="5">
        <v>176238</v>
      </c>
      <c r="C76" t="str">
        <f>TEXT(sales_targets[[#This Row],[Date]],"MMM")</f>
        <v>Mar</v>
      </c>
      <c r="D76">
        <f>YEAR(sales_targets[[#This Row],[Date]])</f>
        <v>2026</v>
      </c>
    </row>
    <row r="77" spans="1:4" x14ac:dyDescent="0.25">
      <c r="A77" s="4">
        <v>46113</v>
      </c>
      <c r="B77" s="5">
        <v>253886</v>
      </c>
      <c r="C77" t="str">
        <f>TEXT(sales_targets[[#This Row],[Date]],"MMM")</f>
        <v>Apr</v>
      </c>
      <c r="D77">
        <f>YEAR(sales_targets[[#This Row],[Date]])</f>
        <v>2026</v>
      </c>
    </row>
    <row r="78" spans="1:4" x14ac:dyDescent="0.25">
      <c r="A78" s="4">
        <v>46143</v>
      </c>
      <c r="B78" s="5">
        <v>239531</v>
      </c>
      <c r="C78" t="str">
        <f>TEXT(sales_targets[[#This Row],[Date]],"MMM")</f>
        <v>May</v>
      </c>
      <c r="D78">
        <f>YEAR(sales_targets[[#This Row],[Date]])</f>
        <v>2026</v>
      </c>
    </row>
    <row r="79" spans="1:4" x14ac:dyDescent="0.25">
      <c r="A79" s="4">
        <v>46174</v>
      </c>
      <c r="B79" s="5">
        <v>435458</v>
      </c>
      <c r="C79" t="str">
        <f>TEXT(sales_targets[[#This Row],[Date]],"MMM")</f>
        <v>Jun</v>
      </c>
      <c r="D79">
        <f>YEAR(sales_targets[[#This Row],[Date]])</f>
        <v>2026</v>
      </c>
    </row>
    <row r="80" spans="1:4" x14ac:dyDescent="0.25">
      <c r="A80" s="4">
        <v>46204</v>
      </c>
      <c r="B80" s="5">
        <v>398205</v>
      </c>
      <c r="C80" t="str">
        <f>TEXT(sales_targets[[#This Row],[Date]],"MMM")</f>
        <v>Jul</v>
      </c>
      <c r="D80">
        <f>YEAR(sales_targets[[#This Row],[Date]])</f>
        <v>2026</v>
      </c>
    </row>
    <row r="81" spans="1:4" x14ac:dyDescent="0.25">
      <c r="A81" s="4">
        <v>46235</v>
      </c>
      <c r="B81" s="5">
        <v>377867</v>
      </c>
      <c r="C81" t="str">
        <f>TEXT(sales_targets[[#This Row],[Date]],"MMM")</f>
        <v>Aug</v>
      </c>
      <c r="D81">
        <f>YEAR(sales_targets[[#This Row],[Date]])</f>
        <v>2026</v>
      </c>
    </row>
    <row r="82" spans="1:4" x14ac:dyDescent="0.25">
      <c r="A82" s="4">
        <v>46266</v>
      </c>
      <c r="B82" s="5">
        <v>52345</v>
      </c>
      <c r="C82" t="str">
        <f>TEXT(sales_targets[[#This Row],[Date]],"MMM")</f>
        <v>Sep</v>
      </c>
      <c r="D82">
        <f>YEAR(sales_targets[[#This Row],[Date]])</f>
        <v>2026</v>
      </c>
    </row>
    <row r="83" spans="1:4" x14ac:dyDescent="0.25">
      <c r="A83" s="4">
        <v>46296</v>
      </c>
      <c r="B83" s="5">
        <v>262230</v>
      </c>
      <c r="C83" t="str">
        <f>TEXT(sales_targets[[#This Row],[Date]],"MMM")</f>
        <v>Oct</v>
      </c>
      <c r="D83">
        <f>YEAR(sales_targets[[#This Row],[Date]])</f>
        <v>2026</v>
      </c>
    </row>
    <row r="84" spans="1:4" x14ac:dyDescent="0.25">
      <c r="A84" s="4">
        <v>46327</v>
      </c>
      <c r="B84" s="5">
        <v>378319</v>
      </c>
      <c r="C84" t="str">
        <f>TEXT(sales_targets[[#This Row],[Date]],"MMM")</f>
        <v>Nov</v>
      </c>
      <c r="D84">
        <f>YEAR(sales_targets[[#This Row],[Date]])</f>
        <v>2026</v>
      </c>
    </row>
    <row r="85" spans="1:4" x14ac:dyDescent="0.25">
      <c r="A85" s="4">
        <v>46357</v>
      </c>
      <c r="B85" s="5">
        <v>160053</v>
      </c>
      <c r="C85" t="str">
        <f>TEXT(sales_targets[[#This Row],[Date]],"MMM")</f>
        <v>Dec</v>
      </c>
      <c r="D85">
        <f>YEAR(sales_targets[[#This Row],[Date]])</f>
        <v>2026</v>
      </c>
    </row>
    <row r="86" spans="1:4" x14ac:dyDescent="0.25">
      <c r="A86" s="4">
        <v>46388</v>
      </c>
      <c r="B86" s="5">
        <v>241183</v>
      </c>
      <c r="C86" t="str">
        <f>TEXT(sales_targets[[#This Row],[Date]],"MMM")</f>
        <v>Jan</v>
      </c>
      <c r="D86">
        <f>YEAR(sales_targets[[#This Row],[Date]])</f>
        <v>2027</v>
      </c>
    </row>
    <row r="87" spans="1:4" x14ac:dyDescent="0.25">
      <c r="A87" s="4">
        <v>46419</v>
      </c>
      <c r="B87" s="5">
        <v>377157</v>
      </c>
      <c r="C87" t="str">
        <f>TEXT(sales_targets[[#This Row],[Date]],"MMM")</f>
        <v>Feb</v>
      </c>
      <c r="D87">
        <f>YEAR(sales_targets[[#This Row],[Date]])</f>
        <v>2027</v>
      </c>
    </row>
    <row r="88" spans="1:4" x14ac:dyDescent="0.25">
      <c r="A88" s="4">
        <v>46447</v>
      </c>
      <c r="B88" s="5">
        <v>407542</v>
      </c>
      <c r="C88" t="str">
        <f>TEXT(sales_targets[[#This Row],[Date]],"MMM")</f>
        <v>Mar</v>
      </c>
      <c r="D88">
        <f>YEAR(sales_targets[[#This Row],[Date]])</f>
        <v>2027</v>
      </c>
    </row>
    <row r="89" spans="1:4" x14ac:dyDescent="0.25">
      <c r="A89" s="4">
        <v>46478</v>
      </c>
      <c r="B89" s="5">
        <v>434537</v>
      </c>
      <c r="C89" t="str">
        <f>TEXT(sales_targets[[#This Row],[Date]],"MMM")</f>
        <v>Apr</v>
      </c>
      <c r="D89">
        <f>YEAR(sales_targets[[#This Row],[Date]])</f>
        <v>2027</v>
      </c>
    </row>
    <row r="90" spans="1:4" x14ac:dyDescent="0.25">
      <c r="A90" s="4">
        <v>46508</v>
      </c>
      <c r="B90" s="5">
        <v>243415</v>
      </c>
      <c r="C90" t="str">
        <f>TEXT(sales_targets[[#This Row],[Date]],"MMM")</f>
        <v>May</v>
      </c>
      <c r="D90">
        <f>YEAR(sales_targets[[#This Row],[Date]])</f>
        <v>2027</v>
      </c>
    </row>
    <row r="91" spans="1:4" x14ac:dyDescent="0.25">
      <c r="A91" s="4">
        <v>46539</v>
      </c>
      <c r="B91" s="5">
        <v>229978</v>
      </c>
      <c r="C91" t="str">
        <f>TEXT(sales_targets[[#This Row],[Date]],"MMM")</f>
        <v>Jun</v>
      </c>
      <c r="D91">
        <f>YEAR(sales_targets[[#This Row],[Date]])</f>
        <v>2027</v>
      </c>
    </row>
    <row r="92" spans="1:4" x14ac:dyDescent="0.25">
      <c r="A92" s="4">
        <v>46569</v>
      </c>
      <c r="B92" s="5">
        <v>222218</v>
      </c>
      <c r="C92" t="str">
        <f>TEXT(sales_targets[[#This Row],[Date]],"MMM")</f>
        <v>Jul</v>
      </c>
      <c r="D92">
        <f>YEAR(sales_targets[[#This Row],[Date]])</f>
        <v>2027</v>
      </c>
    </row>
    <row r="93" spans="1:4" x14ac:dyDescent="0.25">
      <c r="A93" s="4">
        <v>46600</v>
      </c>
      <c r="B93" s="5">
        <v>350863</v>
      </c>
      <c r="C93" t="str">
        <f>TEXT(sales_targets[[#This Row],[Date]],"MMM")</f>
        <v>Aug</v>
      </c>
      <c r="D93">
        <f>YEAR(sales_targets[[#This Row],[Date]])</f>
        <v>2027</v>
      </c>
    </row>
    <row r="94" spans="1:4" x14ac:dyDescent="0.25">
      <c r="A94" s="4">
        <v>46631</v>
      </c>
      <c r="B94" s="5">
        <v>238796</v>
      </c>
      <c r="C94" t="str">
        <f>TEXT(sales_targets[[#This Row],[Date]],"MMM")</f>
        <v>Sep</v>
      </c>
      <c r="D94">
        <f>YEAR(sales_targets[[#This Row],[Date]])</f>
        <v>2027</v>
      </c>
    </row>
    <row r="95" spans="1:4" x14ac:dyDescent="0.25">
      <c r="A95" s="4">
        <v>46661</v>
      </c>
      <c r="B95" s="5">
        <v>230095</v>
      </c>
      <c r="C95" t="str">
        <f>TEXT(sales_targets[[#This Row],[Date]],"MMM")</f>
        <v>Oct</v>
      </c>
      <c r="D95">
        <f>YEAR(sales_targets[[#This Row],[Date]])</f>
        <v>2027</v>
      </c>
    </row>
    <row r="96" spans="1:4" x14ac:dyDescent="0.25">
      <c r="A96" s="4">
        <v>46692</v>
      </c>
      <c r="B96" s="5">
        <v>125724</v>
      </c>
      <c r="C96" t="str">
        <f>TEXT(sales_targets[[#This Row],[Date]],"MMM")</f>
        <v>Nov</v>
      </c>
      <c r="D96">
        <f>YEAR(sales_targets[[#This Row],[Date]])</f>
        <v>2027</v>
      </c>
    </row>
    <row r="97" spans="1:4" x14ac:dyDescent="0.25">
      <c r="A97" s="4">
        <v>46722</v>
      </c>
      <c r="B97" s="5">
        <v>265322</v>
      </c>
      <c r="C97" t="str">
        <f>TEXT(sales_targets[[#This Row],[Date]],"MMM")</f>
        <v>Dec</v>
      </c>
      <c r="D97">
        <f>YEAR(sales_targets[[#This Row],[Date]])</f>
        <v>2027</v>
      </c>
    </row>
    <row r="98" spans="1:4" x14ac:dyDescent="0.25">
      <c r="A98" s="4">
        <v>46753</v>
      </c>
      <c r="B98" s="5">
        <v>156779</v>
      </c>
      <c r="C98" t="str">
        <f>TEXT(sales_targets[[#This Row],[Date]],"MMM")</f>
        <v>Jan</v>
      </c>
      <c r="D98">
        <f>YEAR(sales_targets[[#This Row],[Date]])</f>
        <v>2028</v>
      </c>
    </row>
    <row r="99" spans="1:4" x14ac:dyDescent="0.25">
      <c r="A99" s="4">
        <v>46784</v>
      </c>
      <c r="B99" s="5">
        <v>286209</v>
      </c>
      <c r="C99" t="str">
        <f>TEXT(sales_targets[[#This Row],[Date]],"MMM")</f>
        <v>Feb</v>
      </c>
      <c r="D99">
        <f>YEAR(sales_targets[[#This Row],[Date]])</f>
        <v>2028</v>
      </c>
    </row>
    <row r="100" spans="1:4" x14ac:dyDescent="0.25">
      <c r="A100" s="4">
        <v>46813</v>
      </c>
      <c r="B100" s="5">
        <v>449897</v>
      </c>
      <c r="C100" t="str">
        <f>TEXT(sales_targets[[#This Row],[Date]],"MMM")</f>
        <v>Mar</v>
      </c>
      <c r="D100">
        <f>YEAR(sales_targets[[#This Row],[Date]])</f>
        <v>2028</v>
      </c>
    </row>
    <row r="101" spans="1:4" x14ac:dyDescent="0.25">
      <c r="A101" s="4">
        <v>46844</v>
      </c>
      <c r="B101" s="5">
        <v>399076</v>
      </c>
      <c r="C101" t="str">
        <f>TEXT(sales_targets[[#This Row],[Date]],"MMM")</f>
        <v>Apr</v>
      </c>
      <c r="D101">
        <f>YEAR(sales_targets[[#This Row],[Date]])</f>
        <v>2028</v>
      </c>
    </row>
    <row r="102" spans="1:4" x14ac:dyDescent="0.25">
      <c r="A102" s="4">
        <v>46874</v>
      </c>
      <c r="B102" s="5">
        <v>265124</v>
      </c>
      <c r="C102" t="str">
        <f>TEXT(sales_targets[[#This Row],[Date]],"MMM")</f>
        <v>May</v>
      </c>
      <c r="D102">
        <f>YEAR(sales_targets[[#This Row],[Date]])</f>
        <v>2028</v>
      </c>
    </row>
    <row r="103" spans="1:4" x14ac:dyDescent="0.25">
      <c r="A103" s="4">
        <v>46905</v>
      </c>
      <c r="B103" s="5">
        <v>489877</v>
      </c>
      <c r="C103" t="str">
        <f>TEXT(sales_targets[[#This Row],[Date]],"MMM")</f>
        <v>Jun</v>
      </c>
      <c r="D103">
        <f>YEAR(sales_targets[[#This Row],[Date]])</f>
        <v>2028</v>
      </c>
    </row>
    <row r="104" spans="1:4" x14ac:dyDescent="0.25">
      <c r="A104" s="4">
        <v>46935</v>
      </c>
      <c r="B104" s="5">
        <v>491101</v>
      </c>
      <c r="C104" t="str">
        <f>TEXT(sales_targets[[#This Row],[Date]],"MMM")</f>
        <v>Jul</v>
      </c>
      <c r="D104">
        <f>YEAR(sales_targets[[#This Row],[Date]])</f>
        <v>2028</v>
      </c>
    </row>
    <row r="105" spans="1:4" x14ac:dyDescent="0.25">
      <c r="A105" s="4">
        <v>46966</v>
      </c>
      <c r="B105" s="5">
        <v>249964</v>
      </c>
      <c r="C105" t="str">
        <f>TEXT(sales_targets[[#This Row],[Date]],"MMM")</f>
        <v>Aug</v>
      </c>
      <c r="D105">
        <f>YEAR(sales_targets[[#This Row],[Date]])</f>
        <v>2028</v>
      </c>
    </row>
    <row r="106" spans="1:4" x14ac:dyDescent="0.25">
      <c r="A106" s="4">
        <v>46997</v>
      </c>
      <c r="B106" s="5">
        <v>393576</v>
      </c>
      <c r="C106" t="str">
        <f>TEXT(sales_targets[[#This Row],[Date]],"MMM")</f>
        <v>Sep</v>
      </c>
      <c r="D106">
        <f>YEAR(sales_targets[[#This Row],[Date]])</f>
        <v>2028</v>
      </c>
    </row>
    <row r="107" spans="1:4" x14ac:dyDescent="0.25">
      <c r="A107" s="4">
        <v>47027</v>
      </c>
      <c r="B107" s="5">
        <v>204041</v>
      </c>
      <c r="C107" t="str">
        <f>TEXT(sales_targets[[#This Row],[Date]],"MMM")</f>
        <v>Oct</v>
      </c>
      <c r="D107">
        <f>YEAR(sales_targets[[#This Row],[Date]])</f>
        <v>2028</v>
      </c>
    </row>
    <row r="108" spans="1:4" x14ac:dyDescent="0.25">
      <c r="A108" s="4">
        <v>47058</v>
      </c>
      <c r="B108" s="5">
        <v>445390</v>
      </c>
      <c r="C108" t="str">
        <f>TEXT(sales_targets[[#This Row],[Date]],"MMM")</f>
        <v>Nov</v>
      </c>
      <c r="D108">
        <f>YEAR(sales_targets[[#This Row],[Date]])</f>
        <v>2028</v>
      </c>
    </row>
    <row r="109" spans="1:4" x14ac:dyDescent="0.25">
      <c r="A109" s="4">
        <v>47088</v>
      </c>
      <c r="B109" s="5">
        <v>218115</v>
      </c>
      <c r="C109" t="str">
        <f>TEXT(sales_targets[[#This Row],[Date]],"MMM")</f>
        <v>Dec</v>
      </c>
      <c r="D109">
        <f>YEAR(sales_targets[[#This Row],[Date]])</f>
        <v>2028</v>
      </c>
    </row>
    <row r="110" spans="1:4" x14ac:dyDescent="0.25">
      <c r="A110" s="4">
        <v>47119</v>
      </c>
      <c r="B110" s="5">
        <v>166226</v>
      </c>
      <c r="C110" t="str">
        <f>TEXT(sales_targets[[#This Row],[Date]],"MMM")</f>
        <v>Jan</v>
      </c>
      <c r="D110">
        <f>YEAR(sales_targets[[#This Row],[Date]])</f>
        <v>2029</v>
      </c>
    </row>
    <row r="111" spans="1:4" x14ac:dyDescent="0.25">
      <c r="A111" s="4">
        <v>47150</v>
      </c>
      <c r="B111" s="5">
        <v>110250</v>
      </c>
      <c r="C111" t="str">
        <f>TEXT(sales_targets[[#This Row],[Date]],"MMM")</f>
        <v>Feb</v>
      </c>
      <c r="D111">
        <f>YEAR(sales_targets[[#This Row],[Date]])</f>
        <v>2029</v>
      </c>
    </row>
    <row r="112" spans="1:4" x14ac:dyDescent="0.25">
      <c r="A112" s="4">
        <v>47178</v>
      </c>
      <c r="B112" s="5">
        <v>429186</v>
      </c>
      <c r="C112" t="str">
        <f>TEXT(sales_targets[[#This Row],[Date]],"MMM")</f>
        <v>Mar</v>
      </c>
      <c r="D112">
        <f>YEAR(sales_targets[[#This Row],[Date]])</f>
        <v>2029</v>
      </c>
    </row>
    <row r="113" spans="1:4" x14ac:dyDescent="0.25">
      <c r="A113" s="4">
        <v>47209</v>
      </c>
      <c r="B113" s="5">
        <v>183622</v>
      </c>
      <c r="C113" t="str">
        <f>TEXT(sales_targets[[#This Row],[Date]],"MMM")</f>
        <v>Apr</v>
      </c>
      <c r="D113">
        <f>YEAR(sales_targets[[#This Row],[Date]])</f>
        <v>2029</v>
      </c>
    </row>
    <row r="114" spans="1:4" x14ac:dyDescent="0.25">
      <c r="A114" s="4">
        <v>47239</v>
      </c>
      <c r="B114" s="5">
        <v>415993</v>
      </c>
      <c r="C114" t="str">
        <f>TEXT(sales_targets[[#This Row],[Date]],"MMM")</f>
        <v>May</v>
      </c>
      <c r="D114">
        <f>YEAR(sales_targets[[#This Row],[Date]])</f>
        <v>2029</v>
      </c>
    </row>
    <row r="115" spans="1:4" x14ac:dyDescent="0.25">
      <c r="A115" s="4">
        <v>47270</v>
      </c>
      <c r="B115" s="5">
        <v>88901</v>
      </c>
      <c r="C115" t="str">
        <f>TEXT(sales_targets[[#This Row],[Date]],"MMM")</f>
        <v>Jun</v>
      </c>
      <c r="D115">
        <f>YEAR(sales_targets[[#This Row],[Date]])</f>
        <v>2029</v>
      </c>
    </row>
    <row r="116" spans="1:4" x14ac:dyDescent="0.25">
      <c r="A116" s="4">
        <v>47300</v>
      </c>
      <c r="B116" s="5">
        <v>275397</v>
      </c>
      <c r="C116" t="str">
        <f>TEXT(sales_targets[[#This Row],[Date]],"MMM")</f>
        <v>Jul</v>
      </c>
      <c r="D116">
        <f>YEAR(sales_targets[[#This Row],[Date]])</f>
        <v>2029</v>
      </c>
    </row>
    <row r="117" spans="1:4" x14ac:dyDescent="0.25">
      <c r="A117" s="4">
        <v>47331</v>
      </c>
      <c r="B117" s="5">
        <v>242552</v>
      </c>
      <c r="C117" t="str">
        <f>TEXT(sales_targets[[#This Row],[Date]],"MMM")</f>
        <v>Aug</v>
      </c>
      <c r="D117">
        <f>YEAR(sales_targets[[#This Row],[Date]])</f>
        <v>2029</v>
      </c>
    </row>
    <row r="118" spans="1:4" x14ac:dyDescent="0.25">
      <c r="A118" s="4">
        <v>47362</v>
      </c>
      <c r="B118" s="5">
        <v>247468</v>
      </c>
      <c r="C118" t="str">
        <f>TEXT(sales_targets[[#This Row],[Date]],"MMM")</f>
        <v>Sep</v>
      </c>
      <c r="D118">
        <f>YEAR(sales_targets[[#This Row],[Date]])</f>
        <v>2029</v>
      </c>
    </row>
    <row r="119" spans="1:4" x14ac:dyDescent="0.25">
      <c r="A119" s="4">
        <v>47392</v>
      </c>
      <c r="B119" s="5">
        <v>125310</v>
      </c>
      <c r="C119" t="str">
        <f>TEXT(sales_targets[[#This Row],[Date]],"MMM")</f>
        <v>Oct</v>
      </c>
      <c r="D119">
        <f>YEAR(sales_targets[[#This Row],[Date]])</f>
        <v>2029</v>
      </c>
    </row>
    <row r="120" spans="1:4" x14ac:dyDescent="0.25">
      <c r="A120" s="4">
        <v>47423</v>
      </c>
      <c r="B120" s="5">
        <v>83239</v>
      </c>
      <c r="C120" t="str">
        <f>TEXT(sales_targets[[#This Row],[Date]],"MMM")</f>
        <v>Nov</v>
      </c>
      <c r="D120">
        <f>YEAR(sales_targets[[#This Row],[Date]])</f>
        <v>2029</v>
      </c>
    </row>
    <row r="121" spans="1:4" x14ac:dyDescent="0.25">
      <c r="A121" s="4">
        <v>47453</v>
      </c>
      <c r="B121" s="5">
        <v>205883</v>
      </c>
      <c r="C121" t="str">
        <f>TEXT(sales_targets[[#This Row],[Date]],"MMM")</f>
        <v>Dec</v>
      </c>
      <c r="D121">
        <f>YEAR(sales_targets[[#This Row],[Date]])</f>
        <v>2029</v>
      </c>
    </row>
    <row r="122" spans="1:4" x14ac:dyDescent="0.25">
      <c r="A122" s="4">
        <v>47484</v>
      </c>
      <c r="B122" s="5">
        <v>261604</v>
      </c>
      <c r="C122" t="str">
        <f>TEXT(sales_targets[[#This Row],[Date]],"MMM")</f>
        <v>Jan</v>
      </c>
      <c r="D122">
        <f>YEAR(sales_targets[[#This Row],[Date]])</f>
        <v>2030</v>
      </c>
    </row>
    <row r="123" spans="1:4" x14ac:dyDescent="0.25">
      <c r="A123" s="4">
        <v>47515</v>
      </c>
      <c r="B123" s="5">
        <v>407109</v>
      </c>
      <c r="C123" t="str">
        <f>TEXT(sales_targets[[#This Row],[Date]],"MMM")</f>
        <v>Feb</v>
      </c>
      <c r="D123">
        <f>YEAR(sales_targets[[#This Row],[Date]])</f>
        <v>2030</v>
      </c>
    </row>
    <row r="124" spans="1:4" x14ac:dyDescent="0.25">
      <c r="A124" s="4">
        <v>47543</v>
      </c>
      <c r="B124" s="5">
        <v>258104</v>
      </c>
      <c r="C124" t="str">
        <f>TEXT(sales_targets[[#This Row],[Date]],"MMM")</f>
        <v>Mar</v>
      </c>
      <c r="D124">
        <f>YEAR(sales_targets[[#This Row],[Date]])</f>
        <v>2030</v>
      </c>
    </row>
    <row r="125" spans="1:4" x14ac:dyDescent="0.25">
      <c r="A125" s="4">
        <v>47574</v>
      </c>
      <c r="B125" s="5">
        <v>160667</v>
      </c>
      <c r="C125" t="str">
        <f>TEXT(sales_targets[[#This Row],[Date]],"MMM")</f>
        <v>Apr</v>
      </c>
      <c r="D125">
        <f>YEAR(sales_targets[[#This Row],[Date]])</f>
        <v>2030</v>
      </c>
    </row>
    <row r="126" spans="1:4" x14ac:dyDescent="0.25">
      <c r="A126" s="4">
        <v>47604</v>
      </c>
      <c r="B126" s="5">
        <v>168120</v>
      </c>
      <c r="C126" t="str">
        <f>TEXT(sales_targets[[#This Row],[Date]],"MMM")</f>
        <v>May</v>
      </c>
      <c r="D126">
        <f>YEAR(sales_targets[[#This Row],[Date]])</f>
        <v>2030</v>
      </c>
    </row>
    <row r="127" spans="1:4" x14ac:dyDescent="0.25">
      <c r="A127" s="4">
        <v>47635</v>
      </c>
      <c r="B127" s="5">
        <v>325352</v>
      </c>
      <c r="C127" t="str">
        <f>TEXT(sales_targets[[#This Row],[Date]],"MMM")</f>
        <v>Jun</v>
      </c>
      <c r="D127">
        <f>YEAR(sales_targets[[#This Row],[Date]])</f>
        <v>2030</v>
      </c>
    </row>
    <row r="128" spans="1:4" x14ac:dyDescent="0.25">
      <c r="A128" s="4">
        <v>47665</v>
      </c>
      <c r="B128" s="5">
        <v>246045</v>
      </c>
      <c r="C128" t="str">
        <f>TEXT(sales_targets[[#This Row],[Date]],"MMM")</f>
        <v>Jul</v>
      </c>
      <c r="D128">
        <f>YEAR(sales_targets[[#This Row],[Date]])</f>
        <v>2030</v>
      </c>
    </row>
    <row r="129" spans="1:4" x14ac:dyDescent="0.25">
      <c r="A129" s="4">
        <v>47696</v>
      </c>
      <c r="B129" s="5">
        <v>455531</v>
      </c>
      <c r="C129" t="str">
        <f>TEXT(sales_targets[[#This Row],[Date]],"MMM")</f>
        <v>Aug</v>
      </c>
      <c r="D129">
        <f>YEAR(sales_targets[[#This Row],[Date]])</f>
        <v>2030</v>
      </c>
    </row>
    <row r="130" spans="1:4" x14ac:dyDescent="0.25">
      <c r="A130" s="4">
        <v>47727</v>
      </c>
      <c r="B130" s="5">
        <v>247897</v>
      </c>
      <c r="C130" t="str">
        <f>TEXT(sales_targets[[#This Row],[Date]],"MMM")</f>
        <v>Sep</v>
      </c>
      <c r="D130">
        <f>YEAR(sales_targets[[#This Row],[Date]])</f>
        <v>2030</v>
      </c>
    </row>
    <row r="131" spans="1:4" x14ac:dyDescent="0.25">
      <c r="A131" s="4">
        <v>47757</v>
      </c>
      <c r="B131" s="5">
        <v>305118</v>
      </c>
      <c r="C131" t="str">
        <f>TEXT(sales_targets[[#This Row],[Date]],"MMM")</f>
        <v>Oct</v>
      </c>
      <c r="D131">
        <f>YEAR(sales_targets[[#This Row],[Date]])</f>
        <v>2030</v>
      </c>
    </row>
    <row r="132" spans="1:4" x14ac:dyDescent="0.25">
      <c r="A132" s="4">
        <v>47788</v>
      </c>
      <c r="B132" s="5">
        <v>78757</v>
      </c>
      <c r="C132" t="str">
        <f>TEXT(sales_targets[[#This Row],[Date]],"MMM")</f>
        <v>Nov</v>
      </c>
      <c r="D132">
        <f>YEAR(sales_targets[[#This Row],[Date]])</f>
        <v>2030</v>
      </c>
    </row>
    <row r="133" spans="1:4" x14ac:dyDescent="0.25">
      <c r="A133" s="4">
        <v>47818</v>
      </c>
      <c r="B133" s="5">
        <v>137206</v>
      </c>
      <c r="C133" t="str">
        <f>TEXT(sales_targets[[#This Row],[Date]],"MMM")</f>
        <v>Dec</v>
      </c>
      <c r="D133">
        <f>YEAR(sales_targets[[#This Row],[Date]])</f>
        <v>2030</v>
      </c>
    </row>
    <row r="134" spans="1:4" x14ac:dyDescent="0.25">
      <c r="A134" s="4">
        <v>47849</v>
      </c>
      <c r="B134" s="5">
        <v>432575</v>
      </c>
      <c r="C134" t="str">
        <f>TEXT(sales_targets[[#This Row],[Date]],"MMM")</f>
        <v>Jan</v>
      </c>
      <c r="D134">
        <f>YEAR(sales_targets[[#This Row],[Date]])</f>
        <v>2031</v>
      </c>
    </row>
    <row r="135" spans="1:4" x14ac:dyDescent="0.25">
      <c r="A135" s="4">
        <v>47880</v>
      </c>
      <c r="B135" s="5">
        <v>205144</v>
      </c>
      <c r="C135" t="str">
        <f>TEXT(sales_targets[[#This Row],[Date]],"MMM")</f>
        <v>Feb</v>
      </c>
      <c r="D135">
        <f>YEAR(sales_targets[[#This Row],[Date]])</f>
        <v>2031</v>
      </c>
    </row>
    <row r="136" spans="1:4" x14ac:dyDescent="0.25">
      <c r="A136" s="4">
        <v>47908</v>
      </c>
      <c r="B136" s="5">
        <v>239455</v>
      </c>
      <c r="C136" t="str">
        <f>TEXT(sales_targets[[#This Row],[Date]],"MMM")</f>
        <v>Mar</v>
      </c>
      <c r="D136">
        <f>YEAR(sales_targets[[#This Row],[Date]])</f>
        <v>2031</v>
      </c>
    </row>
    <row r="137" spans="1:4" x14ac:dyDescent="0.25">
      <c r="A137" s="4">
        <v>47939</v>
      </c>
      <c r="B137" s="5">
        <v>315666</v>
      </c>
      <c r="C137" t="str">
        <f>TEXT(sales_targets[[#This Row],[Date]],"MMM")</f>
        <v>Apr</v>
      </c>
      <c r="D137">
        <f>YEAR(sales_targets[[#This Row],[Date]])</f>
        <v>2031</v>
      </c>
    </row>
    <row r="138" spans="1:4" x14ac:dyDescent="0.25">
      <c r="A138" s="4">
        <v>47969</v>
      </c>
      <c r="B138" s="5">
        <v>76035</v>
      </c>
      <c r="C138" t="str">
        <f>TEXT(sales_targets[[#This Row],[Date]],"MMM")</f>
        <v>May</v>
      </c>
      <c r="D138">
        <f>YEAR(sales_targets[[#This Row],[Date]])</f>
        <v>2031</v>
      </c>
    </row>
    <row r="139" spans="1:4" x14ac:dyDescent="0.25">
      <c r="A139" s="4">
        <v>48000</v>
      </c>
      <c r="B139" s="5">
        <v>277975</v>
      </c>
      <c r="C139" t="str">
        <f>TEXT(sales_targets[[#This Row],[Date]],"MMM")</f>
        <v>Jun</v>
      </c>
      <c r="D139">
        <f>YEAR(sales_targets[[#This Row],[Date]])</f>
        <v>2031</v>
      </c>
    </row>
    <row r="140" spans="1:4" x14ac:dyDescent="0.25">
      <c r="A140" s="4">
        <v>48030</v>
      </c>
      <c r="B140" s="5">
        <v>205779</v>
      </c>
      <c r="C140" t="str">
        <f>TEXT(sales_targets[[#This Row],[Date]],"MMM")</f>
        <v>Jul</v>
      </c>
      <c r="D140">
        <f>YEAR(sales_targets[[#This Row],[Date]])</f>
        <v>2031</v>
      </c>
    </row>
    <row r="141" spans="1:4" x14ac:dyDescent="0.25">
      <c r="A141" s="4">
        <v>48061</v>
      </c>
      <c r="B141" s="5">
        <v>116878</v>
      </c>
      <c r="C141" t="str">
        <f>TEXT(sales_targets[[#This Row],[Date]],"MMM")</f>
        <v>Aug</v>
      </c>
      <c r="D141">
        <f>YEAR(sales_targets[[#This Row],[Date]])</f>
        <v>2031</v>
      </c>
    </row>
    <row r="142" spans="1:4" x14ac:dyDescent="0.25">
      <c r="A142" s="4">
        <v>48092</v>
      </c>
      <c r="B142" s="5">
        <v>238251</v>
      </c>
      <c r="C142" t="str">
        <f>TEXT(sales_targets[[#This Row],[Date]],"MMM")</f>
        <v>Sep</v>
      </c>
      <c r="D142">
        <f>YEAR(sales_targets[[#This Row],[Date]])</f>
        <v>2031</v>
      </c>
    </row>
    <row r="143" spans="1:4" x14ac:dyDescent="0.25">
      <c r="A143" s="4">
        <v>48122</v>
      </c>
      <c r="B143" s="5">
        <v>251058</v>
      </c>
      <c r="C143" t="str">
        <f>TEXT(sales_targets[[#This Row],[Date]],"MMM")</f>
        <v>Oct</v>
      </c>
      <c r="D143">
        <f>YEAR(sales_targets[[#This Row],[Date]])</f>
        <v>2031</v>
      </c>
    </row>
    <row r="144" spans="1:4" x14ac:dyDescent="0.25">
      <c r="A144" s="4">
        <v>48153</v>
      </c>
      <c r="B144" s="5">
        <v>133846</v>
      </c>
      <c r="C144" t="str">
        <f>TEXT(sales_targets[[#This Row],[Date]],"MMM")</f>
        <v>Nov</v>
      </c>
      <c r="D144">
        <f>YEAR(sales_targets[[#This Row],[Date]])</f>
        <v>2031</v>
      </c>
    </row>
    <row r="145" spans="1:4" x14ac:dyDescent="0.25">
      <c r="A145" s="4">
        <v>48183</v>
      </c>
      <c r="B145" s="5">
        <v>294380</v>
      </c>
      <c r="C145" t="str">
        <f>TEXT(sales_targets[[#This Row],[Date]],"MMM")</f>
        <v>Dec</v>
      </c>
      <c r="D145">
        <f>YEAR(sales_targets[[#This Row],[Date]])</f>
        <v>2031</v>
      </c>
    </row>
    <row r="146" spans="1:4" x14ac:dyDescent="0.25">
      <c r="A146" s="4">
        <v>48214</v>
      </c>
      <c r="B146" s="5">
        <v>385781</v>
      </c>
      <c r="C146" t="str">
        <f>TEXT(sales_targets[[#This Row],[Date]],"MMM")</f>
        <v>Jan</v>
      </c>
      <c r="D146">
        <f>YEAR(sales_targets[[#This Row],[Date]])</f>
        <v>2032</v>
      </c>
    </row>
    <row r="147" spans="1:4" x14ac:dyDescent="0.25">
      <c r="A147" s="4">
        <v>48245</v>
      </c>
      <c r="B147" s="5">
        <v>170299</v>
      </c>
      <c r="C147" t="str">
        <f>TEXT(sales_targets[[#This Row],[Date]],"MMM")</f>
        <v>Feb</v>
      </c>
      <c r="D147">
        <f>YEAR(sales_targets[[#This Row],[Date]])</f>
        <v>2032</v>
      </c>
    </row>
    <row r="148" spans="1:4" x14ac:dyDescent="0.25">
      <c r="A148" s="4">
        <v>48274</v>
      </c>
      <c r="B148" s="5">
        <v>484938</v>
      </c>
      <c r="C148" t="str">
        <f>TEXT(sales_targets[[#This Row],[Date]],"MMM")</f>
        <v>Mar</v>
      </c>
      <c r="D148">
        <f>YEAR(sales_targets[[#This Row],[Date]])</f>
        <v>2032</v>
      </c>
    </row>
    <row r="149" spans="1:4" x14ac:dyDescent="0.25">
      <c r="A149" s="4">
        <v>48305</v>
      </c>
      <c r="B149" s="5">
        <v>325600</v>
      </c>
      <c r="C149" t="str">
        <f>TEXT(sales_targets[[#This Row],[Date]],"MMM")</f>
        <v>Apr</v>
      </c>
      <c r="D149">
        <f>YEAR(sales_targets[[#This Row],[Date]])</f>
        <v>2032</v>
      </c>
    </row>
    <row r="150" spans="1:4" x14ac:dyDescent="0.25">
      <c r="A150" s="4">
        <v>48335</v>
      </c>
      <c r="B150" s="5">
        <v>397887</v>
      </c>
      <c r="C150" t="str">
        <f>TEXT(sales_targets[[#This Row],[Date]],"MMM")</f>
        <v>May</v>
      </c>
      <c r="D150">
        <f>YEAR(sales_targets[[#This Row],[Date]])</f>
        <v>2032</v>
      </c>
    </row>
    <row r="151" spans="1:4" x14ac:dyDescent="0.25">
      <c r="A151" s="4">
        <v>48366</v>
      </c>
      <c r="B151" s="5">
        <v>81572</v>
      </c>
      <c r="C151" t="str">
        <f>TEXT(sales_targets[[#This Row],[Date]],"MMM")</f>
        <v>Jun</v>
      </c>
      <c r="D151">
        <f>YEAR(sales_targets[[#This Row],[Date]])</f>
        <v>2032</v>
      </c>
    </row>
    <row r="152" spans="1:4" x14ac:dyDescent="0.25">
      <c r="A152" s="4">
        <v>48396</v>
      </c>
      <c r="B152" s="5">
        <v>395361</v>
      </c>
      <c r="C152" t="str">
        <f>TEXT(sales_targets[[#This Row],[Date]],"MMM")</f>
        <v>Jul</v>
      </c>
      <c r="D152">
        <f>YEAR(sales_targets[[#This Row],[Date]])</f>
        <v>2032</v>
      </c>
    </row>
    <row r="153" spans="1:4" x14ac:dyDescent="0.25">
      <c r="A153" s="4">
        <v>48427</v>
      </c>
      <c r="B153" s="5">
        <v>201473</v>
      </c>
      <c r="C153" t="str">
        <f>TEXT(sales_targets[[#This Row],[Date]],"MMM")</f>
        <v>Aug</v>
      </c>
      <c r="D153">
        <f>YEAR(sales_targets[[#This Row],[Date]])</f>
        <v>2032</v>
      </c>
    </row>
    <row r="154" spans="1:4" x14ac:dyDescent="0.25">
      <c r="A154" s="4">
        <v>48458</v>
      </c>
      <c r="B154" s="5">
        <v>369564</v>
      </c>
      <c r="C154" t="str">
        <f>TEXT(sales_targets[[#This Row],[Date]],"MMM")</f>
        <v>Sep</v>
      </c>
      <c r="D154">
        <f>YEAR(sales_targets[[#This Row],[Date]])</f>
        <v>2032</v>
      </c>
    </row>
    <row r="155" spans="1:4" x14ac:dyDescent="0.25">
      <c r="A155" s="4">
        <v>48488</v>
      </c>
      <c r="B155" s="5">
        <v>411924</v>
      </c>
      <c r="C155" t="str">
        <f>TEXT(sales_targets[[#This Row],[Date]],"MMM")</f>
        <v>Oct</v>
      </c>
      <c r="D155">
        <f>YEAR(sales_targets[[#This Row],[Date]])</f>
        <v>2032</v>
      </c>
    </row>
    <row r="156" spans="1:4" x14ac:dyDescent="0.25">
      <c r="A156" s="4">
        <v>48519</v>
      </c>
      <c r="B156" s="5">
        <v>162679</v>
      </c>
      <c r="C156" t="str">
        <f>TEXT(sales_targets[[#This Row],[Date]],"MMM")</f>
        <v>Nov</v>
      </c>
      <c r="D156">
        <f>YEAR(sales_targets[[#This Row],[Date]])</f>
        <v>2032</v>
      </c>
    </row>
    <row r="157" spans="1:4" x14ac:dyDescent="0.25">
      <c r="A157" s="4">
        <v>48549</v>
      </c>
      <c r="B157" s="5">
        <v>166678</v>
      </c>
      <c r="C157" t="str">
        <f>TEXT(sales_targets[[#This Row],[Date]],"MMM")</f>
        <v>Dec</v>
      </c>
      <c r="D157">
        <f>YEAR(sales_targets[[#This Row],[Date]])</f>
        <v>2032</v>
      </c>
    </row>
    <row r="158" spans="1:4" x14ac:dyDescent="0.25">
      <c r="A158" s="4">
        <v>48580</v>
      </c>
      <c r="B158" s="5">
        <v>76783</v>
      </c>
      <c r="C158" t="str">
        <f>TEXT(sales_targets[[#This Row],[Date]],"MMM")</f>
        <v>Jan</v>
      </c>
      <c r="D158">
        <f>YEAR(sales_targets[[#This Row],[Date]])</f>
        <v>2033</v>
      </c>
    </row>
    <row r="159" spans="1:4" x14ac:dyDescent="0.25">
      <c r="A159" s="4">
        <v>48611</v>
      </c>
      <c r="B159" s="5">
        <v>322329</v>
      </c>
      <c r="C159" t="str">
        <f>TEXT(sales_targets[[#This Row],[Date]],"MMM")</f>
        <v>Feb</v>
      </c>
      <c r="D159">
        <f>YEAR(sales_targets[[#This Row],[Date]])</f>
        <v>2033</v>
      </c>
    </row>
    <row r="160" spans="1:4" x14ac:dyDescent="0.25">
      <c r="A160" s="4">
        <v>48639</v>
      </c>
      <c r="B160" s="5">
        <v>398314</v>
      </c>
      <c r="C160" t="str">
        <f>TEXT(sales_targets[[#This Row],[Date]],"MMM")</f>
        <v>Mar</v>
      </c>
      <c r="D160">
        <f>YEAR(sales_targets[[#This Row],[Date]])</f>
        <v>2033</v>
      </c>
    </row>
    <row r="161" spans="1:4" x14ac:dyDescent="0.25">
      <c r="A161" s="4">
        <v>48670</v>
      </c>
      <c r="B161" s="5">
        <v>234513</v>
      </c>
      <c r="C161" t="str">
        <f>TEXT(sales_targets[[#This Row],[Date]],"MMM")</f>
        <v>Apr</v>
      </c>
      <c r="D161">
        <f>YEAR(sales_targets[[#This Row],[Date]])</f>
        <v>2033</v>
      </c>
    </row>
    <row r="162" spans="1:4" x14ac:dyDescent="0.25">
      <c r="A162" s="4">
        <v>48700</v>
      </c>
      <c r="B162" s="5">
        <v>122444</v>
      </c>
      <c r="C162" t="str">
        <f>TEXT(sales_targets[[#This Row],[Date]],"MMM")</f>
        <v>May</v>
      </c>
      <c r="D162">
        <f>YEAR(sales_targets[[#This Row],[Date]])</f>
        <v>2033</v>
      </c>
    </row>
    <row r="163" spans="1:4" x14ac:dyDescent="0.25">
      <c r="A163" s="4">
        <v>48731</v>
      </c>
      <c r="B163" s="5">
        <v>192407</v>
      </c>
      <c r="C163" t="str">
        <f>TEXT(sales_targets[[#This Row],[Date]],"MMM")</f>
        <v>Jun</v>
      </c>
      <c r="D163">
        <f>YEAR(sales_targets[[#This Row],[Date]])</f>
        <v>2033</v>
      </c>
    </row>
    <row r="164" spans="1:4" x14ac:dyDescent="0.25">
      <c r="A164" s="4">
        <v>48761</v>
      </c>
      <c r="B164" s="5">
        <v>231279</v>
      </c>
      <c r="C164" t="str">
        <f>TEXT(sales_targets[[#This Row],[Date]],"MMM")</f>
        <v>Jul</v>
      </c>
      <c r="D164">
        <f>YEAR(sales_targets[[#This Row],[Date]])</f>
        <v>2033</v>
      </c>
    </row>
    <row r="165" spans="1:4" x14ac:dyDescent="0.25">
      <c r="A165" s="4">
        <v>48792</v>
      </c>
      <c r="B165" s="5">
        <v>462259</v>
      </c>
      <c r="C165" t="str">
        <f>TEXT(sales_targets[[#This Row],[Date]],"MMM")</f>
        <v>Aug</v>
      </c>
      <c r="D165">
        <f>YEAR(sales_targets[[#This Row],[Date]])</f>
        <v>2033</v>
      </c>
    </row>
    <row r="166" spans="1:4" x14ac:dyDescent="0.25">
      <c r="A166" s="4">
        <v>48823</v>
      </c>
      <c r="B166" s="5">
        <v>105808</v>
      </c>
      <c r="C166" t="str">
        <f>TEXT(sales_targets[[#This Row],[Date]],"MMM")</f>
        <v>Sep</v>
      </c>
      <c r="D166">
        <f>YEAR(sales_targets[[#This Row],[Date]])</f>
        <v>2033</v>
      </c>
    </row>
    <row r="167" spans="1:4" x14ac:dyDescent="0.25">
      <c r="A167" s="4">
        <v>48853</v>
      </c>
      <c r="B167" s="5">
        <v>204467</v>
      </c>
      <c r="C167" t="str">
        <f>TEXT(sales_targets[[#This Row],[Date]],"MMM")</f>
        <v>Oct</v>
      </c>
      <c r="D167">
        <f>YEAR(sales_targets[[#This Row],[Date]])</f>
        <v>2033</v>
      </c>
    </row>
    <row r="168" spans="1:4" x14ac:dyDescent="0.25">
      <c r="A168" s="4">
        <v>48884</v>
      </c>
      <c r="B168" s="5">
        <v>337127</v>
      </c>
      <c r="C168" t="str">
        <f>TEXT(sales_targets[[#This Row],[Date]],"MMM")</f>
        <v>Nov</v>
      </c>
      <c r="D168">
        <f>YEAR(sales_targets[[#This Row],[Date]])</f>
        <v>2033</v>
      </c>
    </row>
    <row r="169" spans="1:4" x14ac:dyDescent="0.25">
      <c r="A169" s="4">
        <v>48914</v>
      </c>
      <c r="B169" s="5">
        <v>156504</v>
      </c>
      <c r="C169" t="str">
        <f>TEXT(sales_targets[[#This Row],[Date]],"MMM")</f>
        <v>Dec</v>
      </c>
      <c r="D169">
        <f>YEAR(sales_targets[[#This Row],[Date]])</f>
        <v>2033</v>
      </c>
    </row>
    <row r="170" spans="1:4" x14ac:dyDescent="0.25">
      <c r="A170" s="4">
        <v>48945</v>
      </c>
      <c r="B170" s="5">
        <v>448130</v>
      </c>
      <c r="C170" t="str">
        <f>TEXT(sales_targets[[#This Row],[Date]],"MMM")</f>
        <v>Jan</v>
      </c>
      <c r="D170">
        <f>YEAR(sales_targets[[#This Row],[Date]])</f>
        <v>2034</v>
      </c>
    </row>
    <row r="171" spans="1:4" x14ac:dyDescent="0.25">
      <c r="A171" s="4">
        <v>48976</v>
      </c>
      <c r="B171" s="5">
        <v>459185</v>
      </c>
      <c r="C171" t="str">
        <f>TEXT(sales_targets[[#This Row],[Date]],"MMM")</f>
        <v>Feb</v>
      </c>
      <c r="D171">
        <f>YEAR(sales_targets[[#This Row],[Date]])</f>
        <v>2034</v>
      </c>
    </row>
    <row r="172" spans="1:4" x14ac:dyDescent="0.25">
      <c r="A172" s="4">
        <v>49004</v>
      </c>
      <c r="B172" s="5">
        <v>221048</v>
      </c>
      <c r="C172" t="str">
        <f>TEXT(sales_targets[[#This Row],[Date]],"MMM")</f>
        <v>Mar</v>
      </c>
      <c r="D172">
        <f>YEAR(sales_targets[[#This Row],[Date]])</f>
        <v>2034</v>
      </c>
    </row>
    <row r="173" spans="1:4" x14ac:dyDescent="0.25">
      <c r="A173" s="4">
        <v>49035</v>
      </c>
      <c r="B173" s="5">
        <v>385674</v>
      </c>
      <c r="C173" t="str">
        <f>TEXT(sales_targets[[#This Row],[Date]],"MMM")</f>
        <v>Apr</v>
      </c>
      <c r="D173">
        <f>YEAR(sales_targets[[#This Row],[Date]])</f>
        <v>2034</v>
      </c>
    </row>
    <row r="174" spans="1:4" x14ac:dyDescent="0.25">
      <c r="A174" s="4">
        <v>49065</v>
      </c>
      <c r="B174" s="5">
        <v>390164</v>
      </c>
      <c r="C174" t="str">
        <f>TEXT(sales_targets[[#This Row],[Date]],"MMM")</f>
        <v>May</v>
      </c>
      <c r="D174">
        <f>YEAR(sales_targets[[#This Row],[Date]])</f>
        <v>2034</v>
      </c>
    </row>
    <row r="175" spans="1:4" x14ac:dyDescent="0.25">
      <c r="A175" s="4">
        <v>49096</v>
      </c>
      <c r="B175" s="5">
        <v>356809</v>
      </c>
      <c r="C175" t="str">
        <f>TEXT(sales_targets[[#This Row],[Date]],"MMM")</f>
        <v>Jun</v>
      </c>
      <c r="D175">
        <f>YEAR(sales_targets[[#This Row],[Date]])</f>
        <v>2034</v>
      </c>
    </row>
    <row r="176" spans="1:4" x14ac:dyDescent="0.25">
      <c r="A176" s="4">
        <v>49126</v>
      </c>
      <c r="B176" s="5">
        <v>133918</v>
      </c>
      <c r="C176" t="str">
        <f>TEXT(sales_targets[[#This Row],[Date]],"MMM")</f>
        <v>Jul</v>
      </c>
      <c r="D176">
        <f>YEAR(sales_targets[[#This Row],[Date]])</f>
        <v>2034</v>
      </c>
    </row>
    <row r="177" spans="1:4" x14ac:dyDescent="0.25">
      <c r="A177" s="4">
        <v>49157</v>
      </c>
      <c r="B177" s="5">
        <v>72290</v>
      </c>
      <c r="C177" t="str">
        <f>TEXT(sales_targets[[#This Row],[Date]],"MMM")</f>
        <v>Aug</v>
      </c>
      <c r="D177">
        <f>YEAR(sales_targets[[#This Row],[Date]])</f>
        <v>2034</v>
      </c>
    </row>
    <row r="178" spans="1:4" x14ac:dyDescent="0.25">
      <c r="A178" s="4">
        <v>49188</v>
      </c>
      <c r="B178" s="5">
        <v>206250</v>
      </c>
      <c r="C178" t="str">
        <f>TEXT(sales_targets[[#This Row],[Date]],"MMM")</f>
        <v>Sep</v>
      </c>
      <c r="D178">
        <f>YEAR(sales_targets[[#This Row],[Date]])</f>
        <v>2034</v>
      </c>
    </row>
    <row r="179" spans="1:4" x14ac:dyDescent="0.25">
      <c r="A179" s="4">
        <v>49218</v>
      </c>
      <c r="B179" s="5">
        <v>109042</v>
      </c>
      <c r="C179" t="str">
        <f>TEXT(sales_targets[[#This Row],[Date]],"MMM")</f>
        <v>Oct</v>
      </c>
      <c r="D179">
        <f>YEAR(sales_targets[[#This Row],[Date]])</f>
        <v>2034</v>
      </c>
    </row>
    <row r="180" spans="1:4" x14ac:dyDescent="0.25">
      <c r="A180" s="4">
        <v>49249</v>
      </c>
      <c r="B180" s="5">
        <v>181546</v>
      </c>
      <c r="C180" t="str">
        <f>TEXT(sales_targets[[#This Row],[Date]],"MMM")</f>
        <v>Nov</v>
      </c>
      <c r="D180">
        <f>YEAR(sales_targets[[#This Row],[Date]])</f>
        <v>2034</v>
      </c>
    </row>
    <row r="181" spans="1:4" x14ac:dyDescent="0.25">
      <c r="A181" s="4">
        <v>49279</v>
      </c>
      <c r="B181" s="5">
        <v>337252</v>
      </c>
      <c r="C181" t="str">
        <f>TEXT(sales_targets[[#This Row],[Date]],"MMM")</f>
        <v>Dec</v>
      </c>
      <c r="D181">
        <f>YEAR(sales_targets[[#This Row],[Date]])</f>
        <v>2034</v>
      </c>
    </row>
    <row r="182" spans="1:4" x14ac:dyDescent="0.25">
      <c r="A182" s="4">
        <v>49310</v>
      </c>
      <c r="B182" s="5">
        <v>314960</v>
      </c>
      <c r="C182" t="str">
        <f>TEXT(sales_targets[[#This Row],[Date]],"MMM")</f>
        <v>Jan</v>
      </c>
      <c r="D182">
        <f>YEAR(sales_targets[[#This Row],[Date]])</f>
        <v>2035</v>
      </c>
    </row>
    <row r="183" spans="1:4" x14ac:dyDescent="0.25">
      <c r="A183" s="4">
        <v>49341</v>
      </c>
      <c r="B183" s="5">
        <v>144244</v>
      </c>
      <c r="C183" t="str">
        <f>TEXT(sales_targets[[#This Row],[Date]],"MMM")</f>
        <v>Feb</v>
      </c>
      <c r="D183">
        <f>YEAR(sales_targets[[#This Row],[Date]])</f>
        <v>2035</v>
      </c>
    </row>
    <row r="184" spans="1:4" x14ac:dyDescent="0.25">
      <c r="A184" s="4">
        <v>49369</v>
      </c>
      <c r="B184" s="5">
        <v>57969</v>
      </c>
      <c r="C184" t="str">
        <f>TEXT(sales_targets[[#This Row],[Date]],"MMM")</f>
        <v>Mar</v>
      </c>
      <c r="D184">
        <f>YEAR(sales_targets[[#This Row],[Date]])</f>
        <v>2035</v>
      </c>
    </row>
    <row r="185" spans="1:4" x14ac:dyDescent="0.25">
      <c r="A185" s="4">
        <v>49400</v>
      </c>
      <c r="B185" s="5">
        <v>151537</v>
      </c>
      <c r="C185" t="str">
        <f>TEXT(sales_targets[[#This Row],[Date]],"MMM")</f>
        <v>Apr</v>
      </c>
      <c r="D185">
        <f>YEAR(sales_targets[[#This Row],[Date]])</f>
        <v>2035</v>
      </c>
    </row>
    <row r="186" spans="1:4" x14ac:dyDescent="0.25">
      <c r="A186" s="4">
        <v>49430</v>
      </c>
      <c r="B186" s="5">
        <v>254661</v>
      </c>
      <c r="C186" t="str">
        <f>TEXT(sales_targets[[#This Row],[Date]],"MMM")</f>
        <v>May</v>
      </c>
      <c r="D186">
        <f>YEAR(sales_targets[[#This Row],[Date]])</f>
        <v>2035</v>
      </c>
    </row>
    <row r="187" spans="1:4" x14ac:dyDescent="0.25">
      <c r="A187" s="4">
        <v>49461</v>
      </c>
      <c r="B187" s="5">
        <v>400612</v>
      </c>
      <c r="C187" t="str">
        <f>TEXT(sales_targets[[#This Row],[Date]],"MMM")</f>
        <v>Jun</v>
      </c>
      <c r="D187">
        <f>YEAR(sales_targets[[#This Row],[Date]])</f>
        <v>2035</v>
      </c>
    </row>
    <row r="188" spans="1:4" x14ac:dyDescent="0.25">
      <c r="A188" s="4">
        <v>49491</v>
      </c>
      <c r="B188" s="5">
        <v>214314</v>
      </c>
      <c r="C188" t="str">
        <f>TEXT(sales_targets[[#This Row],[Date]],"MMM")</f>
        <v>Jul</v>
      </c>
      <c r="D188">
        <f>YEAR(sales_targets[[#This Row],[Date]])</f>
        <v>2035</v>
      </c>
    </row>
    <row r="189" spans="1:4" x14ac:dyDescent="0.25">
      <c r="A189" s="4">
        <v>49522</v>
      </c>
      <c r="B189" s="5">
        <v>178666</v>
      </c>
      <c r="C189" t="str">
        <f>TEXT(sales_targets[[#This Row],[Date]],"MMM")</f>
        <v>Aug</v>
      </c>
      <c r="D189">
        <f>YEAR(sales_targets[[#This Row],[Date]])</f>
        <v>2035</v>
      </c>
    </row>
    <row r="190" spans="1:4" x14ac:dyDescent="0.25">
      <c r="A190" s="4">
        <v>49553</v>
      </c>
      <c r="B190" s="5">
        <v>298107</v>
      </c>
      <c r="C190" t="str">
        <f>TEXT(sales_targets[[#This Row],[Date]],"MMM")</f>
        <v>Sep</v>
      </c>
      <c r="D190">
        <f>YEAR(sales_targets[[#This Row],[Date]])</f>
        <v>2035</v>
      </c>
    </row>
    <row r="191" spans="1:4" x14ac:dyDescent="0.25">
      <c r="A191" s="4">
        <v>49583</v>
      </c>
      <c r="B191" s="5">
        <v>82214</v>
      </c>
      <c r="C191" t="str">
        <f>TEXT(sales_targets[[#This Row],[Date]],"MMM")</f>
        <v>Oct</v>
      </c>
      <c r="D191">
        <f>YEAR(sales_targets[[#This Row],[Date]])</f>
        <v>2035</v>
      </c>
    </row>
    <row r="192" spans="1:4" x14ac:dyDescent="0.25">
      <c r="A192" s="4">
        <v>49614</v>
      </c>
      <c r="B192" s="5">
        <v>151452</v>
      </c>
      <c r="C192" t="str">
        <f>TEXT(sales_targets[[#This Row],[Date]],"MMM")</f>
        <v>Nov</v>
      </c>
      <c r="D192">
        <f>YEAR(sales_targets[[#This Row],[Date]])</f>
        <v>2035</v>
      </c>
    </row>
    <row r="193" spans="1:4" x14ac:dyDescent="0.25">
      <c r="A193" s="4">
        <v>49644</v>
      </c>
      <c r="B193" s="5">
        <v>66394</v>
      </c>
      <c r="C193" t="str">
        <f>TEXT(sales_targets[[#This Row],[Date]],"MMM")</f>
        <v>Dec</v>
      </c>
      <c r="D193">
        <f>YEAR(sales_targets[[#This Row],[Date]])</f>
        <v>2035</v>
      </c>
    </row>
    <row r="194" spans="1:4" x14ac:dyDescent="0.25">
      <c r="A194" s="4">
        <v>49675</v>
      </c>
      <c r="B194" s="5">
        <v>286527</v>
      </c>
      <c r="C194" t="str">
        <f>TEXT(sales_targets[[#This Row],[Date]],"MMM")</f>
        <v>Jan</v>
      </c>
      <c r="D194">
        <f>YEAR(sales_targets[[#This Row],[Date]])</f>
        <v>2036</v>
      </c>
    </row>
    <row r="195" spans="1:4" x14ac:dyDescent="0.25">
      <c r="A195" s="4">
        <v>49706</v>
      </c>
      <c r="B195" s="5">
        <v>249430</v>
      </c>
      <c r="C195" t="str">
        <f>TEXT(sales_targets[[#This Row],[Date]],"MMM")</f>
        <v>Feb</v>
      </c>
      <c r="D195">
        <f>YEAR(sales_targets[[#This Row],[Date]])</f>
        <v>2036</v>
      </c>
    </row>
    <row r="196" spans="1:4" x14ac:dyDescent="0.25">
      <c r="A196" s="4">
        <v>49735</v>
      </c>
      <c r="B196" s="5">
        <v>312147</v>
      </c>
      <c r="C196" t="str">
        <f>TEXT(sales_targets[[#This Row],[Date]],"MMM")</f>
        <v>Mar</v>
      </c>
      <c r="D196">
        <f>YEAR(sales_targets[[#This Row],[Date]])</f>
        <v>2036</v>
      </c>
    </row>
    <row r="197" spans="1:4" x14ac:dyDescent="0.25">
      <c r="A197" s="4">
        <v>49766</v>
      </c>
      <c r="B197" s="5">
        <v>327707</v>
      </c>
      <c r="C197" t="str">
        <f>TEXT(sales_targets[[#This Row],[Date]],"MMM")</f>
        <v>Apr</v>
      </c>
      <c r="D197">
        <f>YEAR(sales_targets[[#This Row],[Date]])</f>
        <v>2036</v>
      </c>
    </row>
    <row r="198" spans="1:4" x14ac:dyDescent="0.25">
      <c r="A198" s="4">
        <v>49796</v>
      </c>
      <c r="B198" s="5">
        <v>227804</v>
      </c>
      <c r="C198" t="str">
        <f>TEXT(sales_targets[[#This Row],[Date]],"MMM")</f>
        <v>May</v>
      </c>
      <c r="D198">
        <f>YEAR(sales_targets[[#This Row],[Date]])</f>
        <v>2036</v>
      </c>
    </row>
    <row r="199" spans="1:4" x14ac:dyDescent="0.25">
      <c r="A199" s="4">
        <v>49827</v>
      </c>
      <c r="B199" s="5">
        <v>440998</v>
      </c>
      <c r="C199" t="str">
        <f>TEXT(sales_targets[[#This Row],[Date]],"MMM")</f>
        <v>Jun</v>
      </c>
      <c r="D199">
        <f>YEAR(sales_targets[[#This Row],[Date]])</f>
        <v>2036</v>
      </c>
    </row>
    <row r="200" spans="1:4" x14ac:dyDescent="0.25">
      <c r="A200" s="4">
        <v>49857</v>
      </c>
      <c r="B200" s="5">
        <v>463212</v>
      </c>
      <c r="C200" t="str">
        <f>TEXT(sales_targets[[#This Row],[Date]],"MMM")</f>
        <v>Jul</v>
      </c>
      <c r="D200">
        <f>YEAR(sales_targets[[#This Row],[Date]])</f>
        <v>2036</v>
      </c>
    </row>
    <row r="201" spans="1:4" x14ac:dyDescent="0.25">
      <c r="A201" s="4">
        <v>49888</v>
      </c>
      <c r="B201" s="5">
        <v>99861</v>
      </c>
      <c r="C201" t="str">
        <f>TEXT(sales_targets[[#This Row],[Date]],"MMM")</f>
        <v>Aug</v>
      </c>
      <c r="D201">
        <f>YEAR(sales_targets[[#This Row],[Date]])</f>
        <v>2036</v>
      </c>
    </row>
    <row r="202" spans="1:4" x14ac:dyDescent="0.25">
      <c r="A202" s="4">
        <v>49919</v>
      </c>
      <c r="B202" s="5">
        <v>464054</v>
      </c>
      <c r="C202" t="str">
        <f>TEXT(sales_targets[[#This Row],[Date]],"MMM")</f>
        <v>Sep</v>
      </c>
      <c r="D202">
        <f>YEAR(sales_targets[[#This Row],[Date]])</f>
        <v>2036</v>
      </c>
    </row>
    <row r="203" spans="1:4" x14ac:dyDescent="0.25">
      <c r="A203" s="4">
        <v>49949</v>
      </c>
      <c r="B203" s="5">
        <v>138502</v>
      </c>
      <c r="C203" t="str">
        <f>TEXT(sales_targets[[#This Row],[Date]],"MMM")</f>
        <v>Oct</v>
      </c>
      <c r="D203">
        <f>YEAR(sales_targets[[#This Row],[Date]])</f>
        <v>2036</v>
      </c>
    </row>
    <row r="204" spans="1:4" x14ac:dyDescent="0.25">
      <c r="A204" s="4">
        <v>49980</v>
      </c>
      <c r="B204" s="5">
        <v>161784</v>
      </c>
      <c r="C204" t="str">
        <f>TEXT(sales_targets[[#This Row],[Date]],"MMM")</f>
        <v>Nov</v>
      </c>
      <c r="D204">
        <f>YEAR(sales_targets[[#This Row],[Date]])</f>
        <v>2036</v>
      </c>
    </row>
    <row r="205" spans="1:4" x14ac:dyDescent="0.25">
      <c r="A205" s="4">
        <v>50010</v>
      </c>
      <c r="B205" s="5">
        <v>288410</v>
      </c>
      <c r="C205" t="str">
        <f>TEXT(sales_targets[[#This Row],[Date]],"MMM")</f>
        <v>Dec</v>
      </c>
      <c r="D205">
        <f>YEAR(sales_targets[[#This Row],[Date]])</f>
        <v>2036</v>
      </c>
    </row>
    <row r="206" spans="1:4" x14ac:dyDescent="0.25">
      <c r="A206" s="4">
        <v>50041</v>
      </c>
      <c r="B206" s="5">
        <v>63232</v>
      </c>
      <c r="C206" t="str">
        <f>TEXT(sales_targets[[#This Row],[Date]],"MMM")</f>
        <v>Jan</v>
      </c>
      <c r="D206">
        <f>YEAR(sales_targets[[#This Row],[Date]])</f>
        <v>2037</v>
      </c>
    </row>
    <row r="207" spans="1:4" x14ac:dyDescent="0.25">
      <c r="A207" s="4">
        <v>50072</v>
      </c>
      <c r="B207" s="5">
        <v>213848</v>
      </c>
      <c r="C207" t="str">
        <f>TEXT(sales_targets[[#This Row],[Date]],"MMM")</f>
        <v>Feb</v>
      </c>
      <c r="D207">
        <f>YEAR(sales_targets[[#This Row],[Date]])</f>
        <v>2037</v>
      </c>
    </row>
    <row r="208" spans="1:4" x14ac:dyDescent="0.25">
      <c r="A208" s="4">
        <v>50100</v>
      </c>
      <c r="B208" s="5">
        <v>137567</v>
      </c>
      <c r="C208" t="str">
        <f>TEXT(sales_targets[[#This Row],[Date]],"MMM")</f>
        <v>Mar</v>
      </c>
      <c r="D208">
        <f>YEAR(sales_targets[[#This Row],[Date]])</f>
        <v>2037</v>
      </c>
    </row>
    <row r="209" spans="1:4" x14ac:dyDescent="0.25">
      <c r="A209" s="4">
        <v>50131</v>
      </c>
      <c r="B209" s="5">
        <v>267141</v>
      </c>
      <c r="C209" t="str">
        <f>TEXT(sales_targets[[#This Row],[Date]],"MMM")</f>
        <v>Apr</v>
      </c>
      <c r="D209">
        <f>YEAR(sales_targets[[#This Row],[Date]])</f>
        <v>2037</v>
      </c>
    </row>
    <row r="210" spans="1:4" x14ac:dyDescent="0.25">
      <c r="A210" s="4">
        <v>50161</v>
      </c>
      <c r="B210" s="5">
        <v>416608</v>
      </c>
      <c r="C210" t="str">
        <f>TEXT(sales_targets[[#This Row],[Date]],"MMM")</f>
        <v>May</v>
      </c>
      <c r="D210">
        <f>YEAR(sales_targets[[#This Row],[Date]])</f>
        <v>2037</v>
      </c>
    </row>
    <row r="211" spans="1:4" x14ac:dyDescent="0.25">
      <c r="A211" s="4">
        <v>50192</v>
      </c>
      <c r="B211" s="5">
        <v>465856</v>
      </c>
      <c r="C211" t="str">
        <f>TEXT(sales_targets[[#This Row],[Date]],"MMM")</f>
        <v>Jun</v>
      </c>
      <c r="D211">
        <f>YEAR(sales_targets[[#This Row],[Date]])</f>
        <v>2037</v>
      </c>
    </row>
    <row r="212" spans="1:4" x14ac:dyDescent="0.25">
      <c r="A212" s="4">
        <v>50222</v>
      </c>
      <c r="B212" s="5">
        <v>145482</v>
      </c>
      <c r="C212" t="str">
        <f>TEXT(sales_targets[[#This Row],[Date]],"MMM")</f>
        <v>Jul</v>
      </c>
      <c r="D212">
        <f>YEAR(sales_targets[[#This Row],[Date]])</f>
        <v>2037</v>
      </c>
    </row>
    <row r="213" spans="1:4" x14ac:dyDescent="0.25">
      <c r="A213" s="4">
        <v>50253</v>
      </c>
      <c r="B213" s="5">
        <v>295201</v>
      </c>
      <c r="C213" t="str">
        <f>TEXT(sales_targets[[#This Row],[Date]],"MMM")</f>
        <v>Aug</v>
      </c>
      <c r="D213">
        <f>YEAR(sales_targets[[#This Row],[Date]])</f>
        <v>2037</v>
      </c>
    </row>
    <row r="214" spans="1:4" x14ac:dyDescent="0.25">
      <c r="A214" s="4">
        <v>50284</v>
      </c>
      <c r="B214" s="5">
        <v>263487</v>
      </c>
      <c r="C214" t="str">
        <f>TEXT(sales_targets[[#This Row],[Date]],"MMM")</f>
        <v>Sep</v>
      </c>
      <c r="D214">
        <f>YEAR(sales_targets[[#This Row],[Date]])</f>
        <v>2037</v>
      </c>
    </row>
    <row r="215" spans="1:4" x14ac:dyDescent="0.25">
      <c r="A215" s="4">
        <v>50314</v>
      </c>
      <c r="B215" s="5">
        <v>236804</v>
      </c>
      <c r="C215" t="str">
        <f>TEXT(sales_targets[[#This Row],[Date]],"MMM")</f>
        <v>Oct</v>
      </c>
      <c r="D215">
        <f>YEAR(sales_targets[[#This Row],[Date]])</f>
        <v>2037</v>
      </c>
    </row>
    <row r="216" spans="1:4" x14ac:dyDescent="0.25">
      <c r="A216" s="4">
        <v>50345</v>
      </c>
      <c r="B216" s="5">
        <v>334712</v>
      </c>
      <c r="C216" t="str">
        <f>TEXT(sales_targets[[#This Row],[Date]],"MMM")</f>
        <v>Nov</v>
      </c>
      <c r="D216">
        <f>YEAR(sales_targets[[#This Row],[Date]])</f>
        <v>2037</v>
      </c>
    </row>
    <row r="217" spans="1:4" x14ac:dyDescent="0.25">
      <c r="A217" s="4">
        <v>50375</v>
      </c>
      <c r="B217" s="5">
        <v>495247</v>
      </c>
      <c r="C217" t="str">
        <f>TEXT(sales_targets[[#This Row],[Date]],"MMM")</f>
        <v>Dec</v>
      </c>
      <c r="D217">
        <f>YEAR(sales_targets[[#This Row],[Date]])</f>
        <v>2037</v>
      </c>
    </row>
    <row r="218" spans="1:4" x14ac:dyDescent="0.25">
      <c r="A218" s="4">
        <v>50406</v>
      </c>
      <c r="B218" s="5">
        <v>232358</v>
      </c>
      <c r="C218" t="str">
        <f>TEXT(sales_targets[[#This Row],[Date]],"MMM")</f>
        <v>Jan</v>
      </c>
      <c r="D218">
        <f>YEAR(sales_targets[[#This Row],[Date]])</f>
        <v>2038</v>
      </c>
    </row>
    <row r="219" spans="1:4" x14ac:dyDescent="0.25">
      <c r="A219" s="4">
        <v>50437</v>
      </c>
      <c r="B219" s="5">
        <v>79347</v>
      </c>
      <c r="C219" t="str">
        <f>TEXT(sales_targets[[#This Row],[Date]],"MMM")</f>
        <v>Feb</v>
      </c>
      <c r="D219">
        <f>YEAR(sales_targets[[#This Row],[Date]])</f>
        <v>2038</v>
      </c>
    </row>
    <row r="220" spans="1:4" x14ac:dyDescent="0.25">
      <c r="A220" s="4">
        <v>50465</v>
      </c>
      <c r="B220" s="5">
        <v>462185</v>
      </c>
      <c r="C220" t="str">
        <f>TEXT(sales_targets[[#This Row],[Date]],"MMM")</f>
        <v>Mar</v>
      </c>
      <c r="D220">
        <f>YEAR(sales_targets[[#This Row],[Date]])</f>
        <v>2038</v>
      </c>
    </row>
    <row r="221" spans="1:4" x14ac:dyDescent="0.25">
      <c r="A221" s="4">
        <v>50496</v>
      </c>
      <c r="B221" s="5">
        <v>469451</v>
      </c>
      <c r="C221" t="str">
        <f>TEXT(sales_targets[[#This Row],[Date]],"MMM")</f>
        <v>Apr</v>
      </c>
      <c r="D221">
        <f>YEAR(sales_targets[[#This Row],[Date]])</f>
        <v>2038</v>
      </c>
    </row>
    <row r="222" spans="1:4" x14ac:dyDescent="0.25">
      <c r="A222" s="4">
        <v>50526</v>
      </c>
      <c r="B222" s="5">
        <v>195065</v>
      </c>
      <c r="C222" t="str">
        <f>TEXT(sales_targets[[#This Row],[Date]],"MMM")</f>
        <v>May</v>
      </c>
      <c r="D222">
        <f>YEAR(sales_targets[[#This Row],[Date]])</f>
        <v>2038</v>
      </c>
    </row>
    <row r="223" spans="1:4" x14ac:dyDescent="0.25">
      <c r="A223" s="4">
        <v>50557</v>
      </c>
      <c r="B223" s="5">
        <v>275747</v>
      </c>
      <c r="C223" t="str">
        <f>TEXT(sales_targets[[#This Row],[Date]],"MMM")</f>
        <v>Jun</v>
      </c>
      <c r="D223">
        <f>YEAR(sales_targets[[#This Row],[Date]])</f>
        <v>2038</v>
      </c>
    </row>
    <row r="224" spans="1:4" x14ac:dyDescent="0.25">
      <c r="A224" s="4">
        <v>50587</v>
      </c>
      <c r="B224" s="5">
        <v>438164</v>
      </c>
      <c r="C224" t="str">
        <f>TEXT(sales_targets[[#This Row],[Date]],"MMM")</f>
        <v>Jul</v>
      </c>
      <c r="D224">
        <f>YEAR(sales_targets[[#This Row],[Date]])</f>
        <v>2038</v>
      </c>
    </row>
    <row r="225" spans="1:4" x14ac:dyDescent="0.25">
      <c r="A225" s="4">
        <v>50618</v>
      </c>
      <c r="B225" s="5">
        <v>276690</v>
      </c>
      <c r="C225" t="str">
        <f>TEXT(sales_targets[[#This Row],[Date]],"MMM")</f>
        <v>Aug</v>
      </c>
      <c r="D225">
        <f>YEAR(sales_targets[[#This Row],[Date]])</f>
        <v>2038</v>
      </c>
    </row>
    <row r="226" spans="1:4" x14ac:dyDescent="0.25">
      <c r="A226" s="4">
        <v>50649</v>
      </c>
      <c r="B226" s="5">
        <v>266539</v>
      </c>
      <c r="C226" t="str">
        <f>TEXT(sales_targets[[#This Row],[Date]],"MMM")</f>
        <v>Sep</v>
      </c>
      <c r="D226">
        <f>YEAR(sales_targets[[#This Row],[Date]])</f>
        <v>2038</v>
      </c>
    </row>
    <row r="227" spans="1:4" x14ac:dyDescent="0.25">
      <c r="A227" s="4">
        <v>50679</v>
      </c>
      <c r="B227" s="5">
        <v>464883</v>
      </c>
      <c r="C227" t="str">
        <f>TEXT(sales_targets[[#This Row],[Date]],"MMM")</f>
        <v>Oct</v>
      </c>
      <c r="D227">
        <f>YEAR(sales_targets[[#This Row],[Date]])</f>
        <v>2038</v>
      </c>
    </row>
    <row r="228" spans="1:4" x14ac:dyDescent="0.25">
      <c r="A228" s="4">
        <v>50710</v>
      </c>
      <c r="B228" s="5">
        <v>422962</v>
      </c>
      <c r="C228" t="str">
        <f>TEXT(sales_targets[[#This Row],[Date]],"MMM")</f>
        <v>Nov</v>
      </c>
      <c r="D228">
        <f>YEAR(sales_targets[[#This Row],[Date]])</f>
        <v>2038</v>
      </c>
    </row>
    <row r="229" spans="1:4" x14ac:dyDescent="0.25">
      <c r="A229" s="4">
        <v>50740</v>
      </c>
      <c r="B229" s="5">
        <v>278295</v>
      </c>
      <c r="C229" t="str">
        <f>TEXT(sales_targets[[#This Row],[Date]],"MMM")</f>
        <v>Dec</v>
      </c>
      <c r="D229">
        <f>YEAR(sales_targets[[#This Row],[Date]])</f>
        <v>2038</v>
      </c>
    </row>
    <row r="230" spans="1:4" x14ac:dyDescent="0.25">
      <c r="A230" s="4">
        <v>50771</v>
      </c>
      <c r="B230" s="5">
        <v>122675</v>
      </c>
      <c r="C230" t="str">
        <f>TEXT(sales_targets[[#This Row],[Date]],"MMM")</f>
        <v>Jan</v>
      </c>
      <c r="D230">
        <f>YEAR(sales_targets[[#This Row],[Date]])</f>
        <v>2039</v>
      </c>
    </row>
    <row r="231" spans="1:4" x14ac:dyDescent="0.25">
      <c r="A231" s="4">
        <v>50802</v>
      </c>
      <c r="B231" s="5">
        <v>247283</v>
      </c>
      <c r="C231" t="str">
        <f>TEXT(sales_targets[[#This Row],[Date]],"MMM")</f>
        <v>Feb</v>
      </c>
      <c r="D231">
        <f>YEAR(sales_targets[[#This Row],[Date]])</f>
        <v>2039</v>
      </c>
    </row>
    <row r="232" spans="1:4" x14ac:dyDescent="0.25">
      <c r="A232" s="4">
        <v>50830</v>
      </c>
      <c r="B232" s="5">
        <v>354404</v>
      </c>
      <c r="C232" t="str">
        <f>TEXT(sales_targets[[#This Row],[Date]],"MMM")</f>
        <v>Mar</v>
      </c>
      <c r="D232">
        <f>YEAR(sales_targets[[#This Row],[Date]])</f>
        <v>2039</v>
      </c>
    </row>
    <row r="233" spans="1:4" x14ac:dyDescent="0.25">
      <c r="A233" s="4">
        <v>50861</v>
      </c>
      <c r="B233" s="5">
        <v>172619</v>
      </c>
      <c r="C233" t="str">
        <f>TEXT(sales_targets[[#This Row],[Date]],"MMM")</f>
        <v>Apr</v>
      </c>
      <c r="D233">
        <f>YEAR(sales_targets[[#This Row],[Date]])</f>
        <v>2039</v>
      </c>
    </row>
    <row r="234" spans="1:4" x14ac:dyDescent="0.25">
      <c r="A234" s="4">
        <v>50891</v>
      </c>
      <c r="B234" s="5">
        <v>291776</v>
      </c>
      <c r="C234" t="str">
        <f>TEXT(sales_targets[[#This Row],[Date]],"MMM")</f>
        <v>May</v>
      </c>
      <c r="D234">
        <f>YEAR(sales_targets[[#This Row],[Date]])</f>
        <v>2039</v>
      </c>
    </row>
    <row r="235" spans="1:4" x14ac:dyDescent="0.25">
      <c r="A235" s="4">
        <v>50922</v>
      </c>
      <c r="B235" s="5">
        <v>346467</v>
      </c>
      <c r="C235" t="str">
        <f>TEXT(sales_targets[[#This Row],[Date]],"MMM")</f>
        <v>Jun</v>
      </c>
      <c r="D235">
        <f>YEAR(sales_targets[[#This Row],[Date]])</f>
        <v>2039</v>
      </c>
    </row>
    <row r="236" spans="1:4" x14ac:dyDescent="0.25">
      <c r="A236" s="4">
        <v>50952</v>
      </c>
      <c r="B236" s="5">
        <v>88259</v>
      </c>
      <c r="C236" t="str">
        <f>TEXT(sales_targets[[#This Row],[Date]],"MMM")</f>
        <v>Jul</v>
      </c>
      <c r="D236">
        <f>YEAR(sales_targets[[#This Row],[Date]])</f>
        <v>2039</v>
      </c>
    </row>
    <row r="237" spans="1:4" x14ac:dyDescent="0.25">
      <c r="A237" s="4">
        <v>50983</v>
      </c>
      <c r="B237" s="5">
        <v>306340</v>
      </c>
      <c r="C237" t="str">
        <f>TEXT(sales_targets[[#This Row],[Date]],"MMM")</f>
        <v>Aug</v>
      </c>
      <c r="D237">
        <f>YEAR(sales_targets[[#This Row],[Date]])</f>
        <v>2039</v>
      </c>
    </row>
    <row r="238" spans="1:4" x14ac:dyDescent="0.25">
      <c r="A238" s="4">
        <v>51014</v>
      </c>
      <c r="B238" s="5">
        <v>381901</v>
      </c>
      <c r="C238" t="str">
        <f>TEXT(sales_targets[[#This Row],[Date]],"MMM")</f>
        <v>Sep</v>
      </c>
      <c r="D238">
        <f>YEAR(sales_targets[[#This Row],[Date]])</f>
        <v>2039</v>
      </c>
    </row>
    <row r="239" spans="1:4" x14ac:dyDescent="0.25">
      <c r="A239" s="4">
        <v>51044</v>
      </c>
      <c r="B239" s="5">
        <v>146455</v>
      </c>
      <c r="C239" t="str">
        <f>TEXT(sales_targets[[#This Row],[Date]],"MMM")</f>
        <v>Oct</v>
      </c>
      <c r="D239">
        <f>YEAR(sales_targets[[#This Row],[Date]])</f>
        <v>2039</v>
      </c>
    </row>
    <row r="240" spans="1:4" x14ac:dyDescent="0.25">
      <c r="A240" s="4">
        <v>51075</v>
      </c>
      <c r="B240" s="5">
        <v>296787</v>
      </c>
      <c r="C240" t="str">
        <f>TEXT(sales_targets[[#This Row],[Date]],"MMM")</f>
        <v>Nov</v>
      </c>
      <c r="D240">
        <f>YEAR(sales_targets[[#This Row],[Date]])</f>
        <v>2039</v>
      </c>
    </row>
    <row r="241" spans="1:4" x14ac:dyDescent="0.25">
      <c r="A241" s="4">
        <v>51105</v>
      </c>
      <c r="B241" s="5">
        <v>369235</v>
      </c>
      <c r="C241" t="str">
        <f>TEXT(sales_targets[[#This Row],[Date]],"MMM")</f>
        <v>Dec</v>
      </c>
      <c r="D241">
        <f>YEAR(sales_targets[[#This Row],[Date]])</f>
        <v>2039</v>
      </c>
    </row>
    <row r="242" spans="1:4" x14ac:dyDescent="0.25">
      <c r="A242" s="4">
        <v>51136</v>
      </c>
      <c r="B242" s="5">
        <v>69930</v>
      </c>
      <c r="C242" t="str">
        <f>TEXT(sales_targets[[#This Row],[Date]],"MMM")</f>
        <v>Jan</v>
      </c>
      <c r="D242">
        <f>YEAR(sales_targets[[#This Row],[Date]])</f>
        <v>2040</v>
      </c>
    </row>
    <row r="243" spans="1:4" x14ac:dyDescent="0.25">
      <c r="A243" s="4">
        <v>51167</v>
      </c>
      <c r="B243" s="5">
        <v>339839</v>
      </c>
      <c r="C243" t="str">
        <f>TEXT(sales_targets[[#This Row],[Date]],"MMM")</f>
        <v>Feb</v>
      </c>
      <c r="D243">
        <f>YEAR(sales_targets[[#This Row],[Date]])</f>
        <v>2040</v>
      </c>
    </row>
    <row r="244" spans="1:4" x14ac:dyDescent="0.25">
      <c r="A244" s="4">
        <v>51196</v>
      </c>
      <c r="B244" s="5">
        <v>166884</v>
      </c>
      <c r="C244" t="str">
        <f>TEXT(sales_targets[[#This Row],[Date]],"MMM")</f>
        <v>Mar</v>
      </c>
      <c r="D244">
        <f>YEAR(sales_targets[[#This Row],[Date]])</f>
        <v>2040</v>
      </c>
    </row>
    <row r="245" spans="1:4" x14ac:dyDescent="0.25">
      <c r="A245" s="4">
        <v>51227</v>
      </c>
      <c r="B245" s="5">
        <v>228800</v>
      </c>
      <c r="C245" t="str">
        <f>TEXT(sales_targets[[#This Row],[Date]],"MMM")</f>
        <v>Apr</v>
      </c>
      <c r="D245">
        <f>YEAR(sales_targets[[#This Row],[Date]])</f>
        <v>2040</v>
      </c>
    </row>
    <row r="246" spans="1:4" x14ac:dyDescent="0.25">
      <c r="A246" s="4">
        <v>51257</v>
      </c>
      <c r="B246" s="5">
        <v>341600</v>
      </c>
      <c r="C246" t="str">
        <f>TEXT(sales_targets[[#This Row],[Date]],"MMM")</f>
        <v>May</v>
      </c>
      <c r="D246">
        <f>YEAR(sales_targets[[#This Row],[Date]])</f>
        <v>2040</v>
      </c>
    </row>
    <row r="247" spans="1:4" x14ac:dyDescent="0.25">
      <c r="A247" s="4">
        <v>51288</v>
      </c>
      <c r="B247" s="5">
        <v>51980</v>
      </c>
      <c r="C247" t="str">
        <f>TEXT(sales_targets[[#This Row],[Date]],"MMM")</f>
        <v>Jun</v>
      </c>
      <c r="D247">
        <f>YEAR(sales_targets[[#This Row],[Date]])</f>
        <v>2040</v>
      </c>
    </row>
    <row r="248" spans="1:4" x14ac:dyDescent="0.25">
      <c r="A248" s="4">
        <v>51318</v>
      </c>
      <c r="B248" s="5">
        <v>57555</v>
      </c>
      <c r="C248" t="str">
        <f>TEXT(sales_targets[[#This Row],[Date]],"MMM")</f>
        <v>Jul</v>
      </c>
      <c r="D248">
        <f>YEAR(sales_targets[[#This Row],[Date]])</f>
        <v>2040</v>
      </c>
    </row>
    <row r="249" spans="1:4" x14ac:dyDescent="0.25">
      <c r="A249" s="4">
        <v>51349</v>
      </c>
      <c r="B249" s="5">
        <v>250961</v>
      </c>
      <c r="C249" t="str">
        <f>TEXT(sales_targets[[#This Row],[Date]],"MMM")</f>
        <v>Aug</v>
      </c>
      <c r="D249">
        <f>YEAR(sales_targets[[#This Row],[Date]])</f>
        <v>2040</v>
      </c>
    </row>
    <row r="250" spans="1:4" x14ac:dyDescent="0.25">
      <c r="A250" s="4">
        <v>51380</v>
      </c>
      <c r="B250" s="5">
        <v>477395</v>
      </c>
      <c r="C250" t="str">
        <f>TEXT(sales_targets[[#This Row],[Date]],"MMM")</f>
        <v>Sep</v>
      </c>
      <c r="D250">
        <f>YEAR(sales_targets[[#This Row],[Date]])</f>
        <v>2040</v>
      </c>
    </row>
    <row r="251" spans="1:4" x14ac:dyDescent="0.25">
      <c r="A251" s="4">
        <v>51410</v>
      </c>
      <c r="B251" s="5">
        <v>52726</v>
      </c>
      <c r="C251" t="str">
        <f>TEXT(sales_targets[[#This Row],[Date]],"MMM")</f>
        <v>Oct</v>
      </c>
      <c r="D251">
        <f>YEAR(sales_targets[[#This Row],[Date]])</f>
        <v>2040</v>
      </c>
    </row>
    <row r="252" spans="1:4" x14ac:dyDescent="0.25">
      <c r="A252" s="4">
        <v>51441</v>
      </c>
      <c r="B252" s="5">
        <v>404952</v>
      </c>
      <c r="C252" t="str">
        <f>TEXT(sales_targets[[#This Row],[Date]],"MMM")</f>
        <v>Nov</v>
      </c>
      <c r="D252">
        <f>YEAR(sales_targets[[#This Row],[Date]])</f>
        <v>2040</v>
      </c>
    </row>
    <row r="253" spans="1:4" x14ac:dyDescent="0.25">
      <c r="A253" s="4">
        <v>51471</v>
      </c>
      <c r="B253" s="5">
        <v>83749</v>
      </c>
      <c r="C253" t="str">
        <f>TEXT(sales_targets[[#This Row],[Date]],"MMM")</f>
        <v>Dec</v>
      </c>
      <c r="D253">
        <f>YEAR(sales_targets[[#This Row],[Date]])</f>
        <v>2040</v>
      </c>
    </row>
    <row r="254" spans="1:4" x14ac:dyDescent="0.25">
      <c r="A254" s="4">
        <v>51502</v>
      </c>
      <c r="B254" s="5">
        <v>270019</v>
      </c>
      <c r="C254" t="str">
        <f>TEXT(sales_targets[[#This Row],[Date]],"MMM")</f>
        <v>Jan</v>
      </c>
      <c r="D254">
        <f>YEAR(sales_targets[[#This Row],[Date]])</f>
        <v>2041</v>
      </c>
    </row>
    <row r="255" spans="1:4" x14ac:dyDescent="0.25">
      <c r="A255" s="4">
        <v>51533</v>
      </c>
      <c r="B255" s="5">
        <v>243774</v>
      </c>
      <c r="C255" t="str">
        <f>TEXT(sales_targets[[#This Row],[Date]],"MMM")</f>
        <v>Feb</v>
      </c>
      <c r="D255">
        <f>YEAR(sales_targets[[#This Row],[Date]])</f>
        <v>2041</v>
      </c>
    </row>
    <row r="256" spans="1:4" x14ac:dyDescent="0.25">
      <c r="A256" s="4">
        <v>51561</v>
      </c>
      <c r="B256" s="5">
        <v>260640</v>
      </c>
      <c r="C256" t="str">
        <f>TEXT(sales_targets[[#This Row],[Date]],"MMM")</f>
        <v>Mar</v>
      </c>
      <c r="D256">
        <f>YEAR(sales_targets[[#This Row],[Date]])</f>
        <v>2041</v>
      </c>
    </row>
    <row r="257" spans="1:4" x14ac:dyDescent="0.25">
      <c r="A257" s="4">
        <v>51592</v>
      </c>
      <c r="B257" s="5">
        <v>86863</v>
      </c>
      <c r="C257" t="str">
        <f>TEXT(sales_targets[[#This Row],[Date]],"MMM")</f>
        <v>Apr</v>
      </c>
      <c r="D257">
        <f>YEAR(sales_targets[[#This Row],[Date]])</f>
        <v>2041</v>
      </c>
    </row>
    <row r="258" spans="1:4" x14ac:dyDescent="0.25">
      <c r="A258" s="4">
        <v>51622</v>
      </c>
      <c r="B258" s="5">
        <v>389089</v>
      </c>
      <c r="C258" t="str">
        <f>TEXT(sales_targets[[#This Row],[Date]],"MMM")</f>
        <v>May</v>
      </c>
      <c r="D258">
        <f>YEAR(sales_targets[[#This Row],[Date]])</f>
        <v>2041</v>
      </c>
    </row>
    <row r="259" spans="1:4" x14ac:dyDescent="0.25">
      <c r="A259" s="4">
        <v>51653</v>
      </c>
      <c r="B259" s="5">
        <v>174049</v>
      </c>
      <c r="C259" t="str">
        <f>TEXT(sales_targets[[#This Row],[Date]],"MMM")</f>
        <v>Jun</v>
      </c>
      <c r="D259">
        <f>YEAR(sales_targets[[#This Row],[Date]])</f>
        <v>2041</v>
      </c>
    </row>
    <row r="260" spans="1:4" x14ac:dyDescent="0.25">
      <c r="A260" s="4">
        <v>51683</v>
      </c>
      <c r="B260" s="5">
        <v>396973</v>
      </c>
      <c r="C260" t="str">
        <f>TEXT(sales_targets[[#This Row],[Date]],"MMM")</f>
        <v>Jul</v>
      </c>
      <c r="D260">
        <f>YEAR(sales_targets[[#This Row],[Date]])</f>
        <v>2041</v>
      </c>
    </row>
    <row r="261" spans="1:4" x14ac:dyDescent="0.25">
      <c r="A261" s="4">
        <v>51714</v>
      </c>
      <c r="B261" s="5">
        <v>344971</v>
      </c>
      <c r="C261" t="str">
        <f>TEXT(sales_targets[[#This Row],[Date]],"MMM")</f>
        <v>Aug</v>
      </c>
      <c r="D261">
        <f>YEAR(sales_targets[[#This Row],[Date]])</f>
        <v>2041</v>
      </c>
    </row>
    <row r="262" spans="1:4" x14ac:dyDescent="0.25">
      <c r="A262" s="4">
        <v>51745</v>
      </c>
      <c r="B262" s="5">
        <v>298080</v>
      </c>
      <c r="C262" t="str">
        <f>TEXT(sales_targets[[#This Row],[Date]],"MMM")</f>
        <v>Sep</v>
      </c>
      <c r="D262">
        <f>YEAR(sales_targets[[#This Row],[Date]])</f>
        <v>2041</v>
      </c>
    </row>
    <row r="263" spans="1:4" x14ac:dyDescent="0.25">
      <c r="A263" s="4">
        <v>51775</v>
      </c>
      <c r="B263" s="5">
        <v>188876</v>
      </c>
      <c r="C263" t="str">
        <f>TEXT(sales_targets[[#This Row],[Date]],"MMM")</f>
        <v>Oct</v>
      </c>
      <c r="D263">
        <f>YEAR(sales_targets[[#This Row],[Date]])</f>
        <v>2041</v>
      </c>
    </row>
    <row r="264" spans="1:4" x14ac:dyDescent="0.25">
      <c r="A264" s="4">
        <v>51806</v>
      </c>
      <c r="B264" s="5">
        <v>343519</v>
      </c>
      <c r="C264" t="str">
        <f>TEXT(sales_targets[[#This Row],[Date]],"MMM")</f>
        <v>Nov</v>
      </c>
      <c r="D264">
        <f>YEAR(sales_targets[[#This Row],[Date]])</f>
        <v>2041</v>
      </c>
    </row>
    <row r="265" spans="1:4" x14ac:dyDescent="0.25">
      <c r="A265" s="4">
        <v>51836</v>
      </c>
      <c r="B265" s="5">
        <v>498941</v>
      </c>
      <c r="C265" t="str">
        <f>TEXT(sales_targets[[#This Row],[Date]],"MMM")</f>
        <v>Dec</v>
      </c>
      <c r="D265">
        <f>YEAR(sales_targets[[#This Row],[Date]])</f>
        <v>2041</v>
      </c>
    </row>
    <row r="266" spans="1:4" x14ac:dyDescent="0.25">
      <c r="A266" s="4">
        <v>51867</v>
      </c>
      <c r="B266" s="5">
        <v>465407</v>
      </c>
      <c r="C266" t="str">
        <f>TEXT(sales_targets[[#This Row],[Date]],"MMM")</f>
        <v>Jan</v>
      </c>
      <c r="D266">
        <f>YEAR(sales_targets[[#This Row],[Date]])</f>
        <v>2042</v>
      </c>
    </row>
    <row r="267" spans="1:4" x14ac:dyDescent="0.25">
      <c r="A267" s="4">
        <v>51898</v>
      </c>
      <c r="B267" s="5">
        <v>462335</v>
      </c>
      <c r="C267" t="str">
        <f>TEXT(sales_targets[[#This Row],[Date]],"MMM")</f>
        <v>Feb</v>
      </c>
      <c r="D267">
        <f>YEAR(sales_targets[[#This Row],[Date]])</f>
        <v>2042</v>
      </c>
    </row>
    <row r="268" spans="1:4" x14ac:dyDescent="0.25">
      <c r="A268" s="4">
        <v>51926</v>
      </c>
      <c r="B268" s="5">
        <v>148867</v>
      </c>
      <c r="C268" t="str">
        <f>TEXT(sales_targets[[#This Row],[Date]],"MMM")</f>
        <v>Mar</v>
      </c>
      <c r="D268">
        <f>YEAR(sales_targets[[#This Row],[Date]])</f>
        <v>2042</v>
      </c>
    </row>
    <row r="269" spans="1:4" x14ac:dyDescent="0.25">
      <c r="A269" s="4">
        <v>51957</v>
      </c>
      <c r="B269" s="5">
        <v>313389</v>
      </c>
      <c r="C269" t="str">
        <f>TEXT(sales_targets[[#This Row],[Date]],"MMM")</f>
        <v>Apr</v>
      </c>
      <c r="D269">
        <f>YEAR(sales_targets[[#This Row],[Date]])</f>
        <v>2042</v>
      </c>
    </row>
    <row r="270" spans="1:4" x14ac:dyDescent="0.25">
      <c r="A270" s="4">
        <v>51987</v>
      </c>
      <c r="B270" s="5">
        <v>229011</v>
      </c>
      <c r="C270" t="str">
        <f>TEXT(sales_targets[[#This Row],[Date]],"MMM")</f>
        <v>May</v>
      </c>
      <c r="D270">
        <f>YEAR(sales_targets[[#This Row],[Date]])</f>
        <v>2042</v>
      </c>
    </row>
    <row r="271" spans="1:4" x14ac:dyDescent="0.25">
      <c r="A271" s="4">
        <v>52018</v>
      </c>
      <c r="B271" s="5">
        <v>485126</v>
      </c>
      <c r="C271" t="str">
        <f>TEXT(sales_targets[[#This Row],[Date]],"MMM")</f>
        <v>Jun</v>
      </c>
      <c r="D271">
        <f>YEAR(sales_targets[[#This Row],[Date]])</f>
        <v>2042</v>
      </c>
    </row>
    <row r="272" spans="1:4" x14ac:dyDescent="0.25">
      <c r="A272" s="4">
        <v>52048</v>
      </c>
      <c r="B272" s="5">
        <v>477538</v>
      </c>
      <c r="C272" t="str">
        <f>TEXT(sales_targets[[#This Row],[Date]],"MMM")</f>
        <v>Jul</v>
      </c>
      <c r="D272">
        <f>YEAR(sales_targets[[#This Row],[Date]])</f>
        <v>2042</v>
      </c>
    </row>
    <row r="273" spans="1:4" x14ac:dyDescent="0.25">
      <c r="A273" s="4">
        <v>52079</v>
      </c>
      <c r="B273" s="5">
        <v>440607</v>
      </c>
      <c r="C273" t="str">
        <f>TEXT(sales_targets[[#This Row],[Date]],"MMM")</f>
        <v>Aug</v>
      </c>
      <c r="D273">
        <f>YEAR(sales_targets[[#This Row],[Date]])</f>
        <v>2042</v>
      </c>
    </row>
    <row r="274" spans="1:4" x14ac:dyDescent="0.25">
      <c r="A274" s="4">
        <v>52110</v>
      </c>
      <c r="B274" s="5">
        <v>123229</v>
      </c>
      <c r="C274" t="str">
        <f>TEXT(sales_targets[[#This Row],[Date]],"MMM")</f>
        <v>Sep</v>
      </c>
      <c r="D274">
        <f>YEAR(sales_targets[[#This Row],[Date]])</f>
        <v>2042</v>
      </c>
    </row>
    <row r="275" spans="1:4" x14ac:dyDescent="0.25">
      <c r="A275" s="4">
        <v>52140</v>
      </c>
      <c r="B275" s="5">
        <v>193504</v>
      </c>
      <c r="C275" t="str">
        <f>TEXT(sales_targets[[#This Row],[Date]],"MMM")</f>
        <v>Oct</v>
      </c>
      <c r="D275">
        <f>YEAR(sales_targets[[#This Row],[Date]])</f>
        <v>2042</v>
      </c>
    </row>
    <row r="276" spans="1:4" x14ac:dyDescent="0.25">
      <c r="A276" s="4">
        <v>52171</v>
      </c>
      <c r="B276" s="5">
        <v>370073</v>
      </c>
      <c r="C276" t="str">
        <f>TEXT(sales_targets[[#This Row],[Date]],"MMM")</f>
        <v>Nov</v>
      </c>
      <c r="D276">
        <f>YEAR(sales_targets[[#This Row],[Date]])</f>
        <v>2042</v>
      </c>
    </row>
    <row r="277" spans="1:4" x14ac:dyDescent="0.25">
      <c r="A277" s="4">
        <v>52201</v>
      </c>
      <c r="B277" s="5">
        <v>387318</v>
      </c>
      <c r="C277" t="str">
        <f>TEXT(sales_targets[[#This Row],[Date]],"MMM")</f>
        <v>Dec</v>
      </c>
      <c r="D277">
        <f>YEAR(sales_targets[[#This Row],[Date]])</f>
        <v>2042</v>
      </c>
    </row>
    <row r="278" spans="1:4" x14ac:dyDescent="0.25">
      <c r="A278" s="4">
        <v>52232</v>
      </c>
      <c r="B278" s="5">
        <v>207630</v>
      </c>
      <c r="C278" t="str">
        <f>TEXT(sales_targets[[#This Row],[Date]],"MMM")</f>
        <v>Jan</v>
      </c>
      <c r="D278">
        <f>YEAR(sales_targets[[#This Row],[Date]])</f>
        <v>2043</v>
      </c>
    </row>
    <row r="279" spans="1:4" x14ac:dyDescent="0.25">
      <c r="A279" s="4">
        <v>52263</v>
      </c>
      <c r="B279" s="5">
        <v>111574</v>
      </c>
      <c r="C279" t="str">
        <f>TEXT(sales_targets[[#This Row],[Date]],"MMM")</f>
        <v>Feb</v>
      </c>
      <c r="D279">
        <f>YEAR(sales_targets[[#This Row],[Date]])</f>
        <v>2043</v>
      </c>
    </row>
    <row r="280" spans="1:4" x14ac:dyDescent="0.25">
      <c r="A280" s="4">
        <v>52291</v>
      </c>
      <c r="B280" s="5">
        <v>111609</v>
      </c>
      <c r="C280" t="str">
        <f>TEXT(sales_targets[[#This Row],[Date]],"MMM")</f>
        <v>Mar</v>
      </c>
      <c r="D280">
        <f>YEAR(sales_targets[[#This Row],[Date]])</f>
        <v>2043</v>
      </c>
    </row>
    <row r="281" spans="1:4" x14ac:dyDescent="0.25">
      <c r="A281" s="4">
        <v>52322</v>
      </c>
      <c r="B281" s="5">
        <v>358048</v>
      </c>
      <c r="C281" t="str">
        <f>TEXT(sales_targets[[#This Row],[Date]],"MMM")</f>
        <v>Apr</v>
      </c>
      <c r="D281">
        <f>YEAR(sales_targets[[#This Row],[Date]])</f>
        <v>2043</v>
      </c>
    </row>
    <row r="282" spans="1:4" x14ac:dyDescent="0.25">
      <c r="A282" s="4">
        <v>52352</v>
      </c>
      <c r="B282" s="5">
        <v>254376</v>
      </c>
      <c r="C282" t="str">
        <f>TEXT(sales_targets[[#This Row],[Date]],"MMM")</f>
        <v>May</v>
      </c>
      <c r="D282">
        <f>YEAR(sales_targets[[#This Row],[Date]])</f>
        <v>2043</v>
      </c>
    </row>
    <row r="283" spans="1:4" x14ac:dyDescent="0.25">
      <c r="A283" s="4">
        <v>52383</v>
      </c>
      <c r="B283" s="5">
        <v>270986</v>
      </c>
      <c r="C283" t="str">
        <f>TEXT(sales_targets[[#This Row],[Date]],"MMM")</f>
        <v>Jun</v>
      </c>
      <c r="D283">
        <f>YEAR(sales_targets[[#This Row],[Date]])</f>
        <v>2043</v>
      </c>
    </row>
    <row r="284" spans="1:4" x14ac:dyDescent="0.25">
      <c r="A284" s="4">
        <v>52413</v>
      </c>
      <c r="B284" s="5">
        <v>416914</v>
      </c>
      <c r="C284" t="str">
        <f>TEXT(sales_targets[[#This Row],[Date]],"MMM")</f>
        <v>Jul</v>
      </c>
      <c r="D284">
        <f>YEAR(sales_targets[[#This Row],[Date]])</f>
        <v>2043</v>
      </c>
    </row>
    <row r="285" spans="1:4" x14ac:dyDescent="0.25">
      <c r="A285" s="4">
        <v>52444</v>
      </c>
      <c r="B285" s="5">
        <v>57571</v>
      </c>
      <c r="C285" t="str">
        <f>TEXT(sales_targets[[#This Row],[Date]],"MMM")</f>
        <v>Aug</v>
      </c>
      <c r="D285">
        <f>YEAR(sales_targets[[#This Row],[Date]])</f>
        <v>2043</v>
      </c>
    </row>
    <row r="286" spans="1:4" x14ac:dyDescent="0.25">
      <c r="A286" s="4">
        <v>52475</v>
      </c>
      <c r="B286" s="5">
        <v>389538</v>
      </c>
      <c r="C286" t="str">
        <f>TEXT(sales_targets[[#This Row],[Date]],"MMM")</f>
        <v>Sep</v>
      </c>
      <c r="D286">
        <f>YEAR(sales_targets[[#This Row],[Date]])</f>
        <v>2043</v>
      </c>
    </row>
    <row r="287" spans="1:4" x14ac:dyDescent="0.25">
      <c r="A287" s="4">
        <v>52505</v>
      </c>
      <c r="B287" s="5">
        <v>173403</v>
      </c>
      <c r="C287" t="str">
        <f>TEXT(sales_targets[[#This Row],[Date]],"MMM")</f>
        <v>Oct</v>
      </c>
      <c r="D287">
        <f>YEAR(sales_targets[[#This Row],[Date]])</f>
        <v>2043</v>
      </c>
    </row>
    <row r="288" spans="1:4" x14ac:dyDescent="0.25">
      <c r="A288" s="4">
        <v>52536</v>
      </c>
      <c r="B288" s="5">
        <v>469044</v>
      </c>
      <c r="C288" t="str">
        <f>TEXT(sales_targets[[#This Row],[Date]],"MMM")</f>
        <v>Nov</v>
      </c>
      <c r="D288">
        <f>YEAR(sales_targets[[#This Row],[Date]])</f>
        <v>2043</v>
      </c>
    </row>
    <row r="289" spans="1:4" x14ac:dyDescent="0.25">
      <c r="A289" s="4">
        <v>52566</v>
      </c>
      <c r="B289" s="5">
        <v>479921</v>
      </c>
      <c r="C289" t="str">
        <f>TEXT(sales_targets[[#This Row],[Date]],"MMM")</f>
        <v>Dec</v>
      </c>
      <c r="D289">
        <f>YEAR(sales_targets[[#This Row],[Date]])</f>
        <v>2043</v>
      </c>
    </row>
    <row r="290" spans="1:4" x14ac:dyDescent="0.25">
      <c r="A290" s="4">
        <v>52597</v>
      </c>
      <c r="B290" s="5">
        <v>275961</v>
      </c>
      <c r="C290" t="str">
        <f>TEXT(sales_targets[[#This Row],[Date]],"MMM")</f>
        <v>Jan</v>
      </c>
      <c r="D290">
        <f>YEAR(sales_targets[[#This Row],[Date]])</f>
        <v>2044</v>
      </c>
    </row>
    <row r="291" spans="1:4" x14ac:dyDescent="0.25">
      <c r="A291" s="4">
        <v>52628</v>
      </c>
      <c r="B291" s="5">
        <v>192124</v>
      </c>
      <c r="C291" t="str">
        <f>TEXT(sales_targets[[#This Row],[Date]],"MMM")</f>
        <v>Feb</v>
      </c>
      <c r="D291">
        <f>YEAR(sales_targets[[#This Row],[Date]])</f>
        <v>2044</v>
      </c>
    </row>
    <row r="292" spans="1:4" x14ac:dyDescent="0.25">
      <c r="A292" s="4">
        <v>52657</v>
      </c>
      <c r="B292" s="5">
        <v>154931</v>
      </c>
      <c r="C292" t="str">
        <f>TEXT(sales_targets[[#This Row],[Date]],"MMM")</f>
        <v>Mar</v>
      </c>
      <c r="D292">
        <f>YEAR(sales_targets[[#This Row],[Date]])</f>
        <v>2044</v>
      </c>
    </row>
    <row r="293" spans="1:4" x14ac:dyDescent="0.25">
      <c r="A293" s="4">
        <v>52688</v>
      </c>
      <c r="B293" s="5">
        <v>131654</v>
      </c>
      <c r="C293" t="str">
        <f>TEXT(sales_targets[[#This Row],[Date]],"MMM")</f>
        <v>Apr</v>
      </c>
      <c r="D293">
        <f>YEAR(sales_targets[[#This Row],[Date]])</f>
        <v>2044</v>
      </c>
    </row>
    <row r="294" spans="1:4" x14ac:dyDescent="0.25">
      <c r="A294" s="4">
        <v>52718</v>
      </c>
      <c r="B294" s="5">
        <v>499642</v>
      </c>
      <c r="C294" t="str">
        <f>TEXT(sales_targets[[#This Row],[Date]],"MMM")</f>
        <v>May</v>
      </c>
      <c r="D294">
        <f>YEAR(sales_targets[[#This Row],[Date]])</f>
        <v>2044</v>
      </c>
    </row>
    <row r="295" spans="1:4" x14ac:dyDescent="0.25">
      <c r="A295" s="4">
        <v>52749</v>
      </c>
      <c r="B295" s="5">
        <v>134389</v>
      </c>
      <c r="C295" t="str">
        <f>TEXT(sales_targets[[#This Row],[Date]],"MMM")</f>
        <v>Jun</v>
      </c>
      <c r="D295">
        <f>YEAR(sales_targets[[#This Row],[Date]])</f>
        <v>2044</v>
      </c>
    </row>
    <row r="296" spans="1:4" x14ac:dyDescent="0.25">
      <c r="A296" s="4">
        <v>52779</v>
      </c>
      <c r="B296" s="5">
        <v>250953</v>
      </c>
      <c r="C296" t="str">
        <f>TEXT(sales_targets[[#This Row],[Date]],"MMM")</f>
        <v>Jul</v>
      </c>
      <c r="D296">
        <f>YEAR(sales_targets[[#This Row],[Date]])</f>
        <v>2044</v>
      </c>
    </row>
    <row r="297" spans="1:4" x14ac:dyDescent="0.25">
      <c r="A297" s="4">
        <v>52810</v>
      </c>
      <c r="B297" s="5">
        <v>265645</v>
      </c>
      <c r="C297" t="str">
        <f>TEXT(sales_targets[[#This Row],[Date]],"MMM")</f>
        <v>Aug</v>
      </c>
      <c r="D297">
        <f>YEAR(sales_targets[[#This Row],[Date]])</f>
        <v>2044</v>
      </c>
    </row>
    <row r="298" spans="1:4" x14ac:dyDescent="0.25">
      <c r="A298" s="4">
        <v>52841</v>
      </c>
      <c r="B298" s="5">
        <v>355631</v>
      </c>
      <c r="C298" t="str">
        <f>TEXT(sales_targets[[#This Row],[Date]],"MMM")</f>
        <v>Sep</v>
      </c>
      <c r="D298">
        <f>YEAR(sales_targets[[#This Row],[Date]])</f>
        <v>2044</v>
      </c>
    </row>
    <row r="299" spans="1:4" x14ac:dyDescent="0.25">
      <c r="A299" s="4">
        <v>52871</v>
      </c>
      <c r="B299" s="5">
        <v>429192</v>
      </c>
      <c r="C299" t="str">
        <f>TEXT(sales_targets[[#This Row],[Date]],"MMM")</f>
        <v>Oct</v>
      </c>
      <c r="D299">
        <f>YEAR(sales_targets[[#This Row],[Date]])</f>
        <v>2044</v>
      </c>
    </row>
    <row r="300" spans="1:4" x14ac:dyDescent="0.25">
      <c r="A300" s="4">
        <v>52902</v>
      </c>
      <c r="B300" s="5">
        <v>301098</v>
      </c>
      <c r="C300" t="str">
        <f>TEXT(sales_targets[[#This Row],[Date]],"MMM")</f>
        <v>Nov</v>
      </c>
      <c r="D300">
        <f>YEAR(sales_targets[[#This Row],[Date]])</f>
        <v>2044</v>
      </c>
    </row>
    <row r="301" spans="1:4" x14ac:dyDescent="0.25">
      <c r="A301" s="4">
        <v>52932</v>
      </c>
      <c r="B301" s="5">
        <v>391100</v>
      </c>
      <c r="C301" t="str">
        <f>TEXT(sales_targets[[#This Row],[Date]],"MMM")</f>
        <v>Dec</v>
      </c>
      <c r="D301">
        <f>YEAR(sales_targets[[#This Row],[Date]])</f>
        <v>2044</v>
      </c>
    </row>
    <row r="302" spans="1:4" x14ac:dyDescent="0.25">
      <c r="A302" s="4">
        <v>52963</v>
      </c>
      <c r="B302" s="5">
        <v>305008</v>
      </c>
      <c r="C302" t="str">
        <f>TEXT(sales_targets[[#This Row],[Date]],"MMM")</f>
        <v>Jan</v>
      </c>
      <c r="D302">
        <f>YEAR(sales_targets[[#This Row],[Date]])</f>
        <v>2045</v>
      </c>
    </row>
    <row r="303" spans="1:4" x14ac:dyDescent="0.25">
      <c r="A303" s="4">
        <v>52994</v>
      </c>
      <c r="B303" s="5">
        <v>246583</v>
      </c>
      <c r="C303" t="str">
        <f>TEXT(sales_targets[[#This Row],[Date]],"MMM")</f>
        <v>Feb</v>
      </c>
      <c r="D303">
        <f>YEAR(sales_targets[[#This Row],[Date]])</f>
        <v>2045</v>
      </c>
    </row>
    <row r="304" spans="1:4" x14ac:dyDescent="0.25">
      <c r="A304" s="4">
        <v>53022</v>
      </c>
      <c r="B304" s="5">
        <v>120987</v>
      </c>
      <c r="C304" t="str">
        <f>TEXT(sales_targets[[#This Row],[Date]],"MMM")</f>
        <v>Mar</v>
      </c>
      <c r="D304">
        <f>YEAR(sales_targets[[#This Row],[Date]])</f>
        <v>2045</v>
      </c>
    </row>
    <row r="305" spans="1:4" x14ac:dyDescent="0.25">
      <c r="A305" s="4">
        <v>53053</v>
      </c>
      <c r="B305" s="5">
        <v>143927</v>
      </c>
      <c r="C305" t="str">
        <f>TEXT(sales_targets[[#This Row],[Date]],"MMM")</f>
        <v>Apr</v>
      </c>
      <c r="D305">
        <f>YEAR(sales_targets[[#This Row],[Date]])</f>
        <v>2045</v>
      </c>
    </row>
    <row r="306" spans="1:4" x14ac:dyDescent="0.25">
      <c r="A306" s="4">
        <v>53083</v>
      </c>
      <c r="B306" s="5">
        <v>244588</v>
      </c>
      <c r="C306" t="str">
        <f>TEXT(sales_targets[[#This Row],[Date]],"MMM")</f>
        <v>May</v>
      </c>
      <c r="D306">
        <f>YEAR(sales_targets[[#This Row],[Date]])</f>
        <v>2045</v>
      </c>
    </row>
    <row r="307" spans="1:4" x14ac:dyDescent="0.25">
      <c r="A307" s="4">
        <v>53114</v>
      </c>
      <c r="B307" s="5">
        <v>70729</v>
      </c>
      <c r="C307" t="str">
        <f>TEXT(sales_targets[[#This Row],[Date]],"MMM")</f>
        <v>Jun</v>
      </c>
      <c r="D307">
        <f>YEAR(sales_targets[[#This Row],[Date]])</f>
        <v>2045</v>
      </c>
    </row>
    <row r="308" spans="1:4" x14ac:dyDescent="0.25">
      <c r="A308" s="4">
        <v>53144</v>
      </c>
      <c r="B308" s="5">
        <v>192362</v>
      </c>
      <c r="C308" t="str">
        <f>TEXT(sales_targets[[#This Row],[Date]],"MMM")</f>
        <v>Jul</v>
      </c>
      <c r="D308">
        <f>YEAR(sales_targets[[#This Row],[Date]])</f>
        <v>2045</v>
      </c>
    </row>
    <row r="309" spans="1:4" x14ac:dyDescent="0.25">
      <c r="A309" s="4">
        <v>53175</v>
      </c>
      <c r="B309" s="5">
        <v>258183</v>
      </c>
      <c r="C309" t="str">
        <f>TEXT(sales_targets[[#This Row],[Date]],"MMM")</f>
        <v>Aug</v>
      </c>
      <c r="D309">
        <f>YEAR(sales_targets[[#This Row],[Date]])</f>
        <v>2045</v>
      </c>
    </row>
    <row r="310" spans="1:4" x14ac:dyDescent="0.25">
      <c r="A310" s="4">
        <v>53206</v>
      </c>
      <c r="B310" s="5">
        <v>262685</v>
      </c>
      <c r="C310" t="str">
        <f>TEXT(sales_targets[[#This Row],[Date]],"MMM")</f>
        <v>Sep</v>
      </c>
      <c r="D310">
        <f>YEAR(sales_targets[[#This Row],[Date]])</f>
        <v>2045</v>
      </c>
    </row>
    <row r="311" spans="1:4" x14ac:dyDescent="0.25">
      <c r="A311" s="4">
        <v>53236</v>
      </c>
      <c r="B311" s="5">
        <v>416648</v>
      </c>
      <c r="C311" t="str">
        <f>TEXT(sales_targets[[#This Row],[Date]],"MMM")</f>
        <v>Oct</v>
      </c>
      <c r="D311">
        <f>YEAR(sales_targets[[#This Row],[Date]])</f>
        <v>2045</v>
      </c>
    </row>
    <row r="312" spans="1:4" x14ac:dyDescent="0.25">
      <c r="A312" s="4">
        <v>53267</v>
      </c>
      <c r="B312" s="5">
        <v>485446</v>
      </c>
      <c r="C312" t="str">
        <f>TEXT(sales_targets[[#This Row],[Date]],"MMM")</f>
        <v>Nov</v>
      </c>
      <c r="D312">
        <f>YEAR(sales_targets[[#This Row],[Date]])</f>
        <v>2045</v>
      </c>
    </row>
    <row r="313" spans="1:4" x14ac:dyDescent="0.25">
      <c r="A313" s="4">
        <v>53297</v>
      </c>
      <c r="B313" s="5">
        <v>378356</v>
      </c>
      <c r="C313" t="str">
        <f>TEXT(sales_targets[[#This Row],[Date]],"MMM")</f>
        <v>Dec</v>
      </c>
      <c r="D313">
        <f>YEAR(sales_targets[[#This Row],[Date]])</f>
        <v>2045</v>
      </c>
    </row>
    <row r="314" spans="1:4" x14ac:dyDescent="0.25">
      <c r="A314" s="4">
        <v>53328</v>
      </c>
      <c r="B314" s="5">
        <v>85791</v>
      </c>
      <c r="C314" t="str">
        <f>TEXT(sales_targets[[#This Row],[Date]],"MMM")</f>
        <v>Jan</v>
      </c>
      <c r="D314">
        <f>YEAR(sales_targets[[#This Row],[Date]])</f>
        <v>2046</v>
      </c>
    </row>
    <row r="315" spans="1:4" x14ac:dyDescent="0.25">
      <c r="A315" s="4">
        <v>53359</v>
      </c>
      <c r="B315" s="5">
        <v>233870</v>
      </c>
      <c r="C315" t="str">
        <f>TEXT(sales_targets[[#This Row],[Date]],"MMM")</f>
        <v>Feb</v>
      </c>
      <c r="D315">
        <f>YEAR(sales_targets[[#This Row],[Date]])</f>
        <v>2046</v>
      </c>
    </row>
    <row r="316" spans="1:4" x14ac:dyDescent="0.25">
      <c r="A316" s="4">
        <v>53387</v>
      </c>
      <c r="B316" s="5">
        <v>378459</v>
      </c>
      <c r="C316" t="str">
        <f>TEXT(sales_targets[[#This Row],[Date]],"MMM")</f>
        <v>Mar</v>
      </c>
      <c r="D316">
        <f>YEAR(sales_targets[[#This Row],[Date]])</f>
        <v>2046</v>
      </c>
    </row>
    <row r="317" spans="1:4" x14ac:dyDescent="0.25">
      <c r="A317" s="4">
        <v>53418</v>
      </c>
      <c r="B317" s="5">
        <v>317616</v>
      </c>
      <c r="C317" t="str">
        <f>TEXT(sales_targets[[#This Row],[Date]],"MMM")</f>
        <v>Apr</v>
      </c>
      <c r="D317">
        <f>YEAR(sales_targets[[#This Row],[Date]])</f>
        <v>2046</v>
      </c>
    </row>
    <row r="318" spans="1:4" x14ac:dyDescent="0.25">
      <c r="A318" s="4">
        <v>53448</v>
      </c>
      <c r="B318" s="5">
        <v>256002</v>
      </c>
      <c r="C318" t="str">
        <f>TEXT(sales_targets[[#This Row],[Date]],"MMM")</f>
        <v>May</v>
      </c>
      <c r="D318">
        <f>YEAR(sales_targets[[#This Row],[Date]])</f>
        <v>2046</v>
      </c>
    </row>
    <row r="319" spans="1:4" x14ac:dyDescent="0.25">
      <c r="A319" s="4">
        <v>53479</v>
      </c>
      <c r="B319" s="5">
        <v>246310</v>
      </c>
      <c r="C319" t="str">
        <f>TEXT(sales_targets[[#This Row],[Date]],"MMM")</f>
        <v>Jun</v>
      </c>
      <c r="D319">
        <f>YEAR(sales_targets[[#This Row],[Date]])</f>
        <v>2046</v>
      </c>
    </row>
    <row r="320" spans="1:4" x14ac:dyDescent="0.25">
      <c r="A320" s="4">
        <v>53509</v>
      </c>
      <c r="B320" s="5">
        <v>232681</v>
      </c>
      <c r="C320" t="str">
        <f>TEXT(sales_targets[[#This Row],[Date]],"MMM")</f>
        <v>Jul</v>
      </c>
      <c r="D320">
        <f>YEAR(sales_targets[[#This Row],[Date]])</f>
        <v>2046</v>
      </c>
    </row>
    <row r="321" spans="1:4" x14ac:dyDescent="0.25">
      <c r="A321" s="4">
        <v>53540</v>
      </c>
      <c r="B321" s="5">
        <v>310557</v>
      </c>
      <c r="C321" t="str">
        <f>TEXT(sales_targets[[#This Row],[Date]],"MMM")</f>
        <v>Aug</v>
      </c>
      <c r="D321">
        <f>YEAR(sales_targets[[#This Row],[Date]])</f>
        <v>2046</v>
      </c>
    </row>
    <row r="322" spans="1:4" x14ac:dyDescent="0.25">
      <c r="A322" s="4">
        <v>53571</v>
      </c>
      <c r="B322" s="5">
        <v>130451</v>
      </c>
      <c r="C322" t="str">
        <f>TEXT(sales_targets[[#This Row],[Date]],"MMM")</f>
        <v>Sep</v>
      </c>
      <c r="D322">
        <f>YEAR(sales_targets[[#This Row],[Date]])</f>
        <v>2046</v>
      </c>
    </row>
    <row r="323" spans="1:4" x14ac:dyDescent="0.25">
      <c r="A323" s="4">
        <v>53601</v>
      </c>
      <c r="B323" s="5">
        <v>282877</v>
      </c>
      <c r="C323" t="str">
        <f>TEXT(sales_targets[[#This Row],[Date]],"MMM")</f>
        <v>Oct</v>
      </c>
      <c r="D323">
        <f>YEAR(sales_targets[[#This Row],[Date]])</f>
        <v>2046</v>
      </c>
    </row>
    <row r="324" spans="1:4" x14ac:dyDescent="0.25">
      <c r="A324" s="4">
        <v>53632</v>
      </c>
      <c r="B324" s="5">
        <v>142640</v>
      </c>
      <c r="C324" t="str">
        <f>TEXT(sales_targets[[#This Row],[Date]],"MMM")</f>
        <v>Nov</v>
      </c>
      <c r="D324">
        <f>YEAR(sales_targets[[#This Row],[Date]])</f>
        <v>2046</v>
      </c>
    </row>
    <row r="325" spans="1:4" x14ac:dyDescent="0.25">
      <c r="A325" s="4">
        <v>53662</v>
      </c>
      <c r="B325" s="5">
        <v>356434</v>
      </c>
      <c r="C325" t="str">
        <f>TEXT(sales_targets[[#This Row],[Date]],"MMM")</f>
        <v>Dec</v>
      </c>
      <c r="D325">
        <f>YEAR(sales_targets[[#This Row],[Date]])</f>
        <v>2046</v>
      </c>
    </row>
    <row r="326" spans="1:4" x14ac:dyDescent="0.25">
      <c r="A326" s="4">
        <v>53693</v>
      </c>
      <c r="B326" s="5">
        <v>439136</v>
      </c>
      <c r="C326" t="str">
        <f>TEXT(sales_targets[[#This Row],[Date]],"MMM")</f>
        <v>Jan</v>
      </c>
      <c r="D326">
        <f>YEAR(sales_targets[[#This Row],[Date]])</f>
        <v>2047</v>
      </c>
    </row>
    <row r="327" spans="1:4" x14ac:dyDescent="0.25">
      <c r="A327" s="4">
        <v>53724</v>
      </c>
      <c r="B327" s="5">
        <v>278468</v>
      </c>
      <c r="C327" t="str">
        <f>TEXT(sales_targets[[#This Row],[Date]],"MMM")</f>
        <v>Feb</v>
      </c>
      <c r="D327">
        <f>YEAR(sales_targets[[#This Row],[Date]])</f>
        <v>2047</v>
      </c>
    </row>
    <row r="328" spans="1:4" x14ac:dyDescent="0.25">
      <c r="A328" s="4">
        <v>53752</v>
      </c>
      <c r="B328" s="5">
        <v>224410</v>
      </c>
      <c r="C328" t="str">
        <f>TEXT(sales_targets[[#This Row],[Date]],"MMM")</f>
        <v>Mar</v>
      </c>
      <c r="D328">
        <f>YEAR(sales_targets[[#This Row],[Date]])</f>
        <v>2047</v>
      </c>
    </row>
    <row r="329" spans="1:4" x14ac:dyDescent="0.25">
      <c r="A329" s="4">
        <v>53783</v>
      </c>
      <c r="B329" s="5">
        <v>473274</v>
      </c>
      <c r="C329" t="str">
        <f>TEXT(sales_targets[[#This Row],[Date]],"MMM")</f>
        <v>Apr</v>
      </c>
      <c r="D329">
        <f>YEAR(sales_targets[[#This Row],[Date]])</f>
        <v>2047</v>
      </c>
    </row>
    <row r="330" spans="1:4" x14ac:dyDescent="0.25">
      <c r="A330" s="4">
        <v>53813</v>
      </c>
      <c r="B330" s="5">
        <v>346861</v>
      </c>
      <c r="C330" t="str">
        <f>TEXT(sales_targets[[#This Row],[Date]],"MMM")</f>
        <v>May</v>
      </c>
      <c r="D330">
        <f>YEAR(sales_targets[[#This Row],[Date]])</f>
        <v>2047</v>
      </c>
    </row>
    <row r="331" spans="1:4" x14ac:dyDescent="0.25">
      <c r="A331" s="4">
        <v>53844</v>
      </c>
      <c r="B331" s="5">
        <v>242612</v>
      </c>
      <c r="C331" t="str">
        <f>TEXT(sales_targets[[#This Row],[Date]],"MMM")</f>
        <v>Jun</v>
      </c>
      <c r="D331">
        <f>YEAR(sales_targets[[#This Row],[Date]])</f>
        <v>2047</v>
      </c>
    </row>
    <row r="332" spans="1:4" x14ac:dyDescent="0.25">
      <c r="A332" s="4">
        <v>53874</v>
      </c>
      <c r="B332" s="5">
        <v>62952</v>
      </c>
      <c r="C332" t="str">
        <f>TEXT(sales_targets[[#This Row],[Date]],"MMM")</f>
        <v>Jul</v>
      </c>
      <c r="D332">
        <f>YEAR(sales_targets[[#This Row],[Date]])</f>
        <v>2047</v>
      </c>
    </row>
    <row r="333" spans="1:4" x14ac:dyDescent="0.25">
      <c r="A333" s="4">
        <v>53905</v>
      </c>
      <c r="B333" s="5">
        <v>57162</v>
      </c>
      <c r="C333" t="str">
        <f>TEXT(sales_targets[[#This Row],[Date]],"MMM")</f>
        <v>Aug</v>
      </c>
      <c r="D333">
        <f>YEAR(sales_targets[[#This Row],[Date]])</f>
        <v>2047</v>
      </c>
    </row>
    <row r="334" spans="1:4" x14ac:dyDescent="0.25">
      <c r="A334" s="4">
        <v>53936</v>
      </c>
      <c r="B334" s="5">
        <v>149668</v>
      </c>
      <c r="C334" t="str">
        <f>TEXT(sales_targets[[#This Row],[Date]],"MMM")</f>
        <v>Sep</v>
      </c>
      <c r="D334">
        <f>YEAR(sales_targets[[#This Row],[Date]])</f>
        <v>2047</v>
      </c>
    </row>
    <row r="335" spans="1:4" x14ac:dyDescent="0.25">
      <c r="A335" s="4">
        <v>53966</v>
      </c>
      <c r="B335" s="5">
        <v>156368</v>
      </c>
      <c r="C335" t="str">
        <f>TEXT(sales_targets[[#This Row],[Date]],"MMM")</f>
        <v>Oct</v>
      </c>
      <c r="D335">
        <f>YEAR(sales_targets[[#This Row],[Date]])</f>
        <v>2047</v>
      </c>
    </row>
    <row r="336" spans="1:4" x14ac:dyDescent="0.25">
      <c r="A336" s="4">
        <v>53997</v>
      </c>
      <c r="B336" s="5">
        <v>374629</v>
      </c>
      <c r="C336" t="str">
        <f>TEXT(sales_targets[[#This Row],[Date]],"MMM")</f>
        <v>Nov</v>
      </c>
      <c r="D336">
        <f>YEAR(sales_targets[[#This Row],[Date]])</f>
        <v>2047</v>
      </c>
    </row>
    <row r="337" spans="1:4" x14ac:dyDescent="0.25">
      <c r="A337" s="4">
        <v>54027</v>
      </c>
      <c r="B337" s="5">
        <v>275273</v>
      </c>
      <c r="C337" t="str">
        <f>TEXT(sales_targets[[#This Row],[Date]],"MMM")</f>
        <v>Dec</v>
      </c>
      <c r="D337">
        <f>YEAR(sales_targets[[#This Row],[Date]])</f>
        <v>2047</v>
      </c>
    </row>
    <row r="338" spans="1:4" x14ac:dyDescent="0.25">
      <c r="A338" s="4">
        <v>54058</v>
      </c>
      <c r="B338" s="5">
        <v>499981</v>
      </c>
      <c r="C338" t="str">
        <f>TEXT(sales_targets[[#This Row],[Date]],"MMM")</f>
        <v>Jan</v>
      </c>
      <c r="D338">
        <f>YEAR(sales_targets[[#This Row],[Date]])</f>
        <v>2048</v>
      </c>
    </row>
    <row r="339" spans="1:4" x14ac:dyDescent="0.25">
      <c r="A339" s="4">
        <v>54089</v>
      </c>
      <c r="B339" s="5">
        <v>293257</v>
      </c>
      <c r="C339" t="str">
        <f>TEXT(sales_targets[[#This Row],[Date]],"MMM")</f>
        <v>Feb</v>
      </c>
      <c r="D339">
        <f>YEAR(sales_targets[[#This Row],[Date]])</f>
        <v>2048</v>
      </c>
    </row>
    <row r="340" spans="1:4" x14ac:dyDescent="0.25">
      <c r="A340" s="4">
        <v>54118</v>
      </c>
      <c r="B340" s="5">
        <v>456404</v>
      </c>
      <c r="C340" t="str">
        <f>TEXT(sales_targets[[#This Row],[Date]],"MMM")</f>
        <v>Mar</v>
      </c>
      <c r="D340">
        <f>YEAR(sales_targets[[#This Row],[Date]])</f>
        <v>2048</v>
      </c>
    </row>
    <row r="341" spans="1:4" x14ac:dyDescent="0.25">
      <c r="A341" s="4">
        <v>54149</v>
      </c>
      <c r="B341" s="5">
        <v>298573</v>
      </c>
      <c r="C341" t="str">
        <f>TEXT(sales_targets[[#This Row],[Date]],"MMM")</f>
        <v>Apr</v>
      </c>
      <c r="D341">
        <f>YEAR(sales_targets[[#This Row],[Date]])</f>
        <v>2048</v>
      </c>
    </row>
    <row r="342" spans="1:4" x14ac:dyDescent="0.25">
      <c r="A342" s="4">
        <v>54179</v>
      </c>
      <c r="B342" s="5">
        <v>211181</v>
      </c>
      <c r="C342" t="str">
        <f>TEXT(sales_targets[[#This Row],[Date]],"MMM")</f>
        <v>May</v>
      </c>
      <c r="D342">
        <f>YEAR(sales_targets[[#This Row],[Date]])</f>
        <v>2048</v>
      </c>
    </row>
    <row r="343" spans="1:4" x14ac:dyDescent="0.25">
      <c r="A343" s="4">
        <v>54210</v>
      </c>
      <c r="B343" s="5">
        <v>371548</v>
      </c>
      <c r="C343" t="str">
        <f>TEXT(sales_targets[[#This Row],[Date]],"MMM")</f>
        <v>Jun</v>
      </c>
      <c r="D343">
        <f>YEAR(sales_targets[[#This Row],[Date]])</f>
        <v>2048</v>
      </c>
    </row>
    <row r="344" spans="1:4" x14ac:dyDescent="0.25">
      <c r="A344" s="4">
        <v>54240</v>
      </c>
      <c r="B344" s="5">
        <v>252241</v>
      </c>
      <c r="C344" t="str">
        <f>TEXT(sales_targets[[#This Row],[Date]],"MMM")</f>
        <v>Jul</v>
      </c>
      <c r="D344">
        <f>YEAR(sales_targets[[#This Row],[Date]])</f>
        <v>2048</v>
      </c>
    </row>
    <row r="345" spans="1:4" x14ac:dyDescent="0.25">
      <c r="A345" s="4">
        <v>54271</v>
      </c>
      <c r="B345" s="5">
        <v>173591</v>
      </c>
      <c r="C345" t="str">
        <f>TEXT(sales_targets[[#This Row],[Date]],"MMM")</f>
        <v>Aug</v>
      </c>
      <c r="D345">
        <f>YEAR(sales_targets[[#This Row],[Date]])</f>
        <v>2048</v>
      </c>
    </row>
    <row r="346" spans="1:4" x14ac:dyDescent="0.25">
      <c r="A346" s="4">
        <v>54302</v>
      </c>
      <c r="B346" s="5">
        <v>262951</v>
      </c>
      <c r="C346" t="str">
        <f>TEXT(sales_targets[[#This Row],[Date]],"MMM")</f>
        <v>Sep</v>
      </c>
      <c r="D346">
        <f>YEAR(sales_targets[[#This Row],[Date]])</f>
        <v>2048</v>
      </c>
    </row>
    <row r="347" spans="1:4" x14ac:dyDescent="0.25">
      <c r="A347" s="4">
        <v>54332</v>
      </c>
      <c r="B347" s="5">
        <v>349206</v>
      </c>
      <c r="C347" t="str">
        <f>TEXT(sales_targets[[#This Row],[Date]],"MMM")</f>
        <v>Oct</v>
      </c>
      <c r="D347">
        <f>YEAR(sales_targets[[#This Row],[Date]])</f>
        <v>2048</v>
      </c>
    </row>
    <row r="348" spans="1:4" x14ac:dyDescent="0.25">
      <c r="A348" s="4">
        <v>54363</v>
      </c>
      <c r="B348" s="5">
        <v>219001</v>
      </c>
      <c r="C348" t="str">
        <f>TEXT(sales_targets[[#This Row],[Date]],"MMM")</f>
        <v>Nov</v>
      </c>
      <c r="D348">
        <f>YEAR(sales_targets[[#This Row],[Date]])</f>
        <v>2048</v>
      </c>
    </row>
    <row r="349" spans="1:4" x14ac:dyDescent="0.25">
      <c r="A349" s="4">
        <v>54393</v>
      </c>
      <c r="B349" s="5">
        <v>366814</v>
      </c>
      <c r="C349" t="str">
        <f>TEXT(sales_targets[[#This Row],[Date]],"MMM")</f>
        <v>Dec</v>
      </c>
      <c r="D349">
        <f>YEAR(sales_targets[[#This Row],[Date]])</f>
        <v>2048</v>
      </c>
    </row>
    <row r="350" spans="1:4" x14ac:dyDescent="0.25">
      <c r="A350" s="4">
        <v>54424</v>
      </c>
      <c r="B350" s="5">
        <v>491321</v>
      </c>
      <c r="C350" t="str">
        <f>TEXT(sales_targets[[#This Row],[Date]],"MMM")</f>
        <v>Jan</v>
      </c>
      <c r="D350">
        <f>YEAR(sales_targets[[#This Row],[Date]])</f>
        <v>2049</v>
      </c>
    </row>
    <row r="351" spans="1:4" x14ac:dyDescent="0.25">
      <c r="A351" s="4">
        <v>54455</v>
      </c>
      <c r="B351" s="5">
        <v>235076</v>
      </c>
      <c r="C351" t="str">
        <f>TEXT(sales_targets[[#This Row],[Date]],"MMM")</f>
        <v>Feb</v>
      </c>
      <c r="D351">
        <f>YEAR(sales_targets[[#This Row],[Date]])</f>
        <v>2049</v>
      </c>
    </row>
    <row r="352" spans="1:4" x14ac:dyDescent="0.25">
      <c r="A352" s="4">
        <v>54483</v>
      </c>
      <c r="B352" s="5">
        <v>182855</v>
      </c>
      <c r="C352" t="str">
        <f>TEXT(sales_targets[[#This Row],[Date]],"MMM")</f>
        <v>Mar</v>
      </c>
      <c r="D352">
        <f>YEAR(sales_targets[[#This Row],[Date]])</f>
        <v>2049</v>
      </c>
    </row>
    <row r="353" spans="1:4" x14ac:dyDescent="0.25">
      <c r="A353" s="4">
        <v>54514</v>
      </c>
      <c r="B353" s="5">
        <v>230976</v>
      </c>
      <c r="C353" t="str">
        <f>TEXT(sales_targets[[#This Row],[Date]],"MMM")</f>
        <v>Apr</v>
      </c>
      <c r="D353">
        <f>YEAR(sales_targets[[#This Row],[Date]])</f>
        <v>2049</v>
      </c>
    </row>
    <row r="354" spans="1:4" x14ac:dyDescent="0.25">
      <c r="A354" s="4">
        <v>54544</v>
      </c>
      <c r="B354" s="5">
        <v>427217</v>
      </c>
      <c r="C354" t="str">
        <f>TEXT(sales_targets[[#This Row],[Date]],"MMM")</f>
        <v>May</v>
      </c>
      <c r="D354">
        <f>YEAR(sales_targets[[#This Row],[Date]])</f>
        <v>2049</v>
      </c>
    </row>
    <row r="355" spans="1:4" x14ac:dyDescent="0.25">
      <c r="A355" s="4">
        <v>54575</v>
      </c>
      <c r="B355" s="5">
        <v>130516</v>
      </c>
      <c r="C355" t="str">
        <f>TEXT(sales_targets[[#This Row],[Date]],"MMM")</f>
        <v>Jun</v>
      </c>
      <c r="D355">
        <f>YEAR(sales_targets[[#This Row],[Date]])</f>
        <v>2049</v>
      </c>
    </row>
    <row r="356" spans="1:4" x14ac:dyDescent="0.25">
      <c r="A356" s="4">
        <v>54605</v>
      </c>
      <c r="B356" s="5">
        <v>488154</v>
      </c>
      <c r="C356" t="str">
        <f>TEXT(sales_targets[[#This Row],[Date]],"MMM")</f>
        <v>Jul</v>
      </c>
      <c r="D356">
        <f>YEAR(sales_targets[[#This Row],[Date]])</f>
        <v>2049</v>
      </c>
    </row>
    <row r="357" spans="1:4" x14ac:dyDescent="0.25">
      <c r="A357" s="4">
        <v>54636</v>
      </c>
      <c r="B357" s="5">
        <v>236294</v>
      </c>
      <c r="C357" t="str">
        <f>TEXT(sales_targets[[#This Row],[Date]],"MMM")</f>
        <v>Aug</v>
      </c>
      <c r="D357">
        <f>YEAR(sales_targets[[#This Row],[Date]])</f>
        <v>2049</v>
      </c>
    </row>
    <row r="358" spans="1:4" x14ac:dyDescent="0.25">
      <c r="A358" s="4">
        <v>54667</v>
      </c>
      <c r="B358" s="5">
        <v>428726</v>
      </c>
      <c r="C358" t="str">
        <f>TEXT(sales_targets[[#This Row],[Date]],"MMM")</f>
        <v>Sep</v>
      </c>
      <c r="D358">
        <f>YEAR(sales_targets[[#This Row],[Date]])</f>
        <v>2049</v>
      </c>
    </row>
    <row r="359" spans="1:4" x14ac:dyDescent="0.25">
      <c r="A359" s="4">
        <v>54697</v>
      </c>
      <c r="B359" s="5">
        <v>404067</v>
      </c>
      <c r="C359" t="str">
        <f>TEXT(sales_targets[[#This Row],[Date]],"MMM")</f>
        <v>Oct</v>
      </c>
      <c r="D359">
        <f>YEAR(sales_targets[[#This Row],[Date]])</f>
        <v>2049</v>
      </c>
    </row>
    <row r="360" spans="1:4" x14ac:dyDescent="0.25">
      <c r="A360" s="4">
        <v>54728</v>
      </c>
      <c r="B360" s="5">
        <v>402610</v>
      </c>
      <c r="C360" t="str">
        <f>TEXT(sales_targets[[#This Row],[Date]],"MMM")</f>
        <v>Nov</v>
      </c>
      <c r="D360">
        <f>YEAR(sales_targets[[#This Row],[Date]])</f>
        <v>2049</v>
      </c>
    </row>
    <row r="361" spans="1:4" x14ac:dyDescent="0.25">
      <c r="A361" s="4">
        <v>54758</v>
      </c>
      <c r="B361" s="5">
        <v>459037</v>
      </c>
      <c r="C361" t="str">
        <f>TEXT(sales_targets[[#This Row],[Date]],"MMM")</f>
        <v>Dec</v>
      </c>
      <c r="D361">
        <f>YEAR(sales_targets[[#This Row],[Date]])</f>
        <v>2049</v>
      </c>
    </row>
    <row r="362" spans="1:4" x14ac:dyDescent="0.25">
      <c r="A362" s="4">
        <v>54789</v>
      </c>
      <c r="B362" s="5">
        <v>133183</v>
      </c>
      <c r="C362" t="str">
        <f>TEXT(sales_targets[[#This Row],[Date]],"MMM")</f>
        <v>Jan</v>
      </c>
      <c r="D362">
        <f>YEAR(sales_targets[[#This Row],[Date]])</f>
        <v>2050</v>
      </c>
    </row>
    <row r="363" spans="1:4" x14ac:dyDescent="0.25">
      <c r="A363" s="4">
        <v>54820</v>
      </c>
      <c r="B363" s="5">
        <v>317125</v>
      </c>
      <c r="C363" t="str">
        <f>TEXT(sales_targets[[#This Row],[Date]],"MMM")</f>
        <v>Feb</v>
      </c>
      <c r="D363">
        <f>YEAR(sales_targets[[#This Row],[Date]])</f>
        <v>2050</v>
      </c>
    </row>
    <row r="364" spans="1:4" x14ac:dyDescent="0.25">
      <c r="A364" s="4">
        <v>54848</v>
      </c>
      <c r="B364" s="5">
        <v>94551</v>
      </c>
      <c r="C364" t="str">
        <f>TEXT(sales_targets[[#This Row],[Date]],"MMM")</f>
        <v>Mar</v>
      </c>
      <c r="D364">
        <f>YEAR(sales_targets[[#This Row],[Date]])</f>
        <v>2050</v>
      </c>
    </row>
    <row r="365" spans="1:4" x14ac:dyDescent="0.25">
      <c r="A365" s="4">
        <v>54879</v>
      </c>
      <c r="B365" s="5">
        <v>184716</v>
      </c>
      <c r="C365" t="str">
        <f>TEXT(sales_targets[[#This Row],[Date]],"MMM")</f>
        <v>Apr</v>
      </c>
      <c r="D365">
        <f>YEAR(sales_targets[[#This Row],[Date]])</f>
        <v>2050</v>
      </c>
    </row>
    <row r="366" spans="1:4" x14ac:dyDescent="0.25">
      <c r="A366" s="4">
        <v>54909</v>
      </c>
      <c r="B366" s="5">
        <v>68264</v>
      </c>
      <c r="C366" t="str">
        <f>TEXT(sales_targets[[#This Row],[Date]],"MMM")</f>
        <v>May</v>
      </c>
      <c r="D366">
        <f>YEAR(sales_targets[[#This Row],[Date]])</f>
        <v>2050</v>
      </c>
    </row>
    <row r="367" spans="1:4" x14ac:dyDescent="0.25">
      <c r="A367" s="4">
        <v>54940</v>
      </c>
      <c r="B367" s="5">
        <v>357030</v>
      </c>
      <c r="C367" t="str">
        <f>TEXT(sales_targets[[#This Row],[Date]],"MMM")</f>
        <v>Jun</v>
      </c>
      <c r="D367">
        <f>YEAR(sales_targets[[#This Row],[Date]])</f>
        <v>2050</v>
      </c>
    </row>
    <row r="368" spans="1:4" x14ac:dyDescent="0.25">
      <c r="A368" s="4">
        <v>54970</v>
      </c>
      <c r="B368" s="5">
        <v>323477</v>
      </c>
      <c r="C368" t="str">
        <f>TEXT(sales_targets[[#This Row],[Date]],"MMM")</f>
        <v>Jul</v>
      </c>
      <c r="D368">
        <f>YEAR(sales_targets[[#This Row],[Date]])</f>
        <v>2050</v>
      </c>
    </row>
    <row r="369" spans="1:4" x14ac:dyDescent="0.25">
      <c r="A369" s="4">
        <v>55001</v>
      </c>
      <c r="B369" s="5">
        <v>383065</v>
      </c>
      <c r="C369" t="str">
        <f>TEXT(sales_targets[[#This Row],[Date]],"MMM")</f>
        <v>Aug</v>
      </c>
      <c r="D369">
        <f>YEAR(sales_targets[[#This Row],[Date]])</f>
        <v>2050</v>
      </c>
    </row>
    <row r="370" spans="1:4" x14ac:dyDescent="0.25">
      <c r="A370" s="4">
        <v>55032</v>
      </c>
      <c r="B370" s="5">
        <v>129302</v>
      </c>
      <c r="C370" t="str">
        <f>TEXT(sales_targets[[#This Row],[Date]],"MMM")</f>
        <v>Sep</v>
      </c>
      <c r="D370">
        <f>YEAR(sales_targets[[#This Row],[Date]])</f>
        <v>2050</v>
      </c>
    </row>
    <row r="371" spans="1:4" x14ac:dyDescent="0.25">
      <c r="A371" s="4">
        <v>55062</v>
      </c>
      <c r="B371" s="5">
        <v>199495</v>
      </c>
      <c r="C371" t="str">
        <f>TEXT(sales_targets[[#This Row],[Date]],"MMM")</f>
        <v>Oct</v>
      </c>
      <c r="D371">
        <f>YEAR(sales_targets[[#This Row],[Date]])</f>
        <v>2050</v>
      </c>
    </row>
    <row r="372" spans="1:4" x14ac:dyDescent="0.25">
      <c r="A372" s="4">
        <v>55093</v>
      </c>
      <c r="B372" s="5">
        <v>354353</v>
      </c>
      <c r="C372" t="str">
        <f>TEXT(sales_targets[[#This Row],[Date]],"MMM")</f>
        <v>Nov</v>
      </c>
      <c r="D372">
        <f>YEAR(sales_targets[[#This Row],[Date]])</f>
        <v>2050</v>
      </c>
    </row>
    <row r="373" spans="1:4" x14ac:dyDescent="0.25">
      <c r="A373" s="4">
        <v>55123</v>
      </c>
      <c r="B373" s="5">
        <v>421946</v>
      </c>
      <c r="C373" t="str">
        <f>TEXT(sales_targets[[#This Row],[Date]],"MMM")</f>
        <v>Dec</v>
      </c>
      <c r="D373">
        <f>YEAR(sales_targets[[#This Row],[Date]])</f>
        <v>2050</v>
      </c>
    </row>
    <row r="374" spans="1:4" x14ac:dyDescent="0.25">
      <c r="A374" s="4">
        <v>55154</v>
      </c>
      <c r="B374" s="5">
        <v>448554</v>
      </c>
      <c r="C374" t="str">
        <f>TEXT(sales_targets[[#This Row],[Date]],"MMM")</f>
        <v>Jan</v>
      </c>
      <c r="D374">
        <f>YEAR(sales_targets[[#This Row],[Date]])</f>
        <v>2051</v>
      </c>
    </row>
    <row r="375" spans="1:4" x14ac:dyDescent="0.25">
      <c r="A375" s="4">
        <v>55185</v>
      </c>
      <c r="B375" s="5">
        <v>83163</v>
      </c>
      <c r="C375" t="str">
        <f>TEXT(sales_targets[[#This Row],[Date]],"MMM")</f>
        <v>Feb</v>
      </c>
      <c r="D375">
        <f>YEAR(sales_targets[[#This Row],[Date]])</f>
        <v>2051</v>
      </c>
    </row>
    <row r="376" spans="1:4" x14ac:dyDescent="0.25">
      <c r="A376" s="4">
        <v>55213</v>
      </c>
      <c r="B376" s="5">
        <v>231138</v>
      </c>
      <c r="C376" t="str">
        <f>TEXT(sales_targets[[#This Row],[Date]],"MMM")</f>
        <v>Mar</v>
      </c>
      <c r="D376">
        <f>YEAR(sales_targets[[#This Row],[Date]])</f>
        <v>2051</v>
      </c>
    </row>
    <row r="377" spans="1:4" x14ac:dyDescent="0.25">
      <c r="A377" s="4">
        <v>55244</v>
      </c>
      <c r="B377" s="5">
        <v>54839</v>
      </c>
      <c r="C377" t="str">
        <f>TEXT(sales_targets[[#This Row],[Date]],"MMM")</f>
        <v>Apr</v>
      </c>
      <c r="D377">
        <f>YEAR(sales_targets[[#This Row],[Date]])</f>
        <v>2051</v>
      </c>
    </row>
    <row r="378" spans="1:4" x14ac:dyDescent="0.25">
      <c r="A378" s="4">
        <v>55274</v>
      </c>
      <c r="B378" s="5">
        <v>418333</v>
      </c>
      <c r="C378" t="str">
        <f>TEXT(sales_targets[[#This Row],[Date]],"MMM")</f>
        <v>May</v>
      </c>
      <c r="D378">
        <f>YEAR(sales_targets[[#This Row],[Date]])</f>
        <v>2051</v>
      </c>
    </row>
    <row r="379" spans="1:4" x14ac:dyDescent="0.25">
      <c r="A379" s="4">
        <v>55305</v>
      </c>
      <c r="B379" s="5">
        <v>105336</v>
      </c>
      <c r="C379" t="str">
        <f>TEXT(sales_targets[[#This Row],[Date]],"MMM")</f>
        <v>Jun</v>
      </c>
      <c r="D379">
        <f>YEAR(sales_targets[[#This Row],[Date]])</f>
        <v>2051</v>
      </c>
    </row>
    <row r="380" spans="1:4" x14ac:dyDescent="0.25">
      <c r="A380" s="4">
        <v>55335</v>
      </c>
      <c r="B380" s="5">
        <v>419966</v>
      </c>
      <c r="C380" t="str">
        <f>TEXT(sales_targets[[#This Row],[Date]],"MMM")</f>
        <v>Jul</v>
      </c>
      <c r="D380">
        <f>YEAR(sales_targets[[#This Row],[Date]])</f>
        <v>2051</v>
      </c>
    </row>
    <row r="381" spans="1:4" x14ac:dyDescent="0.25">
      <c r="A381" s="4">
        <v>55366</v>
      </c>
      <c r="B381" s="5">
        <v>120203</v>
      </c>
      <c r="C381" t="str">
        <f>TEXT(sales_targets[[#This Row],[Date]],"MMM")</f>
        <v>Aug</v>
      </c>
      <c r="D381">
        <f>YEAR(sales_targets[[#This Row],[Date]])</f>
        <v>2051</v>
      </c>
    </row>
    <row r="382" spans="1:4" x14ac:dyDescent="0.25">
      <c r="A382" s="4">
        <v>55397</v>
      </c>
      <c r="B382" s="5">
        <v>56916</v>
      </c>
      <c r="C382" t="str">
        <f>TEXT(sales_targets[[#This Row],[Date]],"MMM")</f>
        <v>Sep</v>
      </c>
      <c r="D382">
        <f>YEAR(sales_targets[[#This Row],[Date]])</f>
        <v>2051</v>
      </c>
    </row>
    <row r="383" spans="1:4" x14ac:dyDescent="0.25">
      <c r="A383" s="4">
        <v>55427</v>
      </c>
      <c r="B383" s="5">
        <v>445518</v>
      </c>
      <c r="C383" t="str">
        <f>TEXT(sales_targets[[#This Row],[Date]],"MMM")</f>
        <v>Oct</v>
      </c>
      <c r="D383">
        <f>YEAR(sales_targets[[#This Row],[Date]])</f>
        <v>2051</v>
      </c>
    </row>
    <row r="384" spans="1:4" x14ac:dyDescent="0.25">
      <c r="A384" s="4">
        <v>55458</v>
      </c>
      <c r="B384" s="5">
        <v>247465</v>
      </c>
      <c r="C384" t="str">
        <f>TEXT(sales_targets[[#This Row],[Date]],"MMM")</f>
        <v>Nov</v>
      </c>
      <c r="D384">
        <f>YEAR(sales_targets[[#This Row],[Date]])</f>
        <v>2051</v>
      </c>
    </row>
    <row r="385" spans="1:4" x14ac:dyDescent="0.25">
      <c r="A385" s="4">
        <v>55488</v>
      </c>
      <c r="B385" s="5">
        <v>241241</v>
      </c>
      <c r="C385" t="str">
        <f>TEXT(sales_targets[[#This Row],[Date]],"MMM")</f>
        <v>Dec</v>
      </c>
      <c r="D385">
        <f>YEAR(sales_targets[[#This Row],[Date]])</f>
        <v>2051</v>
      </c>
    </row>
    <row r="386" spans="1:4" x14ac:dyDescent="0.25">
      <c r="A386" s="4">
        <v>55519</v>
      </c>
      <c r="B386" s="5">
        <v>341031</v>
      </c>
      <c r="C386" t="str">
        <f>TEXT(sales_targets[[#This Row],[Date]],"MMM")</f>
        <v>Jan</v>
      </c>
      <c r="D386">
        <f>YEAR(sales_targets[[#This Row],[Date]])</f>
        <v>2052</v>
      </c>
    </row>
    <row r="387" spans="1:4" x14ac:dyDescent="0.25">
      <c r="A387" s="4">
        <v>55550</v>
      </c>
      <c r="B387" s="5">
        <v>173719</v>
      </c>
      <c r="C387" t="str">
        <f>TEXT(sales_targets[[#This Row],[Date]],"MMM")</f>
        <v>Feb</v>
      </c>
      <c r="D387">
        <f>YEAR(sales_targets[[#This Row],[Date]])</f>
        <v>2052</v>
      </c>
    </row>
    <row r="388" spans="1:4" x14ac:dyDescent="0.25">
      <c r="A388" s="4">
        <v>55579</v>
      </c>
      <c r="B388" s="5">
        <v>360858</v>
      </c>
      <c r="C388" t="str">
        <f>TEXT(sales_targets[[#This Row],[Date]],"MMM")</f>
        <v>Mar</v>
      </c>
      <c r="D388">
        <f>YEAR(sales_targets[[#This Row],[Date]])</f>
        <v>2052</v>
      </c>
    </row>
    <row r="389" spans="1:4" x14ac:dyDescent="0.25">
      <c r="A389" s="4">
        <v>55610</v>
      </c>
      <c r="B389" s="5">
        <v>243083</v>
      </c>
      <c r="C389" t="str">
        <f>TEXT(sales_targets[[#This Row],[Date]],"MMM")</f>
        <v>Apr</v>
      </c>
      <c r="D389">
        <f>YEAR(sales_targets[[#This Row],[Date]])</f>
        <v>2052</v>
      </c>
    </row>
    <row r="390" spans="1:4" x14ac:dyDescent="0.25">
      <c r="A390" s="4">
        <v>55640</v>
      </c>
      <c r="B390" s="5">
        <v>172697</v>
      </c>
      <c r="C390" t="str">
        <f>TEXT(sales_targets[[#This Row],[Date]],"MMM")</f>
        <v>May</v>
      </c>
      <c r="D390">
        <f>YEAR(sales_targets[[#This Row],[Date]])</f>
        <v>2052</v>
      </c>
    </row>
    <row r="391" spans="1:4" x14ac:dyDescent="0.25">
      <c r="A391" s="4">
        <v>55671</v>
      </c>
      <c r="B391" s="5">
        <v>227678</v>
      </c>
      <c r="C391" t="str">
        <f>TEXT(sales_targets[[#This Row],[Date]],"MMM")</f>
        <v>Jun</v>
      </c>
      <c r="D391">
        <f>YEAR(sales_targets[[#This Row],[Date]])</f>
        <v>2052</v>
      </c>
    </row>
    <row r="392" spans="1:4" x14ac:dyDescent="0.25">
      <c r="A392" s="4">
        <v>55701</v>
      </c>
      <c r="B392" s="5">
        <v>52764</v>
      </c>
      <c r="C392" t="str">
        <f>TEXT(sales_targets[[#This Row],[Date]],"MMM")</f>
        <v>Jul</v>
      </c>
      <c r="D392">
        <f>YEAR(sales_targets[[#This Row],[Date]])</f>
        <v>2052</v>
      </c>
    </row>
    <row r="393" spans="1:4" x14ac:dyDescent="0.25">
      <c r="A393" s="4">
        <v>55732</v>
      </c>
      <c r="B393" s="5">
        <v>185657</v>
      </c>
      <c r="C393" t="str">
        <f>TEXT(sales_targets[[#This Row],[Date]],"MMM")</f>
        <v>Aug</v>
      </c>
      <c r="D393">
        <f>YEAR(sales_targets[[#This Row],[Date]])</f>
        <v>2052</v>
      </c>
    </row>
    <row r="394" spans="1:4" x14ac:dyDescent="0.25">
      <c r="A394" s="4">
        <v>55763</v>
      </c>
      <c r="B394" s="5">
        <v>316151</v>
      </c>
      <c r="C394" t="str">
        <f>TEXT(sales_targets[[#This Row],[Date]],"MMM")</f>
        <v>Sep</v>
      </c>
      <c r="D394">
        <f>YEAR(sales_targets[[#This Row],[Date]])</f>
        <v>2052</v>
      </c>
    </row>
    <row r="395" spans="1:4" x14ac:dyDescent="0.25">
      <c r="A395" s="4">
        <v>55793</v>
      </c>
      <c r="B395" s="5">
        <v>112054</v>
      </c>
      <c r="C395" t="str">
        <f>TEXT(sales_targets[[#This Row],[Date]],"MMM")</f>
        <v>Oct</v>
      </c>
      <c r="D395">
        <f>YEAR(sales_targets[[#This Row],[Date]])</f>
        <v>2052</v>
      </c>
    </row>
    <row r="396" spans="1:4" x14ac:dyDescent="0.25">
      <c r="A396" s="4">
        <v>55824</v>
      </c>
      <c r="B396" s="5">
        <v>103347</v>
      </c>
      <c r="C396" t="str">
        <f>TEXT(sales_targets[[#This Row],[Date]],"MMM")</f>
        <v>Nov</v>
      </c>
      <c r="D396">
        <f>YEAR(sales_targets[[#This Row],[Date]])</f>
        <v>2052</v>
      </c>
    </row>
    <row r="397" spans="1:4" x14ac:dyDescent="0.25">
      <c r="A397" s="4">
        <v>55854</v>
      </c>
      <c r="B397" s="5">
        <v>345161</v>
      </c>
      <c r="C397" t="str">
        <f>TEXT(sales_targets[[#This Row],[Date]],"MMM")</f>
        <v>Dec</v>
      </c>
      <c r="D397">
        <f>YEAR(sales_targets[[#This Row],[Date]])</f>
        <v>2052</v>
      </c>
    </row>
    <row r="398" spans="1:4" x14ac:dyDescent="0.25">
      <c r="A398" s="4">
        <v>55885</v>
      </c>
      <c r="B398" s="5">
        <v>242704</v>
      </c>
      <c r="C398" t="str">
        <f>TEXT(sales_targets[[#This Row],[Date]],"MMM")</f>
        <v>Jan</v>
      </c>
      <c r="D398">
        <f>YEAR(sales_targets[[#This Row],[Date]])</f>
        <v>2053</v>
      </c>
    </row>
    <row r="399" spans="1:4" x14ac:dyDescent="0.25">
      <c r="A399" s="4">
        <v>55916</v>
      </c>
      <c r="B399" s="5">
        <v>111471</v>
      </c>
      <c r="C399" t="str">
        <f>TEXT(sales_targets[[#This Row],[Date]],"MMM")</f>
        <v>Feb</v>
      </c>
      <c r="D399">
        <f>YEAR(sales_targets[[#This Row],[Date]])</f>
        <v>2053</v>
      </c>
    </row>
    <row r="400" spans="1:4" x14ac:dyDescent="0.25">
      <c r="A400" s="4">
        <v>55944</v>
      </c>
      <c r="B400" s="5">
        <v>386526</v>
      </c>
      <c r="C400" t="str">
        <f>TEXT(sales_targets[[#This Row],[Date]],"MMM")</f>
        <v>Mar</v>
      </c>
      <c r="D400">
        <f>YEAR(sales_targets[[#This Row],[Date]])</f>
        <v>2053</v>
      </c>
    </row>
    <row r="401" spans="1:4" x14ac:dyDescent="0.25">
      <c r="A401" s="4">
        <v>55975</v>
      </c>
      <c r="B401" s="5">
        <v>398941</v>
      </c>
      <c r="C401" t="str">
        <f>TEXT(sales_targets[[#This Row],[Date]],"MMM")</f>
        <v>Apr</v>
      </c>
      <c r="D401">
        <f>YEAR(sales_targets[[#This Row],[Date]])</f>
        <v>2053</v>
      </c>
    </row>
    <row r="402" spans="1:4" x14ac:dyDescent="0.25">
      <c r="A402" s="4">
        <v>56005</v>
      </c>
      <c r="B402" s="5">
        <v>65643</v>
      </c>
      <c r="C402" t="str">
        <f>TEXT(sales_targets[[#This Row],[Date]],"MMM")</f>
        <v>May</v>
      </c>
      <c r="D402">
        <f>YEAR(sales_targets[[#This Row],[Date]])</f>
        <v>2053</v>
      </c>
    </row>
    <row r="403" spans="1:4" x14ac:dyDescent="0.25">
      <c r="A403" s="4">
        <v>56036</v>
      </c>
      <c r="B403" s="5">
        <v>140759</v>
      </c>
      <c r="C403" t="str">
        <f>TEXT(sales_targets[[#This Row],[Date]],"MMM")</f>
        <v>Jun</v>
      </c>
      <c r="D403">
        <f>YEAR(sales_targets[[#This Row],[Date]])</f>
        <v>2053</v>
      </c>
    </row>
    <row r="404" spans="1:4" x14ac:dyDescent="0.25">
      <c r="A404" s="4">
        <v>56066</v>
      </c>
      <c r="B404" s="5">
        <v>216655</v>
      </c>
      <c r="C404" t="str">
        <f>TEXT(sales_targets[[#This Row],[Date]],"MMM")</f>
        <v>Jul</v>
      </c>
      <c r="D404">
        <f>YEAR(sales_targets[[#This Row],[Date]])</f>
        <v>2053</v>
      </c>
    </row>
    <row r="405" spans="1:4" x14ac:dyDescent="0.25">
      <c r="A405" s="4">
        <v>56097</v>
      </c>
      <c r="B405" s="5">
        <v>379117</v>
      </c>
      <c r="C405" t="str">
        <f>TEXT(sales_targets[[#This Row],[Date]],"MMM")</f>
        <v>Aug</v>
      </c>
      <c r="D405">
        <f>YEAR(sales_targets[[#This Row],[Date]])</f>
        <v>2053</v>
      </c>
    </row>
    <row r="406" spans="1:4" x14ac:dyDescent="0.25">
      <c r="A406" s="4">
        <v>56128</v>
      </c>
      <c r="B406" s="5">
        <v>83313</v>
      </c>
      <c r="C406" t="str">
        <f>TEXT(sales_targets[[#This Row],[Date]],"MMM")</f>
        <v>Sep</v>
      </c>
      <c r="D406">
        <f>YEAR(sales_targets[[#This Row],[Date]])</f>
        <v>2053</v>
      </c>
    </row>
    <row r="407" spans="1:4" x14ac:dyDescent="0.25">
      <c r="A407" s="4">
        <v>56158</v>
      </c>
      <c r="B407" s="5">
        <v>412513</v>
      </c>
      <c r="C407" t="str">
        <f>TEXT(sales_targets[[#This Row],[Date]],"MMM")</f>
        <v>Oct</v>
      </c>
      <c r="D407">
        <f>YEAR(sales_targets[[#This Row],[Date]])</f>
        <v>2053</v>
      </c>
    </row>
    <row r="408" spans="1:4" x14ac:dyDescent="0.25">
      <c r="A408" s="4">
        <v>56189</v>
      </c>
      <c r="B408" s="5">
        <v>193749</v>
      </c>
      <c r="C408" t="str">
        <f>TEXT(sales_targets[[#This Row],[Date]],"MMM")</f>
        <v>Nov</v>
      </c>
      <c r="D408">
        <f>YEAR(sales_targets[[#This Row],[Date]])</f>
        <v>2053</v>
      </c>
    </row>
    <row r="409" spans="1:4" x14ac:dyDescent="0.25">
      <c r="A409" s="4">
        <v>56219</v>
      </c>
      <c r="B409" s="5">
        <v>106396</v>
      </c>
      <c r="C409" t="str">
        <f>TEXT(sales_targets[[#This Row],[Date]],"MMM")</f>
        <v>Dec</v>
      </c>
      <c r="D409">
        <f>YEAR(sales_targets[[#This Row],[Date]])</f>
        <v>2053</v>
      </c>
    </row>
    <row r="410" spans="1:4" x14ac:dyDescent="0.25">
      <c r="A410" s="4">
        <v>56250</v>
      </c>
      <c r="B410" s="5">
        <v>438517</v>
      </c>
      <c r="C410" t="str">
        <f>TEXT(sales_targets[[#This Row],[Date]],"MMM")</f>
        <v>Jan</v>
      </c>
      <c r="D410">
        <f>YEAR(sales_targets[[#This Row],[Date]])</f>
        <v>2054</v>
      </c>
    </row>
    <row r="411" spans="1:4" x14ac:dyDescent="0.25">
      <c r="A411" s="4">
        <v>56281</v>
      </c>
      <c r="B411" s="5">
        <v>89035</v>
      </c>
      <c r="C411" t="str">
        <f>TEXT(sales_targets[[#This Row],[Date]],"MMM")</f>
        <v>Feb</v>
      </c>
      <c r="D411">
        <f>YEAR(sales_targets[[#This Row],[Date]])</f>
        <v>2054</v>
      </c>
    </row>
    <row r="412" spans="1:4" x14ac:dyDescent="0.25">
      <c r="A412" s="4">
        <v>56309</v>
      </c>
      <c r="B412" s="5">
        <v>108310</v>
      </c>
      <c r="C412" t="str">
        <f>TEXT(sales_targets[[#This Row],[Date]],"MMM")</f>
        <v>Mar</v>
      </c>
      <c r="D412">
        <f>YEAR(sales_targets[[#This Row],[Date]])</f>
        <v>2054</v>
      </c>
    </row>
    <row r="413" spans="1:4" x14ac:dyDescent="0.25">
      <c r="A413" s="4">
        <v>56340</v>
      </c>
      <c r="B413" s="5">
        <v>477307</v>
      </c>
      <c r="C413" t="str">
        <f>TEXT(sales_targets[[#This Row],[Date]],"MMM")</f>
        <v>Apr</v>
      </c>
      <c r="D413">
        <f>YEAR(sales_targets[[#This Row],[Date]])</f>
        <v>2054</v>
      </c>
    </row>
    <row r="414" spans="1:4" x14ac:dyDescent="0.25">
      <c r="A414" s="4">
        <v>56370</v>
      </c>
      <c r="B414" s="5">
        <v>283804</v>
      </c>
      <c r="C414" t="str">
        <f>TEXT(sales_targets[[#This Row],[Date]],"MMM")</f>
        <v>May</v>
      </c>
      <c r="D414">
        <f>YEAR(sales_targets[[#This Row],[Date]])</f>
        <v>2054</v>
      </c>
    </row>
    <row r="415" spans="1:4" x14ac:dyDescent="0.25">
      <c r="A415" s="4">
        <v>56401</v>
      </c>
      <c r="B415" s="5">
        <v>258371</v>
      </c>
      <c r="C415" t="str">
        <f>TEXT(sales_targets[[#This Row],[Date]],"MMM")</f>
        <v>Jun</v>
      </c>
      <c r="D415">
        <f>YEAR(sales_targets[[#This Row],[Date]])</f>
        <v>2054</v>
      </c>
    </row>
    <row r="416" spans="1:4" x14ac:dyDescent="0.25">
      <c r="A416" s="4">
        <v>56431</v>
      </c>
      <c r="B416" s="5">
        <v>359310</v>
      </c>
      <c r="C416" t="str">
        <f>TEXT(sales_targets[[#This Row],[Date]],"MMM")</f>
        <v>Jul</v>
      </c>
      <c r="D416">
        <f>YEAR(sales_targets[[#This Row],[Date]])</f>
        <v>2054</v>
      </c>
    </row>
    <row r="417" spans="1:4" x14ac:dyDescent="0.25">
      <c r="A417" s="4">
        <v>56462</v>
      </c>
      <c r="B417" s="5">
        <v>333605</v>
      </c>
      <c r="C417" t="str">
        <f>TEXT(sales_targets[[#This Row],[Date]],"MMM")</f>
        <v>Aug</v>
      </c>
      <c r="D417">
        <f>YEAR(sales_targets[[#This Row],[Date]])</f>
        <v>2054</v>
      </c>
    </row>
    <row r="418" spans="1:4" x14ac:dyDescent="0.25">
      <c r="A418" s="4">
        <v>56493</v>
      </c>
      <c r="B418" s="5">
        <v>326101</v>
      </c>
      <c r="C418" t="str">
        <f>TEXT(sales_targets[[#This Row],[Date]],"MMM")</f>
        <v>Sep</v>
      </c>
      <c r="D418">
        <f>YEAR(sales_targets[[#This Row],[Date]])</f>
        <v>2054</v>
      </c>
    </row>
    <row r="419" spans="1:4" x14ac:dyDescent="0.25">
      <c r="A419" s="4">
        <v>56523</v>
      </c>
      <c r="B419" s="5">
        <v>60467</v>
      </c>
      <c r="C419" t="str">
        <f>TEXT(sales_targets[[#This Row],[Date]],"MMM")</f>
        <v>Oct</v>
      </c>
      <c r="D419">
        <f>YEAR(sales_targets[[#This Row],[Date]])</f>
        <v>2054</v>
      </c>
    </row>
    <row r="420" spans="1:4" x14ac:dyDescent="0.25">
      <c r="A420" s="4">
        <v>56554</v>
      </c>
      <c r="B420" s="5">
        <v>298280</v>
      </c>
      <c r="C420" t="str">
        <f>TEXT(sales_targets[[#This Row],[Date]],"MMM")</f>
        <v>Nov</v>
      </c>
      <c r="D420">
        <f>YEAR(sales_targets[[#This Row],[Date]])</f>
        <v>2054</v>
      </c>
    </row>
    <row r="421" spans="1:4" x14ac:dyDescent="0.25">
      <c r="A421" s="4">
        <v>56584</v>
      </c>
      <c r="B421" s="5">
        <v>175419</v>
      </c>
      <c r="C421" t="str">
        <f>TEXT(sales_targets[[#This Row],[Date]],"MMM")</f>
        <v>Dec</v>
      </c>
      <c r="D421">
        <f>YEAR(sales_targets[[#This Row],[Date]])</f>
        <v>2054</v>
      </c>
    </row>
    <row r="422" spans="1:4" x14ac:dyDescent="0.25">
      <c r="A422" s="4">
        <v>56615</v>
      </c>
      <c r="B422" s="5">
        <v>413451</v>
      </c>
      <c r="C422" t="str">
        <f>TEXT(sales_targets[[#This Row],[Date]],"MMM")</f>
        <v>Jan</v>
      </c>
      <c r="D422">
        <f>YEAR(sales_targets[[#This Row],[Date]])</f>
        <v>2055</v>
      </c>
    </row>
    <row r="423" spans="1:4" x14ac:dyDescent="0.25">
      <c r="A423" s="4">
        <v>56646</v>
      </c>
      <c r="B423" s="5">
        <v>277428</v>
      </c>
      <c r="C423" t="str">
        <f>TEXT(sales_targets[[#This Row],[Date]],"MMM")</f>
        <v>Feb</v>
      </c>
      <c r="D423">
        <f>YEAR(sales_targets[[#This Row],[Date]])</f>
        <v>2055</v>
      </c>
    </row>
    <row r="424" spans="1:4" x14ac:dyDescent="0.25">
      <c r="A424" s="4">
        <v>56674</v>
      </c>
      <c r="B424" s="5">
        <v>105695</v>
      </c>
      <c r="C424" t="str">
        <f>TEXT(sales_targets[[#This Row],[Date]],"MMM")</f>
        <v>Mar</v>
      </c>
      <c r="D424">
        <f>YEAR(sales_targets[[#This Row],[Date]])</f>
        <v>2055</v>
      </c>
    </row>
    <row r="425" spans="1:4" x14ac:dyDescent="0.25">
      <c r="A425" s="4">
        <v>56705</v>
      </c>
      <c r="B425" s="5">
        <v>448798</v>
      </c>
      <c r="C425" t="str">
        <f>TEXT(sales_targets[[#This Row],[Date]],"MMM")</f>
        <v>Apr</v>
      </c>
      <c r="D425">
        <f>YEAR(sales_targets[[#This Row],[Date]])</f>
        <v>2055</v>
      </c>
    </row>
    <row r="426" spans="1:4" x14ac:dyDescent="0.25">
      <c r="A426" s="4">
        <v>56735</v>
      </c>
      <c r="B426" s="5">
        <v>177927</v>
      </c>
      <c r="C426" t="str">
        <f>TEXT(sales_targets[[#This Row],[Date]],"MMM")</f>
        <v>May</v>
      </c>
      <c r="D426">
        <f>YEAR(sales_targets[[#This Row],[Date]])</f>
        <v>2055</v>
      </c>
    </row>
    <row r="427" spans="1:4" x14ac:dyDescent="0.25">
      <c r="A427" s="4">
        <v>56766</v>
      </c>
      <c r="B427" s="5">
        <v>172147</v>
      </c>
      <c r="C427" t="str">
        <f>TEXT(sales_targets[[#This Row],[Date]],"MMM")</f>
        <v>Jun</v>
      </c>
      <c r="D427">
        <f>YEAR(sales_targets[[#This Row],[Date]])</f>
        <v>2055</v>
      </c>
    </row>
    <row r="428" spans="1:4" x14ac:dyDescent="0.25">
      <c r="A428" s="4">
        <v>56796</v>
      </c>
      <c r="B428" s="5">
        <v>471324</v>
      </c>
      <c r="C428" t="str">
        <f>TEXT(sales_targets[[#This Row],[Date]],"MMM")</f>
        <v>Jul</v>
      </c>
      <c r="D428">
        <f>YEAR(sales_targets[[#This Row],[Date]])</f>
        <v>2055</v>
      </c>
    </row>
    <row r="429" spans="1:4" x14ac:dyDescent="0.25">
      <c r="A429" s="4">
        <v>56827</v>
      </c>
      <c r="B429" s="5">
        <v>398836</v>
      </c>
      <c r="C429" t="str">
        <f>TEXT(sales_targets[[#This Row],[Date]],"MMM")</f>
        <v>Aug</v>
      </c>
      <c r="D429">
        <f>YEAR(sales_targets[[#This Row],[Date]])</f>
        <v>2055</v>
      </c>
    </row>
    <row r="430" spans="1:4" x14ac:dyDescent="0.25">
      <c r="A430" s="4">
        <v>56858</v>
      </c>
      <c r="B430" s="5">
        <v>436783</v>
      </c>
      <c r="C430" t="str">
        <f>TEXT(sales_targets[[#This Row],[Date]],"MMM")</f>
        <v>Sep</v>
      </c>
      <c r="D430">
        <f>YEAR(sales_targets[[#This Row],[Date]])</f>
        <v>2055</v>
      </c>
    </row>
    <row r="431" spans="1:4" x14ac:dyDescent="0.25">
      <c r="A431" s="4">
        <v>56888</v>
      </c>
      <c r="B431" s="5">
        <v>347995</v>
      </c>
      <c r="C431" t="str">
        <f>TEXT(sales_targets[[#This Row],[Date]],"MMM")</f>
        <v>Oct</v>
      </c>
      <c r="D431">
        <f>YEAR(sales_targets[[#This Row],[Date]])</f>
        <v>2055</v>
      </c>
    </row>
    <row r="432" spans="1:4" x14ac:dyDescent="0.25">
      <c r="A432" s="4">
        <v>56919</v>
      </c>
      <c r="B432" s="5">
        <v>459718</v>
      </c>
      <c r="C432" t="str">
        <f>TEXT(sales_targets[[#This Row],[Date]],"MMM")</f>
        <v>Nov</v>
      </c>
      <c r="D432">
        <f>YEAR(sales_targets[[#This Row],[Date]])</f>
        <v>2055</v>
      </c>
    </row>
    <row r="433" spans="1:4" x14ac:dyDescent="0.25">
      <c r="A433" s="4">
        <v>56949</v>
      </c>
      <c r="B433" s="5">
        <v>101871</v>
      </c>
      <c r="C433" t="str">
        <f>TEXT(sales_targets[[#This Row],[Date]],"MMM")</f>
        <v>Dec</v>
      </c>
      <c r="D433">
        <f>YEAR(sales_targets[[#This Row],[Date]])</f>
        <v>2055</v>
      </c>
    </row>
    <row r="434" spans="1:4" x14ac:dyDescent="0.25">
      <c r="A434" s="4">
        <v>56980</v>
      </c>
      <c r="B434" s="5">
        <v>319988</v>
      </c>
      <c r="C434" t="str">
        <f>TEXT(sales_targets[[#This Row],[Date]],"MMM")</f>
        <v>Jan</v>
      </c>
      <c r="D434">
        <f>YEAR(sales_targets[[#This Row],[Date]])</f>
        <v>2056</v>
      </c>
    </row>
    <row r="435" spans="1:4" x14ac:dyDescent="0.25">
      <c r="A435" s="4">
        <v>57011</v>
      </c>
      <c r="B435" s="5">
        <v>182018</v>
      </c>
      <c r="C435" t="str">
        <f>TEXT(sales_targets[[#This Row],[Date]],"MMM")</f>
        <v>Feb</v>
      </c>
      <c r="D435">
        <f>YEAR(sales_targets[[#This Row],[Date]])</f>
        <v>2056</v>
      </c>
    </row>
    <row r="436" spans="1:4" x14ac:dyDescent="0.25">
      <c r="A436" s="4">
        <v>57040</v>
      </c>
      <c r="B436" s="5">
        <v>229291</v>
      </c>
      <c r="C436" t="str">
        <f>TEXT(sales_targets[[#This Row],[Date]],"MMM")</f>
        <v>Mar</v>
      </c>
      <c r="D436">
        <f>YEAR(sales_targets[[#This Row],[Date]])</f>
        <v>2056</v>
      </c>
    </row>
    <row r="437" spans="1:4" x14ac:dyDescent="0.25">
      <c r="A437" s="4">
        <v>57071</v>
      </c>
      <c r="B437" s="5">
        <v>157038</v>
      </c>
      <c r="C437" t="str">
        <f>TEXT(sales_targets[[#This Row],[Date]],"MMM")</f>
        <v>Apr</v>
      </c>
      <c r="D437">
        <f>YEAR(sales_targets[[#This Row],[Date]])</f>
        <v>2056</v>
      </c>
    </row>
    <row r="438" spans="1:4" x14ac:dyDescent="0.25">
      <c r="A438" s="4">
        <v>57101</v>
      </c>
      <c r="B438" s="5">
        <v>142266</v>
      </c>
      <c r="C438" t="str">
        <f>TEXT(sales_targets[[#This Row],[Date]],"MMM")</f>
        <v>May</v>
      </c>
      <c r="D438">
        <f>YEAR(sales_targets[[#This Row],[Date]])</f>
        <v>2056</v>
      </c>
    </row>
    <row r="439" spans="1:4" x14ac:dyDescent="0.25">
      <c r="A439" s="4">
        <v>57132</v>
      </c>
      <c r="B439" s="5">
        <v>249137</v>
      </c>
      <c r="C439" t="str">
        <f>TEXT(sales_targets[[#This Row],[Date]],"MMM")</f>
        <v>Jun</v>
      </c>
      <c r="D439">
        <f>YEAR(sales_targets[[#This Row],[Date]])</f>
        <v>2056</v>
      </c>
    </row>
    <row r="440" spans="1:4" x14ac:dyDescent="0.25">
      <c r="A440" s="4">
        <v>57162</v>
      </c>
      <c r="B440" s="5">
        <v>463230</v>
      </c>
      <c r="C440" t="str">
        <f>TEXT(sales_targets[[#This Row],[Date]],"MMM")</f>
        <v>Jul</v>
      </c>
      <c r="D440">
        <f>YEAR(sales_targets[[#This Row],[Date]])</f>
        <v>2056</v>
      </c>
    </row>
    <row r="441" spans="1:4" x14ac:dyDescent="0.25">
      <c r="A441" s="4">
        <v>57193</v>
      </c>
      <c r="B441" s="5">
        <v>335900</v>
      </c>
      <c r="C441" t="str">
        <f>TEXT(sales_targets[[#This Row],[Date]],"MMM")</f>
        <v>Aug</v>
      </c>
      <c r="D441">
        <f>YEAR(sales_targets[[#This Row],[Date]])</f>
        <v>2056</v>
      </c>
    </row>
    <row r="442" spans="1:4" x14ac:dyDescent="0.25">
      <c r="A442" s="4">
        <v>57224</v>
      </c>
      <c r="B442" s="5">
        <v>207208</v>
      </c>
      <c r="C442" t="str">
        <f>TEXT(sales_targets[[#This Row],[Date]],"MMM")</f>
        <v>Sep</v>
      </c>
      <c r="D442">
        <f>YEAR(sales_targets[[#This Row],[Date]])</f>
        <v>2056</v>
      </c>
    </row>
    <row r="443" spans="1:4" x14ac:dyDescent="0.25">
      <c r="A443" s="4">
        <v>57254</v>
      </c>
      <c r="B443" s="5">
        <v>245038</v>
      </c>
      <c r="C443" t="str">
        <f>TEXT(sales_targets[[#This Row],[Date]],"MMM")</f>
        <v>Oct</v>
      </c>
      <c r="D443">
        <f>YEAR(sales_targets[[#This Row],[Date]])</f>
        <v>2056</v>
      </c>
    </row>
    <row r="444" spans="1:4" x14ac:dyDescent="0.25">
      <c r="A444" s="4">
        <v>57285</v>
      </c>
      <c r="B444" s="5">
        <v>288425</v>
      </c>
      <c r="C444" t="str">
        <f>TEXT(sales_targets[[#This Row],[Date]],"MMM")</f>
        <v>Nov</v>
      </c>
      <c r="D444">
        <f>YEAR(sales_targets[[#This Row],[Date]])</f>
        <v>2056</v>
      </c>
    </row>
    <row r="445" spans="1:4" x14ac:dyDescent="0.25">
      <c r="A445" s="4">
        <v>57315</v>
      </c>
      <c r="B445" s="5">
        <v>160041</v>
      </c>
      <c r="C445" t="str">
        <f>TEXT(sales_targets[[#This Row],[Date]],"MMM")</f>
        <v>Dec</v>
      </c>
      <c r="D445">
        <f>YEAR(sales_targets[[#This Row],[Date]])</f>
        <v>2056</v>
      </c>
    </row>
    <row r="446" spans="1:4" x14ac:dyDescent="0.25">
      <c r="A446" s="4">
        <v>57346</v>
      </c>
      <c r="B446" s="5">
        <v>284543</v>
      </c>
      <c r="C446" t="str">
        <f>TEXT(sales_targets[[#This Row],[Date]],"MMM")</f>
        <v>Jan</v>
      </c>
      <c r="D446">
        <f>YEAR(sales_targets[[#This Row],[Date]])</f>
        <v>2057</v>
      </c>
    </row>
    <row r="447" spans="1:4" x14ac:dyDescent="0.25">
      <c r="A447" s="4">
        <v>57377</v>
      </c>
      <c r="B447" s="5">
        <v>363145</v>
      </c>
      <c r="C447" t="str">
        <f>TEXT(sales_targets[[#This Row],[Date]],"MMM")</f>
        <v>Feb</v>
      </c>
      <c r="D447">
        <f>YEAR(sales_targets[[#This Row],[Date]])</f>
        <v>2057</v>
      </c>
    </row>
    <row r="448" spans="1:4" x14ac:dyDescent="0.25">
      <c r="A448" s="4">
        <v>57405</v>
      </c>
      <c r="B448" s="5">
        <v>159425</v>
      </c>
      <c r="C448" t="str">
        <f>TEXT(sales_targets[[#This Row],[Date]],"MMM")</f>
        <v>Mar</v>
      </c>
      <c r="D448">
        <f>YEAR(sales_targets[[#This Row],[Date]])</f>
        <v>2057</v>
      </c>
    </row>
    <row r="449" spans="1:4" x14ac:dyDescent="0.25">
      <c r="A449" s="4">
        <v>57436</v>
      </c>
      <c r="B449" s="5">
        <v>313011</v>
      </c>
      <c r="C449" t="str">
        <f>TEXT(sales_targets[[#This Row],[Date]],"MMM")</f>
        <v>Apr</v>
      </c>
      <c r="D449">
        <f>YEAR(sales_targets[[#This Row],[Date]])</f>
        <v>2057</v>
      </c>
    </row>
    <row r="450" spans="1:4" x14ac:dyDescent="0.25">
      <c r="A450" s="4">
        <v>57466</v>
      </c>
      <c r="B450" s="5">
        <v>368766</v>
      </c>
      <c r="C450" t="str">
        <f>TEXT(sales_targets[[#This Row],[Date]],"MMM")</f>
        <v>May</v>
      </c>
      <c r="D450">
        <f>YEAR(sales_targets[[#This Row],[Date]])</f>
        <v>2057</v>
      </c>
    </row>
    <row r="451" spans="1:4" x14ac:dyDescent="0.25">
      <c r="A451" s="4">
        <v>57497</v>
      </c>
      <c r="B451" s="5">
        <v>283691</v>
      </c>
      <c r="C451" t="str">
        <f>TEXT(sales_targets[[#This Row],[Date]],"MMM")</f>
        <v>Jun</v>
      </c>
      <c r="D451">
        <f>YEAR(sales_targets[[#This Row],[Date]])</f>
        <v>2057</v>
      </c>
    </row>
    <row r="452" spans="1:4" x14ac:dyDescent="0.25">
      <c r="A452" s="4">
        <v>57527</v>
      </c>
      <c r="B452" s="5">
        <v>181382</v>
      </c>
      <c r="C452" t="str">
        <f>TEXT(sales_targets[[#This Row],[Date]],"MMM")</f>
        <v>Jul</v>
      </c>
      <c r="D452">
        <f>YEAR(sales_targets[[#This Row],[Date]])</f>
        <v>2057</v>
      </c>
    </row>
    <row r="453" spans="1:4" x14ac:dyDescent="0.25">
      <c r="A453" s="4">
        <v>57558</v>
      </c>
      <c r="B453" s="5">
        <v>299488</v>
      </c>
      <c r="C453" t="str">
        <f>TEXT(sales_targets[[#This Row],[Date]],"MMM")</f>
        <v>Aug</v>
      </c>
      <c r="D453">
        <f>YEAR(sales_targets[[#This Row],[Date]])</f>
        <v>2057</v>
      </c>
    </row>
    <row r="454" spans="1:4" x14ac:dyDescent="0.25">
      <c r="A454" s="4">
        <v>57589</v>
      </c>
      <c r="B454" s="5">
        <v>406956</v>
      </c>
      <c r="C454" t="str">
        <f>TEXT(sales_targets[[#This Row],[Date]],"MMM")</f>
        <v>Sep</v>
      </c>
      <c r="D454">
        <f>YEAR(sales_targets[[#This Row],[Date]])</f>
        <v>2057</v>
      </c>
    </row>
    <row r="455" spans="1:4" x14ac:dyDescent="0.25">
      <c r="A455" s="4">
        <v>57619</v>
      </c>
      <c r="B455" s="5">
        <v>149855</v>
      </c>
      <c r="C455" t="str">
        <f>TEXT(sales_targets[[#This Row],[Date]],"MMM")</f>
        <v>Oct</v>
      </c>
      <c r="D455">
        <f>YEAR(sales_targets[[#This Row],[Date]])</f>
        <v>2057</v>
      </c>
    </row>
    <row r="456" spans="1:4" x14ac:dyDescent="0.25">
      <c r="A456" s="4">
        <v>57650</v>
      </c>
      <c r="B456" s="5">
        <v>308605</v>
      </c>
      <c r="C456" t="str">
        <f>TEXT(sales_targets[[#This Row],[Date]],"MMM")</f>
        <v>Nov</v>
      </c>
      <c r="D456">
        <f>YEAR(sales_targets[[#This Row],[Date]])</f>
        <v>2057</v>
      </c>
    </row>
    <row r="457" spans="1:4" x14ac:dyDescent="0.25">
      <c r="A457" s="4">
        <v>57680</v>
      </c>
      <c r="B457" s="5">
        <v>356193</v>
      </c>
      <c r="C457" t="str">
        <f>TEXT(sales_targets[[#This Row],[Date]],"MMM")</f>
        <v>Dec</v>
      </c>
      <c r="D457">
        <f>YEAR(sales_targets[[#This Row],[Date]])</f>
        <v>2057</v>
      </c>
    </row>
    <row r="458" spans="1:4" x14ac:dyDescent="0.25">
      <c r="A458" s="4">
        <v>57711</v>
      </c>
      <c r="B458" s="5">
        <v>194673</v>
      </c>
      <c r="C458" t="str">
        <f>TEXT(sales_targets[[#This Row],[Date]],"MMM")</f>
        <v>Jan</v>
      </c>
      <c r="D458">
        <f>YEAR(sales_targets[[#This Row],[Date]])</f>
        <v>2058</v>
      </c>
    </row>
    <row r="459" spans="1:4" x14ac:dyDescent="0.25">
      <c r="A459" s="4">
        <v>57742</v>
      </c>
      <c r="B459" s="5">
        <v>224375</v>
      </c>
      <c r="C459" t="str">
        <f>TEXT(sales_targets[[#This Row],[Date]],"MMM")</f>
        <v>Feb</v>
      </c>
      <c r="D459">
        <f>YEAR(sales_targets[[#This Row],[Date]])</f>
        <v>2058</v>
      </c>
    </row>
    <row r="460" spans="1:4" x14ac:dyDescent="0.25">
      <c r="A460" s="4">
        <v>57770</v>
      </c>
      <c r="B460" s="5">
        <v>449986</v>
      </c>
      <c r="C460" t="str">
        <f>TEXT(sales_targets[[#This Row],[Date]],"MMM")</f>
        <v>Mar</v>
      </c>
      <c r="D460">
        <f>YEAR(sales_targets[[#This Row],[Date]])</f>
        <v>2058</v>
      </c>
    </row>
    <row r="461" spans="1:4" x14ac:dyDescent="0.25">
      <c r="A461" s="4">
        <v>57801</v>
      </c>
      <c r="B461" s="5">
        <v>213560</v>
      </c>
      <c r="C461" t="str">
        <f>TEXT(sales_targets[[#This Row],[Date]],"MMM")</f>
        <v>Apr</v>
      </c>
      <c r="D461">
        <f>YEAR(sales_targets[[#This Row],[Date]])</f>
        <v>2058</v>
      </c>
    </row>
    <row r="462" spans="1:4" x14ac:dyDescent="0.25">
      <c r="A462" s="4">
        <v>57831</v>
      </c>
      <c r="B462" s="5">
        <v>319204</v>
      </c>
      <c r="C462" t="str">
        <f>TEXT(sales_targets[[#This Row],[Date]],"MMM")</f>
        <v>May</v>
      </c>
      <c r="D462">
        <f>YEAR(sales_targets[[#This Row],[Date]])</f>
        <v>2058</v>
      </c>
    </row>
    <row r="463" spans="1:4" x14ac:dyDescent="0.25">
      <c r="A463" s="4">
        <v>57862</v>
      </c>
      <c r="B463" s="5">
        <v>117380</v>
      </c>
      <c r="C463" t="str">
        <f>TEXT(sales_targets[[#This Row],[Date]],"MMM")</f>
        <v>Jun</v>
      </c>
      <c r="D463">
        <f>YEAR(sales_targets[[#This Row],[Date]])</f>
        <v>2058</v>
      </c>
    </row>
    <row r="464" spans="1:4" x14ac:dyDescent="0.25">
      <c r="A464" s="4">
        <v>57892</v>
      </c>
      <c r="B464" s="5">
        <v>466690</v>
      </c>
      <c r="C464" t="str">
        <f>TEXT(sales_targets[[#This Row],[Date]],"MMM")</f>
        <v>Jul</v>
      </c>
      <c r="D464">
        <f>YEAR(sales_targets[[#This Row],[Date]])</f>
        <v>2058</v>
      </c>
    </row>
    <row r="465" spans="1:4" x14ac:dyDescent="0.25">
      <c r="A465" s="4">
        <v>57923</v>
      </c>
      <c r="B465" s="5">
        <v>318576</v>
      </c>
      <c r="C465" t="str">
        <f>TEXT(sales_targets[[#This Row],[Date]],"MMM")</f>
        <v>Aug</v>
      </c>
      <c r="D465">
        <f>YEAR(sales_targets[[#This Row],[Date]])</f>
        <v>2058</v>
      </c>
    </row>
    <row r="466" spans="1:4" x14ac:dyDescent="0.25">
      <c r="A466" s="4">
        <v>57954</v>
      </c>
      <c r="B466" s="5">
        <v>392163</v>
      </c>
      <c r="C466" t="str">
        <f>TEXT(sales_targets[[#This Row],[Date]],"MMM")</f>
        <v>Sep</v>
      </c>
      <c r="D466">
        <f>YEAR(sales_targets[[#This Row],[Date]])</f>
        <v>2058</v>
      </c>
    </row>
    <row r="467" spans="1:4" x14ac:dyDescent="0.25">
      <c r="A467" s="4">
        <v>57984</v>
      </c>
      <c r="B467" s="5">
        <v>321198</v>
      </c>
      <c r="C467" t="str">
        <f>TEXT(sales_targets[[#This Row],[Date]],"MMM")</f>
        <v>Oct</v>
      </c>
      <c r="D467">
        <f>YEAR(sales_targets[[#This Row],[Date]])</f>
        <v>2058</v>
      </c>
    </row>
    <row r="468" spans="1:4" x14ac:dyDescent="0.25">
      <c r="A468" s="4">
        <v>58015</v>
      </c>
      <c r="B468" s="5">
        <v>209969</v>
      </c>
      <c r="C468" t="str">
        <f>TEXT(sales_targets[[#This Row],[Date]],"MMM")</f>
        <v>Nov</v>
      </c>
      <c r="D468">
        <f>YEAR(sales_targets[[#This Row],[Date]])</f>
        <v>2058</v>
      </c>
    </row>
    <row r="469" spans="1:4" x14ac:dyDescent="0.25">
      <c r="A469" s="4">
        <v>58045</v>
      </c>
      <c r="B469" s="5">
        <v>203135</v>
      </c>
      <c r="C469" t="str">
        <f>TEXT(sales_targets[[#This Row],[Date]],"MMM")</f>
        <v>Dec</v>
      </c>
      <c r="D469">
        <f>YEAR(sales_targets[[#This Row],[Date]])</f>
        <v>2058</v>
      </c>
    </row>
    <row r="470" spans="1:4" x14ac:dyDescent="0.25">
      <c r="A470" s="4">
        <v>58076</v>
      </c>
      <c r="B470" s="5">
        <v>365544</v>
      </c>
      <c r="C470" t="str">
        <f>TEXT(sales_targets[[#This Row],[Date]],"MMM")</f>
        <v>Jan</v>
      </c>
      <c r="D470">
        <f>YEAR(sales_targets[[#This Row],[Date]])</f>
        <v>2059</v>
      </c>
    </row>
    <row r="471" spans="1:4" x14ac:dyDescent="0.25">
      <c r="A471" s="4">
        <v>58107</v>
      </c>
      <c r="B471" s="5">
        <v>436932</v>
      </c>
      <c r="C471" t="str">
        <f>TEXT(sales_targets[[#This Row],[Date]],"MMM")</f>
        <v>Feb</v>
      </c>
      <c r="D471">
        <f>YEAR(sales_targets[[#This Row],[Date]])</f>
        <v>2059</v>
      </c>
    </row>
    <row r="472" spans="1:4" x14ac:dyDescent="0.25">
      <c r="A472" s="4">
        <v>58135</v>
      </c>
      <c r="B472" s="5">
        <v>107440</v>
      </c>
      <c r="C472" t="str">
        <f>TEXT(sales_targets[[#This Row],[Date]],"MMM")</f>
        <v>Mar</v>
      </c>
      <c r="D472">
        <f>YEAR(sales_targets[[#This Row],[Date]])</f>
        <v>2059</v>
      </c>
    </row>
    <row r="473" spans="1:4" x14ac:dyDescent="0.25">
      <c r="A473" s="4">
        <v>58166</v>
      </c>
      <c r="B473" s="5">
        <v>430456</v>
      </c>
      <c r="C473" t="str">
        <f>TEXT(sales_targets[[#This Row],[Date]],"MMM")</f>
        <v>Apr</v>
      </c>
      <c r="D473">
        <f>YEAR(sales_targets[[#This Row],[Date]])</f>
        <v>2059</v>
      </c>
    </row>
    <row r="474" spans="1:4" x14ac:dyDescent="0.25">
      <c r="A474" s="4">
        <v>58196</v>
      </c>
      <c r="B474" s="5">
        <v>423501</v>
      </c>
      <c r="C474" t="str">
        <f>TEXT(sales_targets[[#This Row],[Date]],"MMM")</f>
        <v>May</v>
      </c>
      <c r="D474">
        <f>YEAR(sales_targets[[#This Row],[Date]])</f>
        <v>2059</v>
      </c>
    </row>
    <row r="475" spans="1:4" x14ac:dyDescent="0.25">
      <c r="A475" s="4">
        <v>58227</v>
      </c>
      <c r="B475" s="5">
        <v>99074</v>
      </c>
      <c r="C475" t="str">
        <f>TEXT(sales_targets[[#This Row],[Date]],"MMM")</f>
        <v>Jun</v>
      </c>
      <c r="D475">
        <f>YEAR(sales_targets[[#This Row],[Date]])</f>
        <v>2059</v>
      </c>
    </row>
    <row r="476" spans="1:4" x14ac:dyDescent="0.25">
      <c r="A476" s="4">
        <v>58257</v>
      </c>
      <c r="B476" s="5">
        <v>98673</v>
      </c>
      <c r="C476" t="str">
        <f>TEXT(sales_targets[[#This Row],[Date]],"MMM")</f>
        <v>Jul</v>
      </c>
      <c r="D476">
        <f>YEAR(sales_targets[[#This Row],[Date]])</f>
        <v>2059</v>
      </c>
    </row>
    <row r="477" spans="1:4" x14ac:dyDescent="0.25">
      <c r="A477" s="4">
        <v>58288</v>
      </c>
      <c r="B477" s="5">
        <v>362767</v>
      </c>
      <c r="C477" t="str">
        <f>TEXT(sales_targets[[#This Row],[Date]],"MMM")</f>
        <v>Aug</v>
      </c>
      <c r="D477">
        <f>YEAR(sales_targets[[#This Row],[Date]])</f>
        <v>2059</v>
      </c>
    </row>
    <row r="478" spans="1:4" x14ac:dyDescent="0.25">
      <c r="A478" s="4">
        <v>58319</v>
      </c>
      <c r="B478" s="5">
        <v>429262</v>
      </c>
      <c r="C478" t="str">
        <f>TEXT(sales_targets[[#This Row],[Date]],"MMM")</f>
        <v>Sep</v>
      </c>
      <c r="D478">
        <f>YEAR(sales_targets[[#This Row],[Date]])</f>
        <v>2059</v>
      </c>
    </row>
    <row r="479" spans="1:4" x14ac:dyDescent="0.25">
      <c r="A479" s="4">
        <v>58349</v>
      </c>
      <c r="B479" s="5">
        <v>227225</v>
      </c>
      <c r="C479" t="str">
        <f>TEXT(sales_targets[[#This Row],[Date]],"MMM")</f>
        <v>Oct</v>
      </c>
      <c r="D479">
        <f>YEAR(sales_targets[[#This Row],[Date]])</f>
        <v>2059</v>
      </c>
    </row>
    <row r="480" spans="1:4" x14ac:dyDescent="0.25">
      <c r="A480" s="4">
        <v>58380</v>
      </c>
      <c r="B480" s="5">
        <v>338286</v>
      </c>
      <c r="C480" t="str">
        <f>TEXT(sales_targets[[#This Row],[Date]],"MMM")</f>
        <v>Nov</v>
      </c>
      <c r="D480">
        <f>YEAR(sales_targets[[#This Row],[Date]])</f>
        <v>2059</v>
      </c>
    </row>
    <row r="481" spans="1:4" x14ac:dyDescent="0.25">
      <c r="A481" s="4">
        <v>58410</v>
      </c>
      <c r="B481" s="5">
        <v>499871</v>
      </c>
      <c r="C481" t="str">
        <f>TEXT(sales_targets[[#This Row],[Date]],"MMM")</f>
        <v>Dec</v>
      </c>
      <c r="D481">
        <f>YEAR(sales_targets[[#This Row],[Date]])</f>
        <v>2059</v>
      </c>
    </row>
    <row r="482" spans="1:4" x14ac:dyDescent="0.25">
      <c r="A482" s="4">
        <v>58441</v>
      </c>
      <c r="B482" s="5">
        <v>195258</v>
      </c>
      <c r="C482" t="str">
        <f>TEXT(sales_targets[[#This Row],[Date]],"MMM")</f>
        <v>Jan</v>
      </c>
      <c r="D482">
        <f>YEAR(sales_targets[[#This Row],[Date]])</f>
        <v>2060</v>
      </c>
    </row>
    <row r="483" spans="1:4" x14ac:dyDescent="0.25">
      <c r="A483" s="4">
        <v>58472</v>
      </c>
      <c r="B483" s="5">
        <v>151260</v>
      </c>
      <c r="C483" t="str">
        <f>TEXT(sales_targets[[#This Row],[Date]],"MMM")</f>
        <v>Feb</v>
      </c>
      <c r="D483">
        <f>YEAR(sales_targets[[#This Row],[Date]])</f>
        <v>2060</v>
      </c>
    </row>
    <row r="484" spans="1:4" x14ac:dyDescent="0.25">
      <c r="A484" s="4">
        <v>58501</v>
      </c>
      <c r="B484" s="5">
        <v>496228</v>
      </c>
      <c r="C484" t="str">
        <f>TEXT(sales_targets[[#This Row],[Date]],"MMM")</f>
        <v>Mar</v>
      </c>
      <c r="D484">
        <f>YEAR(sales_targets[[#This Row],[Date]])</f>
        <v>2060</v>
      </c>
    </row>
    <row r="485" spans="1:4" x14ac:dyDescent="0.25">
      <c r="A485" s="4">
        <v>58532</v>
      </c>
      <c r="B485" s="5">
        <v>176235</v>
      </c>
      <c r="C485" t="str">
        <f>TEXT(sales_targets[[#This Row],[Date]],"MMM")</f>
        <v>Apr</v>
      </c>
      <c r="D485">
        <f>YEAR(sales_targets[[#This Row],[Date]])</f>
        <v>2060</v>
      </c>
    </row>
    <row r="486" spans="1:4" x14ac:dyDescent="0.25">
      <c r="A486" s="4">
        <v>58562</v>
      </c>
      <c r="B486" s="5">
        <v>262666</v>
      </c>
      <c r="C486" t="str">
        <f>TEXT(sales_targets[[#This Row],[Date]],"MMM")</f>
        <v>May</v>
      </c>
      <c r="D486">
        <f>YEAR(sales_targets[[#This Row],[Date]])</f>
        <v>2060</v>
      </c>
    </row>
    <row r="487" spans="1:4" x14ac:dyDescent="0.25">
      <c r="A487" s="4">
        <v>58593</v>
      </c>
      <c r="B487" s="5">
        <v>248947</v>
      </c>
      <c r="C487" t="str">
        <f>TEXT(sales_targets[[#This Row],[Date]],"MMM")</f>
        <v>Jun</v>
      </c>
      <c r="D487">
        <f>YEAR(sales_targets[[#This Row],[Date]])</f>
        <v>2060</v>
      </c>
    </row>
    <row r="488" spans="1:4" x14ac:dyDescent="0.25">
      <c r="A488" s="4">
        <v>58623</v>
      </c>
      <c r="B488" s="5">
        <v>285451</v>
      </c>
      <c r="C488" t="str">
        <f>TEXT(sales_targets[[#This Row],[Date]],"MMM")</f>
        <v>Jul</v>
      </c>
      <c r="D488">
        <f>YEAR(sales_targets[[#This Row],[Date]])</f>
        <v>2060</v>
      </c>
    </row>
    <row r="489" spans="1:4" x14ac:dyDescent="0.25">
      <c r="A489" s="4">
        <v>58654</v>
      </c>
      <c r="B489" s="5">
        <v>170921</v>
      </c>
      <c r="C489" t="str">
        <f>TEXT(sales_targets[[#This Row],[Date]],"MMM")</f>
        <v>Aug</v>
      </c>
      <c r="D489">
        <f>YEAR(sales_targets[[#This Row],[Date]])</f>
        <v>2060</v>
      </c>
    </row>
    <row r="490" spans="1:4" x14ac:dyDescent="0.25">
      <c r="A490" s="4">
        <v>58685</v>
      </c>
      <c r="B490" s="5">
        <v>355561</v>
      </c>
      <c r="C490" t="str">
        <f>TEXT(sales_targets[[#This Row],[Date]],"MMM")</f>
        <v>Sep</v>
      </c>
      <c r="D490">
        <f>YEAR(sales_targets[[#This Row],[Date]])</f>
        <v>2060</v>
      </c>
    </row>
    <row r="491" spans="1:4" x14ac:dyDescent="0.25">
      <c r="A491" s="4">
        <v>58715</v>
      </c>
      <c r="B491" s="5">
        <v>361397</v>
      </c>
      <c r="C491" t="str">
        <f>TEXT(sales_targets[[#This Row],[Date]],"MMM")</f>
        <v>Oct</v>
      </c>
      <c r="D491">
        <f>YEAR(sales_targets[[#This Row],[Date]])</f>
        <v>2060</v>
      </c>
    </row>
    <row r="492" spans="1:4" x14ac:dyDescent="0.25">
      <c r="A492" s="4">
        <v>58746</v>
      </c>
      <c r="B492" s="5">
        <v>140251</v>
      </c>
      <c r="C492" t="str">
        <f>TEXT(sales_targets[[#This Row],[Date]],"MMM")</f>
        <v>Nov</v>
      </c>
      <c r="D492">
        <f>YEAR(sales_targets[[#This Row],[Date]])</f>
        <v>2060</v>
      </c>
    </row>
    <row r="493" spans="1:4" x14ac:dyDescent="0.25">
      <c r="A493" s="4">
        <v>58776</v>
      </c>
      <c r="B493" s="5">
        <v>266408</v>
      </c>
      <c r="C493" t="str">
        <f>TEXT(sales_targets[[#This Row],[Date]],"MMM")</f>
        <v>Dec</v>
      </c>
      <c r="D493">
        <f>YEAR(sales_targets[[#This Row],[Date]])</f>
        <v>2060</v>
      </c>
    </row>
    <row r="494" spans="1:4" x14ac:dyDescent="0.25">
      <c r="A494" s="4">
        <v>58807</v>
      </c>
      <c r="B494" s="5">
        <v>75812</v>
      </c>
      <c r="C494" t="str">
        <f>TEXT(sales_targets[[#This Row],[Date]],"MMM")</f>
        <v>Jan</v>
      </c>
      <c r="D494">
        <f>YEAR(sales_targets[[#This Row],[Date]])</f>
        <v>2061</v>
      </c>
    </row>
    <row r="495" spans="1:4" x14ac:dyDescent="0.25">
      <c r="A495" s="4">
        <v>58838</v>
      </c>
      <c r="B495" s="5">
        <v>149395</v>
      </c>
      <c r="C495" t="str">
        <f>TEXT(sales_targets[[#This Row],[Date]],"MMM")</f>
        <v>Feb</v>
      </c>
      <c r="D495">
        <f>YEAR(sales_targets[[#This Row],[Date]])</f>
        <v>2061</v>
      </c>
    </row>
    <row r="496" spans="1:4" x14ac:dyDescent="0.25">
      <c r="A496" s="4">
        <v>58866</v>
      </c>
      <c r="B496" s="5">
        <v>494248</v>
      </c>
      <c r="C496" t="str">
        <f>TEXT(sales_targets[[#This Row],[Date]],"MMM")</f>
        <v>Mar</v>
      </c>
      <c r="D496">
        <f>YEAR(sales_targets[[#This Row],[Date]])</f>
        <v>2061</v>
      </c>
    </row>
    <row r="497" spans="1:4" x14ac:dyDescent="0.25">
      <c r="A497" s="4">
        <v>58897</v>
      </c>
      <c r="B497" s="5">
        <v>277868</v>
      </c>
      <c r="C497" t="str">
        <f>TEXT(sales_targets[[#This Row],[Date]],"MMM")</f>
        <v>Apr</v>
      </c>
      <c r="D497">
        <f>YEAR(sales_targets[[#This Row],[Date]])</f>
        <v>2061</v>
      </c>
    </row>
    <row r="498" spans="1:4" x14ac:dyDescent="0.25">
      <c r="A498" s="4">
        <v>58927</v>
      </c>
      <c r="B498" s="5">
        <v>330228</v>
      </c>
      <c r="C498" t="str">
        <f>TEXT(sales_targets[[#This Row],[Date]],"MMM")</f>
        <v>May</v>
      </c>
      <c r="D498">
        <f>YEAR(sales_targets[[#This Row],[Date]])</f>
        <v>2061</v>
      </c>
    </row>
    <row r="499" spans="1:4" x14ac:dyDescent="0.25">
      <c r="A499" s="4">
        <v>58958</v>
      </c>
      <c r="B499" s="5">
        <v>449954</v>
      </c>
      <c r="C499" t="str">
        <f>TEXT(sales_targets[[#This Row],[Date]],"MMM")</f>
        <v>Jun</v>
      </c>
      <c r="D499">
        <f>YEAR(sales_targets[[#This Row],[Date]])</f>
        <v>2061</v>
      </c>
    </row>
    <row r="500" spans="1:4" x14ac:dyDescent="0.25">
      <c r="A500" s="4">
        <v>58988</v>
      </c>
      <c r="B500" s="5">
        <v>371184</v>
      </c>
      <c r="C500" t="str">
        <f>TEXT(sales_targets[[#This Row],[Date]],"MMM")</f>
        <v>Jul</v>
      </c>
      <c r="D500">
        <f>YEAR(sales_targets[[#This Row],[Date]])</f>
        <v>2061</v>
      </c>
    </row>
    <row r="501" spans="1:4" x14ac:dyDescent="0.25">
      <c r="A501" s="4">
        <v>59019</v>
      </c>
      <c r="B501" s="5">
        <v>406578</v>
      </c>
      <c r="C501" t="str">
        <f>TEXT(sales_targets[[#This Row],[Date]],"MMM")</f>
        <v>Aug</v>
      </c>
      <c r="D501">
        <f>YEAR(sales_targets[[#This Row],[Date]])</f>
        <v>2061</v>
      </c>
    </row>
    <row r="502" spans="1:4" x14ac:dyDescent="0.25">
      <c r="A502" s="4">
        <v>59050</v>
      </c>
      <c r="B502" s="5">
        <v>370423</v>
      </c>
      <c r="C502" t="str">
        <f>TEXT(sales_targets[[#This Row],[Date]],"MMM")</f>
        <v>Sep</v>
      </c>
      <c r="D502">
        <f>YEAR(sales_targets[[#This Row],[Date]])</f>
        <v>2061</v>
      </c>
    </row>
    <row r="503" spans="1:4" x14ac:dyDescent="0.25">
      <c r="A503" s="4">
        <v>59080</v>
      </c>
      <c r="B503" s="5">
        <v>274473</v>
      </c>
      <c r="C503" t="str">
        <f>TEXT(sales_targets[[#This Row],[Date]],"MMM")</f>
        <v>Oct</v>
      </c>
      <c r="D503">
        <f>YEAR(sales_targets[[#This Row],[Date]])</f>
        <v>2061</v>
      </c>
    </row>
    <row r="504" spans="1:4" x14ac:dyDescent="0.25">
      <c r="A504" s="4">
        <v>59111</v>
      </c>
      <c r="B504" s="5">
        <v>334657</v>
      </c>
      <c r="C504" t="str">
        <f>TEXT(sales_targets[[#This Row],[Date]],"MMM")</f>
        <v>Nov</v>
      </c>
      <c r="D504">
        <f>YEAR(sales_targets[[#This Row],[Date]])</f>
        <v>2061</v>
      </c>
    </row>
    <row r="505" spans="1:4" x14ac:dyDescent="0.25">
      <c r="A505" s="4">
        <v>59141</v>
      </c>
      <c r="B505" s="5">
        <v>179821</v>
      </c>
      <c r="C505" t="str">
        <f>TEXT(sales_targets[[#This Row],[Date]],"MMM")</f>
        <v>Dec</v>
      </c>
      <c r="D505">
        <f>YEAR(sales_targets[[#This Row],[Date]])</f>
        <v>2061</v>
      </c>
    </row>
    <row r="506" spans="1:4" x14ac:dyDescent="0.25">
      <c r="A506" s="4">
        <v>59172</v>
      </c>
      <c r="B506" s="5">
        <v>450686</v>
      </c>
      <c r="C506" t="str">
        <f>TEXT(sales_targets[[#This Row],[Date]],"MMM")</f>
        <v>Jan</v>
      </c>
      <c r="D506">
        <f>YEAR(sales_targets[[#This Row],[Date]])</f>
        <v>2062</v>
      </c>
    </row>
    <row r="507" spans="1:4" x14ac:dyDescent="0.25">
      <c r="A507" s="4">
        <v>59203</v>
      </c>
      <c r="B507" s="5">
        <v>130948</v>
      </c>
      <c r="C507" t="str">
        <f>TEXT(sales_targets[[#This Row],[Date]],"MMM")</f>
        <v>Feb</v>
      </c>
      <c r="D507">
        <f>YEAR(sales_targets[[#This Row],[Date]])</f>
        <v>2062</v>
      </c>
    </row>
    <row r="508" spans="1:4" x14ac:dyDescent="0.25">
      <c r="A508" s="4">
        <v>59231</v>
      </c>
      <c r="B508" s="5">
        <v>447845</v>
      </c>
      <c r="C508" t="str">
        <f>TEXT(sales_targets[[#This Row],[Date]],"MMM")</f>
        <v>Mar</v>
      </c>
      <c r="D508">
        <f>YEAR(sales_targets[[#This Row],[Date]])</f>
        <v>2062</v>
      </c>
    </row>
    <row r="509" spans="1:4" x14ac:dyDescent="0.25">
      <c r="A509" s="4">
        <v>59262</v>
      </c>
      <c r="B509" s="5">
        <v>445272</v>
      </c>
      <c r="C509" t="str">
        <f>TEXT(sales_targets[[#This Row],[Date]],"MMM")</f>
        <v>Apr</v>
      </c>
      <c r="D509">
        <f>YEAR(sales_targets[[#This Row],[Date]])</f>
        <v>2062</v>
      </c>
    </row>
    <row r="510" spans="1:4" x14ac:dyDescent="0.25">
      <c r="A510" s="4">
        <v>59292</v>
      </c>
      <c r="B510" s="5">
        <v>114025</v>
      </c>
      <c r="C510" t="str">
        <f>TEXT(sales_targets[[#This Row],[Date]],"MMM")</f>
        <v>May</v>
      </c>
      <c r="D510">
        <f>YEAR(sales_targets[[#This Row],[Date]])</f>
        <v>2062</v>
      </c>
    </row>
    <row r="511" spans="1:4" x14ac:dyDescent="0.25">
      <c r="A511" s="4">
        <v>59323</v>
      </c>
      <c r="B511" s="5">
        <v>369575</v>
      </c>
      <c r="C511" t="str">
        <f>TEXT(sales_targets[[#This Row],[Date]],"MMM")</f>
        <v>Jun</v>
      </c>
      <c r="D511">
        <f>YEAR(sales_targets[[#This Row],[Date]])</f>
        <v>2062</v>
      </c>
    </row>
    <row r="512" spans="1:4" x14ac:dyDescent="0.25">
      <c r="A512" s="4">
        <v>59353</v>
      </c>
      <c r="B512" s="5">
        <v>495350</v>
      </c>
      <c r="C512" t="str">
        <f>TEXT(sales_targets[[#This Row],[Date]],"MMM")</f>
        <v>Jul</v>
      </c>
      <c r="D512">
        <f>YEAR(sales_targets[[#This Row],[Date]])</f>
        <v>2062</v>
      </c>
    </row>
    <row r="513" spans="1:4" x14ac:dyDescent="0.25">
      <c r="A513" s="4">
        <v>59384</v>
      </c>
      <c r="B513" s="5">
        <v>307473</v>
      </c>
      <c r="C513" t="str">
        <f>TEXT(sales_targets[[#This Row],[Date]],"MMM")</f>
        <v>Aug</v>
      </c>
      <c r="D513">
        <f>YEAR(sales_targets[[#This Row],[Date]])</f>
        <v>2062</v>
      </c>
    </row>
    <row r="514" spans="1:4" x14ac:dyDescent="0.25">
      <c r="A514" s="4">
        <v>59415</v>
      </c>
      <c r="B514" s="5">
        <v>203155</v>
      </c>
      <c r="C514" t="str">
        <f>TEXT(sales_targets[[#This Row],[Date]],"MMM")</f>
        <v>Sep</v>
      </c>
      <c r="D514">
        <f>YEAR(sales_targets[[#This Row],[Date]])</f>
        <v>2062</v>
      </c>
    </row>
    <row r="515" spans="1:4" x14ac:dyDescent="0.25">
      <c r="A515" s="4">
        <v>59445</v>
      </c>
      <c r="B515" s="5">
        <v>445745</v>
      </c>
      <c r="C515" t="str">
        <f>TEXT(sales_targets[[#This Row],[Date]],"MMM")</f>
        <v>Oct</v>
      </c>
      <c r="D515">
        <f>YEAR(sales_targets[[#This Row],[Date]])</f>
        <v>2062</v>
      </c>
    </row>
    <row r="516" spans="1:4" x14ac:dyDescent="0.25">
      <c r="A516" s="4">
        <v>59476</v>
      </c>
      <c r="B516" s="5">
        <v>280650</v>
      </c>
      <c r="C516" t="str">
        <f>TEXT(sales_targets[[#This Row],[Date]],"MMM")</f>
        <v>Nov</v>
      </c>
      <c r="D516">
        <f>YEAR(sales_targets[[#This Row],[Date]])</f>
        <v>2062</v>
      </c>
    </row>
    <row r="517" spans="1:4" x14ac:dyDescent="0.25">
      <c r="A517" s="4">
        <v>59506</v>
      </c>
      <c r="B517" s="5">
        <v>104760</v>
      </c>
      <c r="C517" t="str">
        <f>TEXT(sales_targets[[#This Row],[Date]],"MMM")</f>
        <v>Dec</v>
      </c>
      <c r="D517">
        <f>YEAR(sales_targets[[#This Row],[Date]])</f>
        <v>2062</v>
      </c>
    </row>
    <row r="518" spans="1:4" x14ac:dyDescent="0.25">
      <c r="A518" s="4">
        <v>59537</v>
      </c>
      <c r="B518" s="5">
        <v>162173</v>
      </c>
      <c r="C518" t="str">
        <f>TEXT(sales_targets[[#This Row],[Date]],"MMM")</f>
        <v>Jan</v>
      </c>
      <c r="D518">
        <f>YEAR(sales_targets[[#This Row],[Date]])</f>
        <v>2063</v>
      </c>
    </row>
    <row r="519" spans="1:4" x14ac:dyDescent="0.25">
      <c r="A519" s="4">
        <v>59568</v>
      </c>
      <c r="B519" s="5">
        <v>357120</v>
      </c>
      <c r="C519" t="str">
        <f>TEXT(sales_targets[[#This Row],[Date]],"MMM")</f>
        <v>Feb</v>
      </c>
      <c r="D519">
        <f>YEAR(sales_targets[[#This Row],[Date]])</f>
        <v>2063</v>
      </c>
    </row>
    <row r="520" spans="1:4" x14ac:dyDescent="0.25">
      <c r="A520" s="4">
        <v>59596</v>
      </c>
      <c r="B520" s="5">
        <v>254914</v>
      </c>
      <c r="C520" t="str">
        <f>TEXT(sales_targets[[#This Row],[Date]],"MMM")</f>
        <v>Mar</v>
      </c>
      <c r="D520">
        <f>YEAR(sales_targets[[#This Row],[Date]])</f>
        <v>2063</v>
      </c>
    </row>
    <row r="521" spans="1:4" x14ac:dyDescent="0.25">
      <c r="A521" s="4">
        <v>59627</v>
      </c>
      <c r="B521" s="5">
        <v>147520</v>
      </c>
      <c r="C521" t="str">
        <f>TEXT(sales_targets[[#This Row],[Date]],"MMM")</f>
        <v>Apr</v>
      </c>
      <c r="D521">
        <f>YEAR(sales_targets[[#This Row],[Date]])</f>
        <v>2063</v>
      </c>
    </row>
    <row r="522" spans="1:4" x14ac:dyDescent="0.25">
      <c r="A522" s="4">
        <v>59657</v>
      </c>
      <c r="B522" s="5">
        <v>409565</v>
      </c>
      <c r="C522" t="str">
        <f>TEXT(sales_targets[[#This Row],[Date]],"MMM")</f>
        <v>May</v>
      </c>
      <c r="D522">
        <f>YEAR(sales_targets[[#This Row],[Date]])</f>
        <v>2063</v>
      </c>
    </row>
    <row r="523" spans="1:4" x14ac:dyDescent="0.25">
      <c r="A523" s="4">
        <v>59688</v>
      </c>
      <c r="B523" s="5">
        <v>104259</v>
      </c>
      <c r="C523" t="str">
        <f>TEXT(sales_targets[[#This Row],[Date]],"MMM")</f>
        <v>Jun</v>
      </c>
      <c r="D523">
        <f>YEAR(sales_targets[[#This Row],[Date]])</f>
        <v>2063</v>
      </c>
    </row>
    <row r="524" spans="1:4" x14ac:dyDescent="0.25">
      <c r="A524" s="4">
        <v>59718</v>
      </c>
      <c r="B524" s="5">
        <v>148580</v>
      </c>
      <c r="C524" t="str">
        <f>TEXT(sales_targets[[#This Row],[Date]],"MMM")</f>
        <v>Jul</v>
      </c>
      <c r="D524">
        <f>YEAR(sales_targets[[#This Row],[Date]])</f>
        <v>2063</v>
      </c>
    </row>
    <row r="525" spans="1:4" x14ac:dyDescent="0.25">
      <c r="A525" s="4">
        <v>59749</v>
      </c>
      <c r="B525" s="5">
        <v>259523</v>
      </c>
      <c r="C525" t="str">
        <f>TEXT(sales_targets[[#This Row],[Date]],"MMM")</f>
        <v>Aug</v>
      </c>
      <c r="D525">
        <f>YEAR(sales_targets[[#This Row],[Date]])</f>
        <v>2063</v>
      </c>
    </row>
    <row r="526" spans="1:4" x14ac:dyDescent="0.25">
      <c r="A526" s="4">
        <v>59780</v>
      </c>
      <c r="B526" s="5">
        <v>67785</v>
      </c>
      <c r="C526" t="str">
        <f>TEXT(sales_targets[[#This Row],[Date]],"MMM")</f>
        <v>Sep</v>
      </c>
      <c r="D526">
        <f>YEAR(sales_targets[[#This Row],[Date]])</f>
        <v>2063</v>
      </c>
    </row>
    <row r="527" spans="1:4" x14ac:dyDescent="0.25">
      <c r="A527" s="4">
        <v>59810</v>
      </c>
      <c r="B527" s="5">
        <v>224326</v>
      </c>
      <c r="C527" t="str">
        <f>TEXT(sales_targets[[#This Row],[Date]],"MMM")</f>
        <v>Oct</v>
      </c>
      <c r="D527">
        <f>YEAR(sales_targets[[#This Row],[Date]])</f>
        <v>2063</v>
      </c>
    </row>
    <row r="528" spans="1:4" x14ac:dyDescent="0.25">
      <c r="A528" s="4">
        <v>59841</v>
      </c>
      <c r="B528" s="5">
        <v>459478</v>
      </c>
      <c r="C528" t="str">
        <f>TEXT(sales_targets[[#This Row],[Date]],"MMM")</f>
        <v>Nov</v>
      </c>
      <c r="D528">
        <f>YEAR(sales_targets[[#This Row],[Date]])</f>
        <v>2063</v>
      </c>
    </row>
    <row r="529" spans="1:4" x14ac:dyDescent="0.25">
      <c r="A529" s="4">
        <v>59871</v>
      </c>
      <c r="B529" s="5">
        <v>473528</v>
      </c>
      <c r="C529" t="str">
        <f>TEXT(sales_targets[[#This Row],[Date]],"MMM")</f>
        <v>Dec</v>
      </c>
      <c r="D529">
        <f>YEAR(sales_targets[[#This Row],[Date]])</f>
        <v>2063</v>
      </c>
    </row>
    <row r="530" spans="1:4" x14ac:dyDescent="0.25">
      <c r="A530" s="4">
        <v>59902</v>
      </c>
      <c r="B530" s="5">
        <v>442379</v>
      </c>
      <c r="C530" t="str">
        <f>TEXT(sales_targets[[#This Row],[Date]],"MMM")</f>
        <v>Jan</v>
      </c>
      <c r="D530">
        <f>YEAR(sales_targets[[#This Row],[Date]])</f>
        <v>2064</v>
      </c>
    </row>
    <row r="531" spans="1:4" x14ac:dyDescent="0.25">
      <c r="A531" s="4">
        <v>59933</v>
      </c>
      <c r="B531" s="5">
        <v>195790</v>
      </c>
      <c r="C531" t="str">
        <f>TEXT(sales_targets[[#This Row],[Date]],"MMM")</f>
        <v>Feb</v>
      </c>
      <c r="D531">
        <f>YEAR(sales_targets[[#This Row],[Date]])</f>
        <v>2064</v>
      </c>
    </row>
    <row r="532" spans="1:4" x14ac:dyDescent="0.25">
      <c r="A532" s="4">
        <v>59962</v>
      </c>
      <c r="B532" s="5">
        <v>79191</v>
      </c>
      <c r="C532" t="str">
        <f>TEXT(sales_targets[[#This Row],[Date]],"MMM")</f>
        <v>Mar</v>
      </c>
      <c r="D532">
        <f>YEAR(sales_targets[[#This Row],[Date]])</f>
        <v>2064</v>
      </c>
    </row>
    <row r="533" spans="1:4" x14ac:dyDescent="0.25">
      <c r="A533" s="4">
        <v>59993</v>
      </c>
      <c r="B533" s="5">
        <v>416706</v>
      </c>
      <c r="C533" t="str">
        <f>TEXT(sales_targets[[#This Row],[Date]],"MMM")</f>
        <v>Apr</v>
      </c>
      <c r="D533">
        <f>YEAR(sales_targets[[#This Row],[Date]])</f>
        <v>2064</v>
      </c>
    </row>
    <row r="534" spans="1:4" x14ac:dyDescent="0.25">
      <c r="A534" s="4">
        <v>60023</v>
      </c>
      <c r="B534" s="5">
        <v>217992</v>
      </c>
      <c r="C534" t="str">
        <f>TEXT(sales_targets[[#This Row],[Date]],"MMM")</f>
        <v>May</v>
      </c>
      <c r="D534">
        <f>YEAR(sales_targets[[#This Row],[Date]])</f>
        <v>2064</v>
      </c>
    </row>
    <row r="535" spans="1:4" x14ac:dyDescent="0.25">
      <c r="A535" s="4">
        <v>60054</v>
      </c>
      <c r="B535" s="5">
        <v>386972</v>
      </c>
      <c r="C535" t="str">
        <f>TEXT(sales_targets[[#This Row],[Date]],"MMM")</f>
        <v>Jun</v>
      </c>
      <c r="D535">
        <f>YEAR(sales_targets[[#This Row],[Date]])</f>
        <v>2064</v>
      </c>
    </row>
    <row r="536" spans="1:4" x14ac:dyDescent="0.25">
      <c r="A536" s="4">
        <v>60084</v>
      </c>
      <c r="B536" s="5">
        <v>103625</v>
      </c>
      <c r="C536" t="str">
        <f>TEXT(sales_targets[[#This Row],[Date]],"MMM")</f>
        <v>Jul</v>
      </c>
      <c r="D536">
        <f>YEAR(sales_targets[[#This Row],[Date]])</f>
        <v>2064</v>
      </c>
    </row>
    <row r="537" spans="1:4" x14ac:dyDescent="0.25">
      <c r="A537" s="4">
        <v>60115</v>
      </c>
      <c r="B537" s="5">
        <v>350565</v>
      </c>
      <c r="C537" t="str">
        <f>TEXT(sales_targets[[#This Row],[Date]],"MMM")</f>
        <v>Aug</v>
      </c>
      <c r="D537">
        <f>YEAR(sales_targets[[#This Row],[Date]])</f>
        <v>2064</v>
      </c>
    </row>
    <row r="538" spans="1:4" x14ac:dyDescent="0.25">
      <c r="A538" s="4">
        <v>60146</v>
      </c>
      <c r="B538" s="5">
        <v>313874</v>
      </c>
      <c r="C538" t="str">
        <f>TEXT(sales_targets[[#This Row],[Date]],"MMM")</f>
        <v>Sep</v>
      </c>
      <c r="D538">
        <f>YEAR(sales_targets[[#This Row],[Date]])</f>
        <v>2064</v>
      </c>
    </row>
    <row r="539" spans="1:4" x14ac:dyDescent="0.25">
      <c r="A539" s="4">
        <v>60176</v>
      </c>
      <c r="B539" s="5">
        <v>464180</v>
      </c>
      <c r="C539" t="str">
        <f>TEXT(sales_targets[[#This Row],[Date]],"MMM")</f>
        <v>Oct</v>
      </c>
      <c r="D539">
        <f>YEAR(sales_targets[[#This Row],[Date]])</f>
        <v>2064</v>
      </c>
    </row>
    <row r="540" spans="1:4" x14ac:dyDescent="0.25">
      <c r="A540" s="4">
        <v>60207</v>
      </c>
      <c r="B540" s="5">
        <v>95868</v>
      </c>
      <c r="C540" t="str">
        <f>TEXT(sales_targets[[#This Row],[Date]],"MMM")</f>
        <v>Nov</v>
      </c>
      <c r="D540">
        <f>YEAR(sales_targets[[#This Row],[Date]])</f>
        <v>2064</v>
      </c>
    </row>
    <row r="541" spans="1:4" x14ac:dyDescent="0.25">
      <c r="A541" s="4">
        <v>60237</v>
      </c>
      <c r="B541" s="5">
        <v>233566</v>
      </c>
      <c r="C541" t="str">
        <f>TEXT(sales_targets[[#This Row],[Date]],"MMM")</f>
        <v>Dec</v>
      </c>
      <c r="D541">
        <f>YEAR(sales_targets[[#This Row],[Date]])</f>
        <v>2064</v>
      </c>
    </row>
    <row r="542" spans="1:4" x14ac:dyDescent="0.25">
      <c r="A542" s="4">
        <v>60268</v>
      </c>
      <c r="B542" s="5">
        <v>495473</v>
      </c>
      <c r="C542" t="str">
        <f>TEXT(sales_targets[[#This Row],[Date]],"MMM")</f>
        <v>Jan</v>
      </c>
      <c r="D542">
        <f>YEAR(sales_targets[[#This Row],[Date]])</f>
        <v>2065</v>
      </c>
    </row>
    <row r="543" spans="1:4" x14ac:dyDescent="0.25">
      <c r="A543" s="4">
        <v>60299</v>
      </c>
      <c r="B543" s="5">
        <v>225352</v>
      </c>
      <c r="C543" t="str">
        <f>TEXT(sales_targets[[#This Row],[Date]],"MMM")</f>
        <v>Feb</v>
      </c>
      <c r="D543">
        <f>YEAR(sales_targets[[#This Row],[Date]])</f>
        <v>2065</v>
      </c>
    </row>
    <row r="544" spans="1:4" x14ac:dyDescent="0.25">
      <c r="A544" s="4">
        <v>60327</v>
      </c>
      <c r="B544" s="5">
        <v>346119</v>
      </c>
      <c r="C544" t="str">
        <f>TEXT(sales_targets[[#This Row],[Date]],"MMM")</f>
        <v>Mar</v>
      </c>
      <c r="D544">
        <f>YEAR(sales_targets[[#This Row],[Date]])</f>
        <v>2065</v>
      </c>
    </row>
    <row r="545" spans="1:4" x14ac:dyDescent="0.25">
      <c r="A545" s="4">
        <v>60358</v>
      </c>
      <c r="B545" s="5">
        <v>122426</v>
      </c>
      <c r="C545" t="str">
        <f>TEXT(sales_targets[[#This Row],[Date]],"MMM")</f>
        <v>Apr</v>
      </c>
      <c r="D545">
        <f>YEAR(sales_targets[[#This Row],[Date]])</f>
        <v>2065</v>
      </c>
    </row>
    <row r="546" spans="1:4" x14ac:dyDescent="0.25">
      <c r="A546" s="4">
        <v>60388</v>
      </c>
      <c r="B546" s="5">
        <v>377782</v>
      </c>
      <c r="C546" t="str">
        <f>TEXT(sales_targets[[#This Row],[Date]],"MMM")</f>
        <v>May</v>
      </c>
      <c r="D546">
        <f>YEAR(sales_targets[[#This Row],[Date]])</f>
        <v>2065</v>
      </c>
    </row>
    <row r="547" spans="1:4" x14ac:dyDescent="0.25">
      <c r="A547" s="4">
        <v>60419</v>
      </c>
      <c r="B547" s="5">
        <v>174092</v>
      </c>
      <c r="C547" t="str">
        <f>TEXT(sales_targets[[#This Row],[Date]],"MMM")</f>
        <v>Jun</v>
      </c>
      <c r="D547">
        <f>YEAR(sales_targets[[#This Row],[Date]])</f>
        <v>2065</v>
      </c>
    </row>
    <row r="548" spans="1:4" x14ac:dyDescent="0.25">
      <c r="A548" s="4">
        <v>60449</v>
      </c>
      <c r="B548" s="5">
        <v>307499</v>
      </c>
      <c r="C548" t="str">
        <f>TEXT(sales_targets[[#This Row],[Date]],"MMM")</f>
        <v>Jul</v>
      </c>
      <c r="D548">
        <f>YEAR(sales_targets[[#This Row],[Date]])</f>
        <v>2065</v>
      </c>
    </row>
    <row r="549" spans="1:4" x14ac:dyDescent="0.25">
      <c r="A549" s="4">
        <v>60480</v>
      </c>
      <c r="B549" s="5">
        <v>445899</v>
      </c>
      <c r="C549" t="str">
        <f>TEXT(sales_targets[[#This Row],[Date]],"MMM")</f>
        <v>Aug</v>
      </c>
      <c r="D549">
        <f>YEAR(sales_targets[[#This Row],[Date]])</f>
        <v>2065</v>
      </c>
    </row>
    <row r="550" spans="1:4" x14ac:dyDescent="0.25">
      <c r="A550" s="4">
        <v>60511</v>
      </c>
      <c r="B550" s="5">
        <v>347472</v>
      </c>
      <c r="C550" t="str">
        <f>TEXT(sales_targets[[#This Row],[Date]],"MMM")</f>
        <v>Sep</v>
      </c>
      <c r="D550">
        <f>YEAR(sales_targets[[#This Row],[Date]])</f>
        <v>2065</v>
      </c>
    </row>
    <row r="551" spans="1:4" x14ac:dyDescent="0.25">
      <c r="A551" s="4">
        <v>60541</v>
      </c>
      <c r="B551" s="5">
        <v>263471</v>
      </c>
      <c r="C551" t="str">
        <f>TEXT(sales_targets[[#This Row],[Date]],"MMM")</f>
        <v>Oct</v>
      </c>
      <c r="D551">
        <f>YEAR(sales_targets[[#This Row],[Date]])</f>
        <v>2065</v>
      </c>
    </row>
    <row r="552" spans="1:4" x14ac:dyDescent="0.25">
      <c r="A552" s="4">
        <v>60572</v>
      </c>
      <c r="B552" s="5">
        <v>135523</v>
      </c>
      <c r="C552" t="str">
        <f>TEXT(sales_targets[[#This Row],[Date]],"MMM")</f>
        <v>Nov</v>
      </c>
      <c r="D552">
        <f>YEAR(sales_targets[[#This Row],[Date]])</f>
        <v>2065</v>
      </c>
    </row>
    <row r="553" spans="1:4" x14ac:dyDescent="0.25">
      <c r="A553" s="4">
        <v>60602</v>
      </c>
      <c r="B553" s="5">
        <v>203608</v>
      </c>
      <c r="C553" t="str">
        <f>TEXT(sales_targets[[#This Row],[Date]],"MMM")</f>
        <v>Dec</v>
      </c>
      <c r="D553">
        <f>YEAR(sales_targets[[#This Row],[Date]])</f>
        <v>2065</v>
      </c>
    </row>
    <row r="554" spans="1:4" x14ac:dyDescent="0.25">
      <c r="A554" s="4">
        <v>60633</v>
      </c>
      <c r="B554" s="5">
        <v>432174</v>
      </c>
      <c r="C554" t="str">
        <f>TEXT(sales_targets[[#This Row],[Date]],"MMM")</f>
        <v>Jan</v>
      </c>
      <c r="D554">
        <f>YEAR(sales_targets[[#This Row],[Date]])</f>
        <v>2066</v>
      </c>
    </row>
    <row r="555" spans="1:4" x14ac:dyDescent="0.25">
      <c r="A555" s="4">
        <v>60664</v>
      </c>
      <c r="B555" s="5">
        <v>147250</v>
      </c>
      <c r="C555" t="str">
        <f>TEXT(sales_targets[[#This Row],[Date]],"MMM")</f>
        <v>Feb</v>
      </c>
      <c r="D555">
        <f>YEAR(sales_targets[[#This Row],[Date]])</f>
        <v>2066</v>
      </c>
    </row>
    <row r="556" spans="1:4" x14ac:dyDescent="0.25">
      <c r="A556" s="4">
        <v>60692</v>
      </c>
      <c r="B556" s="5">
        <v>345336</v>
      </c>
      <c r="C556" t="str">
        <f>TEXT(sales_targets[[#This Row],[Date]],"MMM")</f>
        <v>Mar</v>
      </c>
      <c r="D556">
        <f>YEAR(sales_targets[[#This Row],[Date]])</f>
        <v>2066</v>
      </c>
    </row>
    <row r="557" spans="1:4" x14ac:dyDescent="0.25">
      <c r="A557" s="4">
        <v>60723</v>
      </c>
      <c r="B557" s="5">
        <v>268232</v>
      </c>
      <c r="C557" t="str">
        <f>TEXT(sales_targets[[#This Row],[Date]],"MMM")</f>
        <v>Apr</v>
      </c>
      <c r="D557">
        <f>YEAR(sales_targets[[#This Row],[Date]])</f>
        <v>2066</v>
      </c>
    </row>
    <row r="558" spans="1:4" x14ac:dyDescent="0.25">
      <c r="A558" s="4">
        <v>60753</v>
      </c>
      <c r="B558" s="5">
        <v>194394</v>
      </c>
      <c r="C558" t="str">
        <f>TEXT(sales_targets[[#This Row],[Date]],"MMM")</f>
        <v>May</v>
      </c>
      <c r="D558">
        <f>YEAR(sales_targets[[#This Row],[Date]])</f>
        <v>2066</v>
      </c>
    </row>
    <row r="559" spans="1:4" x14ac:dyDescent="0.25">
      <c r="A559" s="4">
        <v>60784</v>
      </c>
      <c r="B559" s="5">
        <v>372499</v>
      </c>
      <c r="C559" t="str">
        <f>TEXT(sales_targets[[#This Row],[Date]],"MMM")</f>
        <v>Jun</v>
      </c>
      <c r="D559">
        <f>YEAR(sales_targets[[#This Row],[Date]])</f>
        <v>2066</v>
      </c>
    </row>
    <row r="560" spans="1:4" x14ac:dyDescent="0.25">
      <c r="A560" s="4">
        <v>60814</v>
      </c>
      <c r="B560" s="5">
        <v>212962</v>
      </c>
      <c r="C560" t="str">
        <f>TEXT(sales_targets[[#This Row],[Date]],"MMM")</f>
        <v>Jul</v>
      </c>
      <c r="D560">
        <f>YEAR(sales_targets[[#This Row],[Date]])</f>
        <v>2066</v>
      </c>
    </row>
    <row r="561" spans="1:4" x14ac:dyDescent="0.25">
      <c r="A561" s="4">
        <v>60845</v>
      </c>
      <c r="B561" s="5">
        <v>179011</v>
      </c>
      <c r="C561" t="str">
        <f>TEXT(sales_targets[[#This Row],[Date]],"MMM")</f>
        <v>Aug</v>
      </c>
      <c r="D561">
        <f>YEAR(sales_targets[[#This Row],[Date]])</f>
        <v>2066</v>
      </c>
    </row>
    <row r="562" spans="1:4" x14ac:dyDescent="0.25">
      <c r="A562" s="4">
        <v>60876</v>
      </c>
      <c r="B562" s="5">
        <v>288163</v>
      </c>
      <c r="C562" t="str">
        <f>TEXT(sales_targets[[#This Row],[Date]],"MMM")</f>
        <v>Sep</v>
      </c>
      <c r="D562">
        <f>YEAR(sales_targets[[#This Row],[Date]])</f>
        <v>2066</v>
      </c>
    </row>
    <row r="563" spans="1:4" x14ac:dyDescent="0.25">
      <c r="A563" s="4">
        <v>60906</v>
      </c>
      <c r="B563" s="5">
        <v>390972</v>
      </c>
      <c r="C563" t="str">
        <f>TEXT(sales_targets[[#This Row],[Date]],"MMM")</f>
        <v>Oct</v>
      </c>
      <c r="D563">
        <f>YEAR(sales_targets[[#This Row],[Date]])</f>
        <v>2066</v>
      </c>
    </row>
    <row r="564" spans="1:4" x14ac:dyDescent="0.25">
      <c r="A564" s="4">
        <v>60937</v>
      </c>
      <c r="B564" s="5">
        <v>438863</v>
      </c>
      <c r="C564" t="str">
        <f>TEXT(sales_targets[[#This Row],[Date]],"MMM")</f>
        <v>Nov</v>
      </c>
      <c r="D564">
        <f>YEAR(sales_targets[[#This Row],[Date]])</f>
        <v>2066</v>
      </c>
    </row>
    <row r="565" spans="1:4" x14ac:dyDescent="0.25">
      <c r="A565" s="4">
        <v>60967</v>
      </c>
      <c r="B565" s="5">
        <v>333404</v>
      </c>
      <c r="C565" t="str">
        <f>TEXT(sales_targets[[#This Row],[Date]],"MMM")</f>
        <v>Dec</v>
      </c>
      <c r="D565">
        <f>YEAR(sales_targets[[#This Row],[Date]])</f>
        <v>2066</v>
      </c>
    </row>
    <row r="566" spans="1:4" x14ac:dyDescent="0.25">
      <c r="A566" s="4">
        <v>60998</v>
      </c>
      <c r="B566" s="5">
        <v>347893</v>
      </c>
      <c r="C566" t="str">
        <f>TEXT(sales_targets[[#This Row],[Date]],"MMM")</f>
        <v>Jan</v>
      </c>
      <c r="D566">
        <f>YEAR(sales_targets[[#This Row],[Date]])</f>
        <v>2067</v>
      </c>
    </row>
    <row r="567" spans="1:4" x14ac:dyDescent="0.25">
      <c r="A567" s="4">
        <v>61029</v>
      </c>
      <c r="B567" s="5">
        <v>404403</v>
      </c>
      <c r="C567" t="str">
        <f>TEXT(sales_targets[[#This Row],[Date]],"MMM")</f>
        <v>Feb</v>
      </c>
      <c r="D567">
        <f>YEAR(sales_targets[[#This Row],[Date]])</f>
        <v>2067</v>
      </c>
    </row>
    <row r="568" spans="1:4" x14ac:dyDescent="0.25">
      <c r="A568" s="4">
        <v>61057</v>
      </c>
      <c r="B568" s="5">
        <v>171160</v>
      </c>
      <c r="C568" t="str">
        <f>TEXT(sales_targets[[#This Row],[Date]],"MMM")</f>
        <v>Mar</v>
      </c>
      <c r="D568">
        <f>YEAR(sales_targets[[#This Row],[Date]])</f>
        <v>2067</v>
      </c>
    </row>
    <row r="569" spans="1:4" x14ac:dyDescent="0.25">
      <c r="A569" s="4">
        <v>61088</v>
      </c>
      <c r="B569" s="5">
        <v>162909</v>
      </c>
      <c r="C569" t="str">
        <f>TEXT(sales_targets[[#This Row],[Date]],"MMM")</f>
        <v>Apr</v>
      </c>
      <c r="D569">
        <f>YEAR(sales_targets[[#This Row],[Date]])</f>
        <v>2067</v>
      </c>
    </row>
    <row r="570" spans="1:4" x14ac:dyDescent="0.25">
      <c r="A570" s="4">
        <v>61118</v>
      </c>
      <c r="B570" s="5">
        <v>267793</v>
      </c>
      <c r="C570" t="str">
        <f>TEXT(sales_targets[[#This Row],[Date]],"MMM")</f>
        <v>May</v>
      </c>
      <c r="D570">
        <f>YEAR(sales_targets[[#This Row],[Date]])</f>
        <v>2067</v>
      </c>
    </row>
    <row r="571" spans="1:4" x14ac:dyDescent="0.25">
      <c r="A571" s="4">
        <v>61149</v>
      </c>
      <c r="B571" s="5">
        <v>333962</v>
      </c>
      <c r="C571" t="str">
        <f>TEXT(sales_targets[[#This Row],[Date]],"MMM")</f>
        <v>Jun</v>
      </c>
      <c r="D571">
        <f>YEAR(sales_targets[[#This Row],[Date]])</f>
        <v>2067</v>
      </c>
    </row>
    <row r="572" spans="1:4" x14ac:dyDescent="0.25">
      <c r="A572" s="4">
        <v>61179</v>
      </c>
      <c r="B572" s="5">
        <v>340698</v>
      </c>
      <c r="C572" t="str">
        <f>TEXT(sales_targets[[#This Row],[Date]],"MMM")</f>
        <v>Jul</v>
      </c>
      <c r="D572">
        <f>YEAR(sales_targets[[#This Row],[Date]])</f>
        <v>2067</v>
      </c>
    </row>
    <row r="573" spans="1:4" x14ac:dyDescent="0.25">
      <c r="A573" s="4">
        <v>61210</v>
      </c>
      <c r="B573" s="5">
        <v>119180</v>
      </c>
      <c r="C573" t="str">
        <f>TEXT(sales_targets[[#This Row],[Date]],"MMM")</f>
        <v>Aug</v>
      </c>
      <c r="D573">
        <f>YEAR(sales_targets[[#This Row],[Date]])</f>
        <v>2067</v>
      </c>
    </row>
    <row r="574" spans="1:4" x14ac:dyDescent="0.25">
      <c r="A574" s="4">
        <v>61241</v>
      </c>
      <c r="B574" s="5">
        <v>401274</v>
      </c>
      <c r="C574" t="str">
        <f>TEXT(sales_targets[[#This Row],[Date]],"MMM")</f>
        <v>Sep</v>
      </c>
      <c r="D574">
        <f>YEAR(sales_targets[[#This Row],[Date]])</f>
        <v>2067</v>
      </c>
    </row>
    <row r="575" spans="1:4" x14ac:dyDescent="0.25">
      <c r="A575" s="4">
        <v>61271</v>
      </c>
      <c r="B575" s="5">
        <v>213708</v>
      </c>
      <c r="C575" t="str">
        <f>TEXT(sales_targets[[#This Row],[Date]],"MMM")</f>
        <v>Oct</v>
      </c>
      <c r="D575">
        <f>YEAR(sales_targets[[#This Row],[Date]])</f>
        <v>2067</v>
      </c>
    </row>
    <row r="576" spans="1:4" x14ac:dyDescent="0.25">
      <c r="A576" s="4">
        <v>61302</v>
      </c>
      <c r="B576" s="5">
        <v>444780</v>
      </c>
      <c r="C576" t="str">
        <f>TEXT(sales_targets[[#This Row],[Date]],"MMM")</f>
        <v>Nov</v>
      </c>
      <c r="D576">
        <f>YEAR(sales_targets[[#This Row],[Date]])</f>
        <v>2067</v>
      </c>
    </row>
    <row r="577" spans="1:4" x14ac:dyDescent="0.25">
      <c r="A577" s="4">
        <v>61332</v>
      </c>
      <c r="B577" s="5">
        <v>375962</v>
      </c>
      <c r="C577" t="str">
        <f>TEXT(sales_targets[[#This Row],[Date]],"MMM")</f>
        <v>Dec</v>
      </c>
      <c r="D577">
        <f>YEAR(sales_targets[[#This Row],[Date]])</f>
        <v>2067</v>
      </c>
    </row>
    <row r="578" spans="1:4" x14ac:dyDescent="0.25">
      <c r="A578" s="4">
        <v>61363</v>
      </c>
      <c r="B578" s="5">
        <v>492324</v>
      </c>
      <c r="C578" t="str">
        <f>TEXT(sales_targets[[#This Row],[Date]],"MMM")</f>
        <v>Jan</v>
      </c>
      <c r="D578">
        <f>YEAR(sales_targets[[#This Row],[Date]])</f>
        <v>2068</v>
      </c>
    </row>
    <row r="579" spans="1:4" x14ac:dyDescent="0.25">
      <c r="A579" s="4">
        <v>61394</v>
      </c>
      <c r="B579" s="5">
        <v>334250</v>
      </c>
      <c r="C579" t="str">
        <f>TEXT(sales_targets[[#This Row],[Date]],"MMM")</f>
        <v>Feb</v>
      </c>
      <c r="D579">
        <f>YEAR(sales_targets[[#This Row],[Date]])</f>
        <v>2068</v>
      </c>
    </row>
    <row r="580" spans="1:4" x14ac:dyDescent="0.25">
      <c r="A580" s="4">
        <v>61423</v>
      </c>
      <c r="B580" s="5">
        <v>287372</v>
      </c>
      <c r="C580" t="str">
        <f>TEXT(sales_targets[[#This Row],[Date]],"MMM")</f>
        <v>Mar</v>
      </c>
      <c r="D580">
        <f>YEAR(sales_targets[[#This Row],[Date]])</f>
        <v>2068</v>
      </c>
    </row>
    <row r="581" spans="1:4" x14ac:dyDescent="0.25">
      <c r="A581" s="4">
        <v>61454</v>
      </c>
      <c r="B581" s="5">
        <v>134537</v>
      </c>
      <c r="C581" t="str">
        <f>TEXT(sales_targets[[#This Row],[Date]],"MMM")</f>
        <v>Apr</v>
      </c>
      <c r="D581">
        <f>YEAR(sales_targets[[#This Row],[Date]])</f>
        <v>2068</v>
      </c>
    </row>
    <row r="582" spans="1:4" x14ac:dyDescent="0.25">
      <c r="A582" s="4">
        <v>61484</v>
      </c>
      <c r="B582" s="5">
        <v>229399</v>
      </c>
      <c r="C582" t="str">
        <f>TEXT(sales_targets[[#This Row],[Date]],"MMM")</f>
        <v>May</v>
      </c>
      <c r="D582">
        <f>YEAR(sales_targets[[#This Row],[Date]])</f>
        <v>2068</v>
      </c>
    </row>
    <row r="583" spans="1:4" x14ac:dyDescent="0.25">
      <c r="A583" s="4">
        <v>61515</v>
      </c>
      <c r="B583" s="5">
        <v>436254</v>
      </c>
      <c r="C583" t="str">
        <f>TEXT(sales_targets[[#This Row],[Date]],"MMM")</f>
        <v>Jun</v>
      </c>
      <c r="D583">
        <f>YEAR(sales_targets[[#This Row],[Date]])</f>
        <v>2068</v>
      </c>
    </row>
    <row r="584" spans="1:4" x14ac:dyDescent="0.25">
      <c r="A584" s="4">
        <v>61545</v>
      </c>
      <c r="B584" s="5">
        <v>221913</v>
      </c>
      <c r="C584" t="str">
        <f>TEXT(sales_targets[[#This Row],[Date]],"MMM")</f>
        <v>Jul</v>
      </c>
      <c r="D584">
        <f>YEAR(sales_targets[[#This Row],[Date]])</f>
        <v>2068</v>
      </c>
    </row>
    <row r="585" spans="1:4" x14ac:dyDescent="0.25">
      <c r="A585" s="4">
        <v>61576</v>
      </c>
      <c r="B585" s="5">
        <v>74007</v>
      </c>
      <c r="C585" t="str">
        <f>TEXT(sales_targets[[#This Row],[Date]],"MMM")</f>
        <v>Aug</v>
      </c>
      <c r="D585">
        <f>YEAR(sales_targets[[#This Row],[Date]])</f>
        <v>2068</v>
      </c>
    </row>
    <row r="586" spans="1:4" x14ac:dyDescent="0.25">
      <c r="A586" s="4">
        <v>61607</v>
      </c>
      <c r="B586" s="5">
        <v>160309</v>
      </c>
      <c r="C586" t="str">
        <f>TEXT(sales_targets[[#This Row],[Date]],"MMM")</f>
        <v>Sep</v>
      </c>
      <c r="D586">
        <f>YEAR(sales_targets[[#This Row],[Date]])</f>
        <v>2068</v>
      </c>
    </row>
    <row r="587" spans="1:4" x14ac:dyDescent="0.25">
      <c r="A587" s="4">
        <v>61637</v>
      </c>
      <c r="B587" s="5">
        <v>317847</v>
      </c>
      <c r="C587" t="str">
        <f>TEXT(sales_targets[[#This Row],[Date]],"MMM")</f>
        <v>Oct</v>
      </c>
      <c r="D587">
        <f>YEAR(sales_targets[[#This Row],[Date]])</f>
        <v>2068</v>
      </c>
    </row>
    <row r="588" spans="1:4" x14ac:dyDescent="0.25">
      <c r="A588" s="4">
        <v>61668</v>
      </c>
      <c r="B588" s="5">
        <v>333099</v>
      </c>
      <c r="C588" t="str">
        <f>TEXT(sales_targets[[#This Row],[Date]],"MMM")</f>
        <v>Nov</v>
      </c>
      <c r="D588">
        <f>YEAR(sales_targets[[#This Row],[Date]])</f>
        <v>2068</v>
      </c>
    </row>
    <row r="589" spans="1:4" x14ac:dyDescent="0.25">
      <c r="A589" s="4">
        <v>61698</v>
      </c>
      <c r="B589" s="5">
        <v>492719</v>
      </c>
      <c r="C589" t="str">
        <f>TEXT(sales_targets[[#This Row],[Date]],"MMM")</f>
        <v>Dec</v>
      </c>
      <c r="D589">
        <f>YEAR(sales_targets[[#This Row],[Date]])</f>
        <v>2068</v>
      </c>
    </row>
    <row r="590" spans="1:4" x14ac:dyDescent="0.25">
      <c r="A590" s="4">
        <v>61729</v>
      </c>
      <c r="B590" s="5">
        <v>470234</v>
      </c>
      <c r="C590" t="str">
        <f>TEXT(sales_targets[[#This Row],[Date]],"MMM")</f>
        <v>Jan</v>
      </c>
      <c r="D590">
        <f>YEAR(sales_targets[[#This Row],[Date]])</f>
        <v>2069</v>
      </c>
    </row>
    <row r="591" spans="1:4" x14ac:dyDescent="0.25">
      <c r="A591" s="4">
        <v>61760</v>
      </c>
      <c r="B591" s="5">
        <v>289177</v>
      </c>
      <c r="C591" t="str">
        <f>TEXT(sales_targets[[#This Row],[Date]],"MMM")</f>
        <v>Feb</v>
      </c>
      <c r="D591">
        <f>YEAR(sales_targets[[#This Row],[Date]])</f>
        <v>2069</v>
      </c>
    </row>
    <row r="592" spans="1:4" x14ac:dyDescent="0.25">
      <c r="A592" s="4">
        <v>61788</v>
      </c>
      <c r="B592" s="5">
        <v>299530</v>
      </c>
      <c r="C592" t="str">
        <f>TEXT(sales_targets[[#This Row],[Date]],"MMM")</f>
        <v>Mar</v>
      </c>
      <c r="D592">
        <f>YEAR(sales_targets[[#This Row],[Date]])</f>
        <v>2069</v>
      </c>
    </row>
    <row r="593" spans="1:4" x14ac:dyDescent="0.25">
      <c r="A593" s="4">
        <v>61819</v>
      </c>
      <c r="B593" s="5">
        <v>410302</v>
      </c>
      <c r="C593" t="str">
        <f>TEXT(sales_targets[[#This Row],[Date]],"MMM")</f>
        <v>Apr</v>
      </c>
      <c r="D593">
        <f>YEAR(sales_targets[[#This Row],[Date]])</f>
        <v>2069</v>
      </c>
    </row>
    <row r="594" spans="1:4" x14ac:dyDescent="0.25">
      <c r="A594" s="4">
        <v>61849</v>
      </c>
      <c r="B594" s="5">
        <v>71891</v>
      </c>
      <c r="C594" t="str">
        <f>TEXT(sales_targets[[#This Row],[Date]],"MMM")</f>
        <v>May</v>
      </c>
      <c r="D594">
        <f>YEAR(sales_targets[[#This Row],[Date]])</f>
        <v>2069</v>
      </c>
    </row>
    <row r="595" spans="1:4" x14ac:dyDescent="0.25">
      <c r="A595" s="4">
        <v>61880</v>
      </c>
      <c r="B595" s="5">
        <v>317831</v>
      </c>
      <c r="C595" t="str">
        <f>TEXT(sales_targets[[#This Row],[Date]],"MMM")</f>
        <v>Jun</v>
      </c>
      <c r="D595">
        <f>YEAR(sales_targets[[#This Row],[Date]])</f>
        <v>2069</v>
      </c>
    </row>
    <row r="596" spans="1:4" x14ac:dyDescent="0.25">
      <c r="A596" s="4">
        <v>61910</v>
      </c>
      <c r="B596" s="5">
        <v>263300</v>
      </c>
      <c r="C596" t="str">
        <f>TEXT(sales_targets[[#This Row],[Date]],"MMM")</f>
        <v>Jul</v>
      </c>
      <c r="D596">
        <f>YEAR(sales_targets[[#This Row],[Date]])</f>
        <v>2069</v>
      </c>
    </row>
    <row r="597" spans="1:4" x14ac:dyDescent="0.25">
      <c r="A597" s="4">
        <v>61941</v>
      </c>
      <c r="B597" s="5">
        <v>402389</v>
      </c>
      <c r="C597" t="str">
        <f>TEXT(sales_targets[[#This Row],[Date]],"MMM")</f>
        <v>Aug</v>
      </c>
      <c r="D597">
        <f>YEAR(sales_targets[[#This Row],[Date]])</f>
        <v>2069</v>
      </c>
    </row>
    <row r="598" spans="1:4" x14ac:dyDescent="0.25">
      <c r="A598" s="4">
        <v>61972</v>
      </c>
      <c r="B598" s="5">
        <v>410160</v>
      </c>
      <c r="C598" t="str">
        <f>TEXT(sales_targets[[#This Row],[Date]],"MMM")</f>
        <v>Sep</v>
      </c>
      <c r="D598">
        <f>YEAR(sales_targets[[#This Row],[Date]])</f>
        <v>2069</v>
      </c>
    </row>
    <row r="599" spans="1:4" x14ac:dyDescent="0.25">
      <c r="A599" s="4">
        <v>62002</v>
      </c>
      <c r="B599" s="5">
        <v>345017</v>
      </c>
      <c r="C599" t="str">
        <f>TEXT(sales_targets[[#This Row],[Date]],"MMM")</f>
        <v>Oct</v>
      </c>
      <c r="D599">
        <f>YEAR(sales_targets[[#This Row],[Date]])</f>
        <v>2069</v>
      </c>
    </row>
    <row r="600" spans="1:4" x14ac:dyDescent="0.25">
      <c r="A600" s="4">
        <v>62033</v>
      </c>
      <c r="B600" s="5">
        <v>345777</v>
      </c>
      <c r="C600" t="str">
        <f>TEXT(sales_targets[[#This Row],[Date]],"MMM")</f>
        <v>Nov</v>
      </c>
      <c r="D600">
        <f>YEAR(sales_targets[[#This Row],[Date]])</f>
        <v>2069</v>
      </c>
    </row>
    <row r="601" spans="1:4" x14ac:dyDescent="0.25">
      <c r="A601" s="4">
        <v>62063</v>
      </c>
      <c r="B601" s="5">
        <v>361009</v>
      </c>
      <c r="C601" t="str">
        <f>TEXT(sales_targets[[#This Row],[Date]],"MMM")</f>
        <v>Dec</v>
      </c>
      <c r="D601">
        <f>YEAR(sales_targets[[#This Row],[Date]])</f>
        <v>2069</v>
      </c>
    </row>
    <row r="602" spans="1:4" x14ac:dyDescent="0.25">
      <c r="A602" s="4">
        <v>62094</v>
      </c>
      <c r="B602" s="5">
        <v>311060</v>
      </c>
      <c r="C602" t="str">
        <f>TEXT(sales_targets[[#This Row],[Date]],"MMM")</f>
        <v>Jan</v>
      </c>
      <c r="D602">
        <f>YEAR(sales_targets[[#This Row],[Date]])</f>
        <v>2070</v>
      </c>
    </row>
    <row r="603" spans="1:4" x14ac:dyDescent="0.25">
      <c r="A603" s="4">
        <v>62125</v>
      </c>
      <c r="B603" s="5">
        <v>152515</v>
      </c>
      <c r="C603" t="str">
        <f>TEXT(sales_targets[[#This Row],[Date]],"MMM")</f>
        <v>Feb</v>
      </c>
      <c r="D603">
        <f>YEAR(sales_targets[[#This Row],[Date]])</f>
        <v>2070</v>
      </c>
    </row>
    <row r="604" spans="1:4" x14ac:dyDescent="0.25">
      <c r="A604" s="4">
        <v>62153</v>
      </c>
      <c r="B604" s="5">
        <v>178035</v>
      </c>
      <c r="C604" t="str">
        <f>TEXT(sales_targets[[#This Row],[Date]],"MMM")</f>
        <v>Mar</v>
      </c>
      <c r="D604">
        <f>YEAR(sales_targets[[#This Row],[Date]])</f>
        <v>2070</v>
      </c>
    </row>
    <row r="605" spans="1:4" x14ac:dyDescent="0.25">
      <c r="A605" s="4">
        <v>62184</v>
      </c>
      <c r="B605" s="5">
        <v>383819</v>
      </c>
      <c r="C605" t="str">
        <f>TEXT(sales_targets[[#This Row],[Date]],"MMM")</f>
        <v>Apr</v>
      </c>
      <c r="D605">
        <f>YEAR(sales_targets[[#This Row],[Date]])</f>
        <v>2070</v>
      </c>
    </row>
    <row r="606" spans="1:4" x14ac:dyDescent="0.25">
      <c r="A606" s="4">
        <v>62214</v>
      </c>
      <c r="B606" s="5">
        <v>328265</v>
      </c>
      <c r="C606" t="str">
        <f>TEXT(sales_targets[[#This Row],[Date]],"MMM")</f>
        <v>May</v>
      </c>
      <c r="D606">
        <f>YEAR(sales_targets[[#This Row],[Date]])</f>
        <v>2070</v>
      </c>
    </row>
    <row r="607" spans="1:4" x14ac:dyDescent="0.25">
      <c r="A607" s="4">
        <v>62245</v>
      </c>
      <c r="B607" s="5">
        <v>157059</v>
      </c>
      <c r="C607" t="str">
        <f>TEXT(sales_targets[[#This Row],[Date]],"MMM")</f>
        <v>Jun</v>
      </c>
      <c r="D607">
        <f>YEAR(sales_targets[[#This Row],[Date]])</f>
        <v>2070</v>
      </c>
    </row>
    <row r="608" spans="1:4" x14ac:dyDescent="0.25">
      <c r="A608" s="4">
        <v>62275</v>
      </c>
      <c r="B608" s="5">
        <v>445036</v>
      </c>
      <c r="C608" t="str">
        <f>TEXT(sales_targets[[#This Row],[Date]],"MMM")</f>
        <v>Jul</v>
      </c>
      <c r="D608">
        <f>YEAR(sales_targets[[#This Row],[Date]])</f>
        <v>2070</v>
      </c>
    </row>
    <row r="609" spans="1:4" x14ac:dyDescent="0.25">
      <c r="A609" s="4">
        <v>62306</v>
      </c>
      <c r="B609" s="5">
        <v>491288</v>
      </c>
      <c r="C609" t="str">
        <f>TEXT(sales_targets[[#This Row],[Date]],"MMM")</f>
        <v>Aug</v>
      </c>
      <c r="D609">
        <f>YEAR(sales_targets[[#This Row],[Date]])</f>
        <v>2070</v>
      </c>
    </row>
    <row r="610" spans="1:4" x14ac:dyDescent="0.25">
      <c r="A610" s="4">
        <v>62337</v>
      </c>
      <c r="B610" s="5">
        <v>331736</v>
      </c>
      <c r="C610" t="str">
        <f>TEXT(sales_targets[[#This Row],[Date]],"MMM")</f>
        <v>Sep</v>
      </c>
      <c r="D610">
        <f>YEAR(sales_targets[[#This Row],[Date]])</f>
        <v>2070</v>
      </c>
    </row>
    <row r="611" spans="1:4" x14ac:dyDescent="0.25">
      <c r="A611" s="4">
        <v>62367</v>
      </c>
      <c r="B611" s="5">
        <v>152504</v>
      </c>
      <c r="C611" t="str">
        <f>TEXT(sales_targets[[#This Row],[Date]],"MMM")</f>
        <v>Oct</v>
      </c>
      <c r="D611">
        <f>YEAR(sales_targets[[#This Row],[Date]])</f>
        <v>2070</v>
      </c>
    </row>
    <row r="612" spans="1:4" x14ac:dyDescent="0.25">
      <c r="A612" s="4">
        <v>62398</v>
      </c>
      <c r="B612" s="5">
        <v>472226</v>
      </c>
      <c r="C612" t="str">
        <f>TEXT(sales_targets[[#This Row],[Date]],"MMM")</f>
        <v>Nov</v>
      </c>
      <c r="D612">
        <f>YEAR(sales_targets[[#This Row],[Date]])</f>
        <v>2070</v>
      </c>
    </row>
    <row r="613" spans="1:4" x14ac:dyDescent="0.25">
      <c r="A613" s="4">
        <v>62428</v>
      </c>
      <c r="B613" s="5">
        <v>156507</v>
      </c>
      <c r="C613" t="str">
        <f>TEXT(sales_targets[[#This Row],[Date]],"MMM")</f>
        <v>Dec</v>
      </c>
      <c r="D613">
        <f>YEAR(sales_targets[[#This Row],[Date]])</f>
        <v>2070</v>
      </c>
    </row>
    <row r="614" spans="1:4" x14ac:dyDescent="0.25">
      <c r="A614" s="4">
        <v>62459</v>
      </c>
      <c r="B614" s="5">
        <v>244608</v>
      </c>
      <c r="C614" t="str">
        <f>TEXT(sales_targets[[#This Row],[Date]],"MMM")</f>
        <v>Jan</v>
      </c>
      <c r="D614">
        <f>YEAR(sales_targets[[#This Row],[Date]])</f>
        <v>2071</v>
      </c>
    </row>
    <row r="615" spans="1:4" x14ac:dyDescent="0.25">
      <c r="A615" s="4">
        <v>62490</v>
      </c>
      <c r="B615" s="5">
        <v>436402</v>
      </c>
      <c r="C615" t="str">
        <f>TEXT(sales_targets[[#This Row],[Date]],"MMM")</f>
        <v>Feb</v>
      </c>
      <c r="D615">
        <f>YEAR(sales_targets[[#This Row],[Date]])</f>
        <v>2071</v>
      </c>
    </row>
    <row r="616" spans="1:4" x14ac:dyDescent="0.25">
      <c r="A616" s="4">
        <v>62518</v>
      </c>
      <c r="B616" s="5">
        <v>284305</v>
      </c>
      <c r="C616" t="str">
        <f>TEXT(sales_targets[[#This Row],[Date]],"MMM")</f>
        <v>Mar</v>
      </c>
      <c r="D616">
        <f>YEAR(sales_targets[[#This Row],[Date]])</f>
        <v>2071</v>
      </c>
    </row>
    <row r="617" spans="1:4" x14ac:dyDescent="0.25">
      <c r="A617" s="4">
        <v>62549</v>
      </c>
      <c r="B617" s="5">
        <v>159343</v>
      </c>
      <c r="C617" t="str">
        <f>TEXT(sales_targets[[#This Row],[Date]],"MMM")</f>
        <v>Apr</v>
      </c>
      <c r="D617">
        <f>YEAR(sales_targets[[#This Row],[Date]])</f>
        <v>2071</v>
      </c>
    </row>
    <row r="618" spans="1:4" x14ac:dyDescent="0.25">
      <c r="A618" s="4">
        <v>62579</v>
      </c>
      <c r="B618" s="5">
        <v>86045</v>
      </c>
      <c r="C618" t="str">
        <f>TEXT(sales_targets[[#This Row],[Date]],"MMM")</f>
        <v>May</v>
      </c>
      <c r="D618">
        <f>YEAR(sales_targets[[#This Row],[Date]])</f>
        <v>2071</v>
      </c>
    </row>
    <row r="619" spans="1:4" x14ac:dyDescent="0.25">
      <c r="A619" s="4">
        <v>62610</v>
      </c>
      <c r="B619" s="5">
        <v>212406</v>
      </c>
      <c r="C619" t="str">
        <f>TEXT(sales_targets[[#This Row],[Date]],"MMM")</f>
        <v>Jun</v>
      </c>
      <c r="D619">
        <f>YEAR(sales_targets[[#This Row],[Date]])</f>
        <v>2071</v>
      </c>
    </row>
    <row r="620" spans="1:4" x14ac:dyDescent="0.25">
      <c r="A620" s="4">
        <v>62640</v>
      </c>
      <c r="B620" s="5">
        <v>352440</v>
      </c>
      <c r="C620" t="str">
        <f>TEXT(sales_targets[[#This Row],[Date]],"MMM")</f>
        <v>Jul</v>
      </c>
      <c r="D620">
        <f>YEAR(sales_targets[[#This Row],[Date]])</f>
        <v>2071</v>
      </c>
    </row>
    <row r="621" spans="1:4" x14ac:dyDescent="0.25">
      <c r="A621" s="4">
        <v>62671</v>
      </c>
      <c r="B621" s="5">
        <v>371588</v>
      </c>
      <c r="C621" t="str">
        <f>TEXT(sales_targets[[#This Row],[Date]],"MMM")</f>
        <v>Aug</v>
      </c>
      <c r="D621">
        <f>YEAR(sales_targets[[#This Row],[Date]])</f>
        <v>2071</v>
      </c>
    </row>
    <row r="622" spans="1:4" x14ac:dyDescent="0.25">
      <c r="A622" s="4">
        <v>62702</v>
      </c>
      <c r="B622" s="5">
        <v>150323</v>
      </c>
      <c r="C622" t="str">
        <f>TEXT(sales_targets[[#This Row],[Date]],"MMM")</f>
        <v>Sep</v>
      </c>
      <c r="D622">
        <f>YEAR(sales_targets[[#This Row],[Date]])</f>
        <v>2071</v>
      </c>
    </row>
    <row r="623" spans="1:4" x14ac:dyDescent="0.25">
      <c r="A623" s="4">
        <v>62732</v>
      </c>
      <c r="B623" s="5">
        <v>121436</v>
      </c>
      <c r="C623" t="str">
        <f>TEXT(sales_targets[[#This Row],[Date]],"MMM")</f>
        <v>Oct</v>
      </c>
      <c r="D623">
        <f>YEAR(sales_targets[[#This Row],[Date]])</f>
        <v>2071</v>
      </c>
    </row>
    <row r="624" spans="1:4" x14ac:dyDescent="0.25">
      <c r="A624" s="4">
        <v>62763</v>
      </c>
      <c r="B624" s="5">
        <v>365653</v>
      </c>
      <c r="C624" t="str">
        <f>TEXT(sales_targets[[#This Row],[Date]],"MMM")</f>
        <v>Nov</v>
      </c>
      <c r="D624">
        <f>YEAR(sales_targets[[#This Row],[Date]])</f>
        <v>2071</v>
      </c>
    </row>
    <row r="625" spans="1:4" x14ac:dyDescent="0.25">
      <c r="A625" s="4">
        <v>62793</v>
      </c>
      <c r="B625" s="5">
        <v>121582</v>
      </c>
      <c r="C625" t="str">
        <f>TEXT(sales_targets[[#This Row],[Date]],"MMM")</f>
        <v>Dec</v>
      </c>
      <c r="D625">
        <f>YEAR(sales_targets[[#This Row],[Date]])</f>
        <v>2071</v>
      </c>
    </row>
    <row r="626" spans="1:4" x14ac:dyDescent="0.25">
      <c r="A626" s="4">
        <v>62824</v>
      </c>
      <c r="B626" s="5">
        <v>78914</v>
      </c>
      <c r="C626" t="str">
        <f>TEXT(sales_targets[[#This Row],[Date]],"MMM")</f>
        <v>Jan</v>
      </c>
      <c r="D626">
        <f>YEAR(sales_targets[[#This Row],[Date]])</f>
        <v>2072</v>
      </c>
    </row>
    <row r="627" spans="1:4" x14ac:dyDescent="0.25">
      <c r="A627" s="4">
        <v>62855</v>
      </c>
      <c r="B627" s="5">
        <v>268861</v>
      </c>
      <c r="C627" t="str">
        <f>TEXT(sales_targets[[#This Row],[Date]],"MMM")</f>
        <v>Feb</v>
      </c>
      <c r="D627">
        <f>YEAR(sales_targets[[#This Row],[Date]])</f>
        <v>2072</v>
      </c>
    </row>
    <row r="628" spans="1:4" x14ac:dyDescent="0.25">
      <c r="A628" s="4">
        <v>62884</v>
      </c>
      <c r="B628" s="5">
        <v>306910</v>
      </c>
      <c r="C628" t="str">
        <f>TEXT(sales_targets[[#This Row],[Date]],"MMM")</f>
        <v>Mar</v>
      </c>
      <c r="D628">
        <f>YEAR(sales_targets[[#This Row],[Date]])</f>
        <v>2072</v>
      </c>
    </row>
    <row r="629" spans="1:4" x14ac:dyDescent="0.25">
      <c r="A629" s="4">
        <v>62915</v>
      </c>
      <c r="B629" s="5">
        <v>159663</v>
      </c>
      <c r="C629" t="str">
        <f>TEXT(sales_targets[[#This Row],[Date]],"MMM")</f>
        <v>Apr</v>
      </c>
      <c r="D629">
        <f>YEAR(sales_targets[[#This Row],[Date]])</f>
        <v>2072</v>
      </c>
    </row>
    <row r="630" spans="1:4" x14ac:dyDescent="0.25">
      <c r="A630" s="4">
        <v>62945</v>
      </c>
      <c r="B630" s="5">
        <v>145049</v>
      </c>
      <c r="C630" t="str">
        <f>TEXT(sales_targets[[#This Row],[Date]],"MMM")</f>
        <v>May</v>
      </c>
      <c r="D630">
        <f>YEAR(sales_targets[[#This Row],[Date]])</f>
        <v>2072</v>
      </c>
    </row>
    <row r="631" spans="1:4" x14ac:dyDescent="0.25">
      <c r="A631" s="4">
        <v>62976</v>
      </c>
      <c r="B631" s="5">
        <v>156046</v>
      </c>
      <c r="C631" t="str">
        <f>TEXT(sales_targets[[#This Row],[Date]],"MMM")</f>
        <v>Jun</v>
      </c>
      <c r="D631">
        <f>YEAR(sales_targets[[#This Row],[Date]])</f>
        <v>2072</v>
      </c>
    </row>
    <row r="632" spans="1:4" x14ac:dyDescent="0.25">
      <c r="A632" s="4">
        <v>63006</v>
      </c>
      <c r="B632" s="5">
        <v>204271</v>
      </c>
      <c r="C632" t="str">
        <f>TEXT(sales_targets[[#This Row],[Date]],"MMM")</f>
        <v>Jul</v>
      </c>
      <c r="D632">
        <f>YEAR(sales_targets[[#This Row],[Date]])</f>
        <v>2072</v>
      </c>
    </row>
    <row r="633" spans="1:4" x14ac:dyDescent="0.25">
      <c r="A633" s="4">
        <v>63037</v>
      </c>
      <c r="B633" s="5">
        <v>54157</v>
      </c>
      <c r="C633" t="str">
        <f>TEXT(sales_targets[[#This Row],[Date]],"MMM")</f>
        <v>Aug</v>
      </c>
      <c r="D633">
        <f>YEAR(sales_targets[[#This Row],[Date]])</f>
        <v>2072</v>
      </c>
    </row>
    <row r="634" spans="1:4" x14ac:dyDescent="0.25">
      <c r="A634" s="4">
        <v>63068</v>
      </c>
      <c r="B634" s="5">
        <v>55290</v>
      </c>
      <c r="C634" t="str">
        <f>TEXT(sales_targets[[#This Row],[Date]],"MMM")</f>
        <v>Sep</v>
      </c>
      <c r="D634">
        <f>YEAR(sales_targets[[#This Row],[Date]])</f>
        <v>2072</v>
      </c>
    </row>
    <row r="635" spans="1:4" x14ac:dyDescent="0.25">
      <c r="A635" s="4">
        <v>63098</v>
      </c>
      <c r="B635" s="5">
        <v>216702</v>
      </c>
      <c r="C635" t="str">
        <f>TEXT(sales_targets[[#This Row],[Date]],"MMM")</f>
        <v>Oct</v>
      </c>
      <c r="D635">
        <f>YEAR(sales_targets[[#This Row],[Date]])</f>
        <v>2072</v>
      </c>
    </row>
    <row r="636" spans="1:4" x14ac:dyDescent="0.25">
      <c r="A636" s="4">
        <v>63129</v>
      </c>
      <c r="B636" s="5">
        <v>58956</v>
      </c>
      <c r="C636" t="str">
        <f>TEXT(sales_targets[[#This Row],[Date]],"MMM")</f>
        <v>Nov</v>
      </c>
      <c r="D636">
        <f>YEAR(sales_targets[[#This Row],[Date]])</f>
        <v>2072</v>
      </c>
    </row>
    <row r="637" spans="1:4" x14ac:dyDescent="0.25">
      <c r="A637" s="4">
        <v>63159</v>
      </c>
      <c r="B637" s="5">
        <v>193212</v>
      </c>
      <c r="C637" t="str">
        <f>TEXT(sales_targets[[#This Row],[Date]],"MMM")</f>
        <v>Dec</v>
      </c>
      <c r="D637">
        <f>YEAR(sales_targets[[#This Row],[Date]])</f>
        <v>2072</v>
      </c>
    </row>
    <row r="638" spans="1:4" x14ac:dyDescent="0.25">
      <c r="A638" s="4">
        <v>63190</v>
      </c>
      <c r="B638" s="5">
        <v>311410</v>
      </c>
      <c r="C638" t="str">
        <f>TEXT(sales_targets[[#This Row],[Date]],"MMM")</f>
        <v>Jan</v>
      </c>
      <c r="D638">
        <f>YEAR(sales_targets[[#This Row],[Date]])</f>
        <v>2073</v>
      </c>
    </row>
    <row r="639" spans="1:4" x14ac:dyDescent="0.25">
      <c r="A639" s="4">
        <v>63221</v>
      </c>
      <c r="B639" s="5">
        <v>64020</v>
      </c>
      <c r="C639" t="str">
        <f>TEXT(sales_targets[[#This Row],[Date]],"MMM")</f>
        <v>Feb</v>
      </c>
      <c r="D639">
        <f>YEAR(sales_targets[[#This Row],[Date]])</f>
        <v>2073</v>
      </c>
    </row>
    <row r="640" spans="1:4" x14ac:dyDescent="0.25">
      <c r="A640" s="4">
        <v>63249</v>
      </c>
      <c r="B640" s="5">
        <v>328021</v>
      </c>
      <c r="C640" t="str">
        <f>TEXT(sales_targets[[#This Row],[Date]],"MMM")</f>
        <v>Mar</v>
      </c>
      <c r="D640">
        <f>YEAR(sales_targets[[#This Row],[Date]])</f>
        <v>2073</v>
      </c>
    </row>
    <row r="641" spans="1:4" x14ac:dyDescent="0.25">
      <c r="A641" s="4">
        <v>63280</v>
      </c>
      <c r="B641" s="5">
        <v>329554</v>
      </c>
      <c r="C641" t="str">
        <f>TEXT(sales_targets[[#This Row],[Date]],"MMM")</f>
        <v>Apr</v>
      </c>
      <c r="D641">
        <f>YEAR(sales_targets[[#This Row],[Date]])</f>
        <v>2073</v>
      </c>
    </row>
    <row r="642" spans="1:4" x14ac:dyDescent="0.25">
      <c r="A642" s="4">
        <v>63310</v>
      </c>
      <c r="B642" s="5">
        <v>308000</v>
      </c>
      <c r="C642" t="str">
        <f>TEXT(sales_targets[[#This Row],[Date]],"MMM")</f>
        <v>May</v>
      </c>
      <c r="D642">
        <f>YEAR(sales_targets[[#This Row],[Date]])</f>
        <v>2073</v>
      </c>
    </row>
    <row r="643" spans="1:4" x14ac:dyDescent="0.25">
      <c r="A643" s="4">
        <v>63341</v>
      </c>
      <c r="B643" s="5">
        <v>331994</v>
      </c>
      <c r="C643" t="str">
        <f>TEXT(sales_targets[[#This Row],[Date]],"MMM")</f>
        <v>Jun</v>
      </c>
      <c r="D643">
        <f>YEAR(sales_targets[[#This Row],[Date]])</f>
        <v>2073</v>
      </c>
    </row>
    <row r="644" spans="1:4" x14ac:dyDescent="0.25">
      <c r="A644" s="4">
        <v>63371</v>
      </c>
      <c r="B644" s="5">
        <v>414156</v>
      </c>
      <c r="C644" t="str">
        <f>TEXT(sales_targets[[#This Row],[Date]],"MMM")</f>
        <v>Jul</v>
      </c>
      <c r="D644">
        <f>YEAR(sales_targets[[#This Row],[Date]])</f>
        <v>2073</v>
      </c>
    </row>
    <row r="645" spans="1:4" x14ac:dyDescent="0.25">
      <c r="A645" s="4">
        <v>63402</v>
      </c>
      <c r="B645" s="5">
        <v>81860</v>
      </c>
      <c r="C645" t="str">
        <f>TEXT(sales_targets[[#This Row],[Date]],"MMM")</f>
        <v>Aug</v>
      </c>
      <c r="D645">
        <f>YEAR(sales_targets[[#This Row],[Date]])</f>
        <v>2073</v>
      </c>
    </row>
    <row r="646" spans="1:4" x14ac:dyDescent="0.25">
      <c r="A646" s="4">
        <v>63433</v>
      </c>
      <c r="B646" s="5">
        <v>125972</v>
      </c>
      <c r="C646" t="str">
        <f>TEXT(sales_targets[[#This Row],[Date]],"MMM")</f>
        <v>Sep</v>
      </c>
      <c r="D646">
        <f>YEAR(sales_targets[[#This Row],[Date]])</f>
        <v>2073</v>
      </c>
    </row>
    <row r="647" spans="1:4" x14ac:dyDescent="0.25">
      <c r="A647" s="4">
        <v>63463</v>
      </c>
      <c r="B647" s="5">
        <v>192668</v>
      </c>
      <c r="C647" t="str">
        <f>TEXT(sales_targets[[#This Row],[Date]],"MMM")</f>
        <v>Oct</v>
      </c>
      <c r="D647">
        <f>YEAR(sales_targets[[#This Row],[Date]])</f>
        <v>2073</v>
      </c>
    </row>
    <row r="648" spans="1:4" x14ac:dyDescent="0.25">
      <c r="A648" s="4">
        <v>63494</v>
      </c>
      <c r="B648" s="5">
        <v>359651</v>
      </c>
      <c r="C648" t="str">
        <f>TEXT(sales_targets[[#This Row],[Date]],"MMM")</f>
        <v>Nov</v>
      </c>
      <c r="D648">
        <f>YEAR(sales_targets[[#This Row],[Date]])</f>
        <v>2073</v>
      </c>
    </row>
    <row r="649" spans="1:4" x14ac:dyDescent="0.25">
      <c r="A649" s="4">
        <v>63524</v>
      </c>
      <c r="B649" s="5">
        <v>442762</v>
      </c>
      <c r="C649" t="str">
        <f>TEXT(sales_targets[[#This Row],[Date]],"MMM")</f>
        <v>Dec</v>
      </c>
      <c r="D649">
        <f>YEAR(sales_targets[[#This Row],[Date]])</f>
        <v>2073</v>
      </c>
    </row>
    <row r="650" spans="1:4" x14ac:dyDescent="0.25">
      <c r="A650" s="4">
        <v>63555</v>
      </c>
      <c r="B650" s="5">
        <v>463399</v>
      </c>
      <c r="C650" t="str">
        <f>TEXT(sales_targets[[#This Row],[Date]],"MMM")</f>
        <v>Jan</v>
      </c>
      <c r="D650">
        <f>YEAR(sales_targets[[#This Row],[Date]])</f>
        <v>2074</v>
      </c>
    </row>
    <row r="651" spans="1:4" x14ac:dyDescent="0.25">
      <c r="A651" s="4">
        <v>63586</v>
      </c>
      <c r="B651" s="5">
        <v>311975</v>
      </c>
      <c r="C651" t="str">
        <f>TEXT(sales_targets[[#This Row],[Date]],"MMM")</f>
        <v>Feb</v>
      </c>
      <c r="D651">
        <f>YEAR(sales_targets[[#This Row],[Date]])</f>
        <v>2074</v>
      </c>
    </row>
    <row r="652" spans="1:4" x14ac:dyDescent="0.25">
      <c r="A652" s="4">
        <v>63614</v>
      </c>
      <c r="B652" s="5">
        <v>234551</v>
      </c>
      <c r="C652" t="str">
        <f>TEXT(sales_targets[[#This Row],[Date]],"MMM")</f>
        <v>Mar</v>
      </c>
      <c r="D652">
        <f>YEAR(sales_targets[[#This Row],[Date]])</f>
        <v>2074</v>
      </c>
    </row>
    <row r="653" spans="1:4" x14ac:dyDescent="0.25">
      <c r="A653" s="4">
        <v>63645</v>
      </c>
      <c r="B653" s="5">
        <v>235388</v>
      </c>
      <c r="C653" t="str">
        <f>TEXT(sales_targets[[#This Row],[Date]],"MMM")</f>
        <v>Apr</v>
      </c>
      <c r="D653">
        <f>YEAR(sales_targets[[#This Row],[Date]])</f>
        <v>2074</v>
      </c>
    </row>
    <row r="654" spans="1:4" x14ac:dyDescent="0.25">
      <c r="A654" s="4">
        <v>63675</v>
      </c>
      <c r="B654" s="5">
        <v>76920</v>
      </c>
      <c r="C654" t="str">
        <f>TEXT(sales_targets[[#This Row],[Date]],"MMM")</f>
        <v>May</v>
      </c>
      <c r="D654">
        <f>YEAR(sales_targets[[#This Row],[Date]])</f>
        <v>2074</v>
      </c>
    </row>
    <row r="655" spans="1:4" x14ac:dyDescent="0.25">
      <c r="A655" s="4">
        <v>63706</v>
      </c>
      <c r="B655" s="5">
        <v>259295</v>
      </c>
      <c r="C655" t="str">
        <f>TEXT(sales_targets[[#This Row],[Date]],"MMM")</f>
        <v>Jun</v>
      </c>
      <c r="D655">
        <f>YEAR(sales_targets[[#This Row],[Date]])</f>
        <v>2074</v>
      </c>
    </row>
    <row r="656" spans="1:4" x14ac:dyDescent="0.25">
      <c r="A656" s="4">
        <v>63736</v>
      </c>
      <c r="B656" s="5">
        <v>280780</v>
      </c>
      <c r="C656" t="str">
        <f>TEXT(sales_targets[[#This Row],[Date]],"MMM")</f>
        <v>Jul</v>
      </c>
      <c r="D656">
        <f>YEAR(sales_targets[[#This Row],[Date]])</f>
        <v>2074</v>
      </c>
    </row>
    <row r="657" spans="1:4" x14ac:dyDescent="0.25">
      <c r="A657" s="4">
        <v>63767</v>
      </c>
      <c r="B657" s="5">
        <v>143725</v>
      </c>
      <c r="C657" t="str">
        <f>TEXT(sales_targets[[#This Row],[Date]],"MMM")</f>
        <v>Aug</v>
      </c>
      <c r="D657">
        <f>YEAR(sales_targets[[#This Row],[Date]])</f>
        <v>2074</v>
      </c>
    </row>
    <row r="658" spans="1:4" x14ac:dyDescent="0.25">
      <c r="A658" s="4">
        <v>63798</v>
      </c>
      <c r="B658" s="5">
        <v>395578</v>
      </c>
      <c r="C658" t="str">
        <f>TEXT(sales_targets[[#This Row],[Date]],"MMM")</f>
        <v>Sep</v>
      </c>
      <c r="D658">
        <f>YEAR(sales_targets[[#This Row],[Date]])</f>
        <v>2074</v>
      </c>
    </row>
    <row r="659" spans="1:4" x14ac:dyDescent="0.25">
      <c r="A659" s="4">
        <v>63828</v>
      </c>
      <c r="B659" s="5">
        <v>415346</v>
      </c>
      <c r="C659" t="str">
        <f>TEXT(sales_targets[[#This Row],[Date]],"MMM")</f>
        <v>Oct</v>
      </c>
      <c r="D659">
        <f>YEAR(sales_targets[[#This Row],[Date]])</f>
        <v>2074</v>
      </c>
    </row>
    <row r="660" spans="1:4" x14ac:dyDescent="0.25">
      <c r="A660" s="4">
        <v>63859</v>
      </c>
      <c r="B660" s="5">
        <v>185908</v>
      </c>
      <c r="C660" t="str">
        <f>TEXT(sales_targets[[#This Row],[Date]],"MMM")</f>
        <v>Nov</v>
      </c>
      <c r="D660">
        <f>YEAR(sales_targets[[#This Row],[Date]])</f>
        <v>2074</v>
      </c>
    </row>
    <row r="661" spans="1:4" x14ac:dyDescent="0.25">
      <c r="A661" s="4">
        <v>63889</v>
      </c>
      <c r="B661" s="5">
        <v>461302</v>
      </c>
      <c r="C661" t="str">
        <f>TEXT(sales_targets[[#This Row],[Date]],"MMM")</f>
        <v>Dec</v>
      </c>
      <c r="D661">
        <f>YEAR(sales_targets[[#This Row],[Date]])</f>
        <v>2074</v>
      </c>
    </row>
    <row r="662" spans="1:4" x14ac:dyDescent="0.25">
      <c r="A662" s="4">
        <v>63920</v>
      </c>
      <c r="B662" s="5">
        <v>98194</v>
      </c>
      <c r="C662" t="str">
        <f>TEXT(sales_targets[[#This Row],[Date]],"MMM")</f>
        <v>Jan</v>
      </c>
      <c r="D662">
        <f>YEAR(sales_targets[[#This Row],[Date]])</f>
        <v>2075</v>
      </c>
    </row>
    <row r="663" spans="1:4" x14ac:dyDescent="0.25">
      <c r="A663" s="4">
        <v>63951</v>
      </c>
      <c r="B663" s="5">
        <v>459798</v>
      </c>
      <c r="C663" t="str">
        <f>TEXT(sales_targets[[#This Row],[Date]],"MMM")</f>
        <v>Feb</v>
      </c>
      <c r="D663">
        <f>YEAR(sales_targets[[#This Row],[Date]])</f>
        <v>2075</v>
      </c>
    </row>
    <row r="664" spans="1:4" x14ac:dyDescent="0.25">
      <c r="A664" s="4">
        <v>63979</v>
      </c>
      <c r="B664" s="5">
        <v>395636</v>
      </c>
      <c r="C664" t="str">
        <f>TEXT(sales_targets[[#This Row],[Date]],"MMM")</f>
        <v>Mar</v>
      </c>
      <c r="D664">
        <f>YEAR(sales_targets[[#This Row],[Date]])</f>
        <v>2075</v>
      </c>
    </row>
    <row r="665" spans="1:4" x14ac:dyDescent="0.25">
      <c r="A665" s="4">
        <v>64010</v>
      </c>
      <c r="B665" s="5">
        <v>150770</v>
      </c>
      <c r="C665" t="str">
        <f>TEXT(sales_targets[[#This Row],[Date]],"MMM")</f>
        <v>Apr</v>
      </c>
      <c r="D665">
        <f>YEAR(sales_targets[[#This Row],[Date]])</f>
        <v>2075</v>
      </c>
    </row>
    <row r="666" spans="1:4" x14ac:dyDescent="0.25">
      <c r="A666" s="4">
        <v>64040</v>
      </c>
      <c r="B666" s="5">
        <v>342574</v>
      </c>
      <c r="C666" t="str">
        <f>TEXT(sales_targets[[#This Row],[Date]],"MMM")</f>
        <v>May</v>
      </c>
      <c r="D666">
        <f>YEAR(sales_targets[[#This Row],[Date]])</f>
        <v>2075</v>
      </c>
    </row>
    <row r="667" spans="1:4" x14ac:dyDescent="0.25">
      <c r="A667" s="4">
        <v>64071</v>
      </c>
      <c r="B667" s="5">
        <v>189833</v>
      </c>
      <c r="C667" t="str">
        <f>TEXT(sales_targets[[#This Row],[Date]],"MMM")</f>
        <v>Jun</v>
      </c>
      <c r="D667">
        <f>YEAR(sales_targets[[#This Row],[Date]])</f>
        <v>2075</v>
      </c>
    </row>
    <row r="668" spans="1:4" x14ac:dyDescent="0.25">
      <c r="A668" s="4">
        <v>64101</v>
      </c>
      <c r="B668" s="5">
        <v>409879</v>
      </c>
      <c r="C668" t="str">
        <f>TEXT(sales_targets[[#This Row],[Date]],"MMM")</f>
        <v>Jul</v>
      </c>
      <c r="D668">
        <f>YEAR(sales_targets[[#This Row],[Date]])</f>
        <v>2075</v>
      </c>
    </row>
    <row r="669" spans="1:4" x14ac:dyDescent="0.25">
      <c r="A669" s="4">
        <v>64132</v>
      </c>
      <c r="B669" s="5">
        <v>122280</v>
      </c>
      <c r="C669" t="str">
        <f>TEXT(sales_targets[[#This Row],[Date]],"MMM")</f>
        <v>Aug</v>
      </c>
      <c r="D669">
        <f>YEAR(sales_targets[[#This Row],[Date]])</f>
        <v>2075</v>
      </c>
    </row>
    <row r="670" spans="1:4" x14ac:dyDescent="0.25">
      <c r="A670" s="4">
        <v>64163</v>
      </c>
      <c r="B670" s="5">
        <v>160209</v>
      </c>
      <c r="C670" t="str">
        <f>TEXT(sales_targets[[#This Row],[Date]],"MMM")</f>
        <v>Sep</v>
      </c>
      <c r="D670">
        <f>YEAR(sales_targets[[#This Row],[Date]])</f>
        <v>2075</v>
      </c>
    </row>
    <row r="671" spans="1:4" x14ac:dyDescent="0.25">
      <c r="A671" s="4">
        <v>64193</v>
      </c>
      <c r="B671" s="5">
        <v>188240</v>
      </c>
      <c r="C671" t="str">
        <f>TEXT(sales_targets[[#This Row],[Date]],"MMM")</f>
        <v>Oct</v>
      </c>
      <c r="D671">
        <f>YEAR(sales_targets[[#This Row],[Date]])</f>
        <v>2075</v>
      </c>
    </row>
    <row r="672" spans="1:4" x14ac:dyDescent="0.25">
      <c r="A672" s="4">
        <v>64224</v>
      </c>
      <c r="B672" s="5">
        <v>139855</v>
      </c>
      <c r="C672" t="str">
        <f>TEXT(sales_targets[[#This Row],[Date]],"MMM")</f>
        <v>Nov</v>
      </c>
      <c r="D672">
        <f>YEAR(sales_targets[[#This Row],[Date]])</f>
        <v>2075</v>
      </c>
    </row>
    <row r="673" spans="1:4" x14ac:dyDescent="0.25">
      <c r="A673" s="4">
        <v>64254</v>
      </c>
      <c r="B673" s="5">
        <v>199762</v>
      </c>
      <c r="C673" t="str">
        <f>TEXT(sales_targets[[#This Row],[Date]],"MMM")</f>
        <v>Dec</v>
      </c>
      <c r="D673">
        <f>YEAR(sales_targets[[#This Row],[Date]])</f>
        <v>2075</v>
      </c>
    </row>
    <row r="674" spans="1:4" x14ac:dyDescent="0.25">
      <c r="A674" s="4">
        <v>64285</v>
      </c>
      <c r="B674" s="5">
        <v>321162</v>
      </c>
      <c r="C674" t="str">
        <f>TEXT(sales_targets[[#This Row],[Date]],"MMM")</f>
        <v>Jan</v>
      </c>
      <c r="D674">
        <f>YEAR(sales_targets[[#This Row],[Date]])</f>
        <v>2076</v>
      </c>
    </row>
    <row r="675" spans="1:4" x14ac:dyDescent="0.25">
      <c r="A675" s="4">
        <v>64316</v>
      </c>
      <c r="B675" s="5">
        <v>334897</v>
      </c>
      <c r="C675" t="str">
        <f>TEXT(sales_targets[[#This Row],[Date]],"MMM")</f>
        <v>Feb</v>
      </c>
      <c r="D675">
        <f>YEAR(sales_targets[[#This Row],[Date]])</f>
        <v>2076</v>
      </c>
    </row>
    <row r="676" spans="1:4" x14ac:dyDescent="0.25">
      <c r="A676" s="4">
        <v>64345</v>
      </c>
      <c r="B676" s="5">
        <v>299270</v>
      </c>
      <c r="C676" t="str">
        <f>TEXT(sales_targets[[#This Row],[Date]],"MMM")</f>
        <v>Mar</v>
      </c>
      <c r="D676">
        <f>YEAR(sales_targets[[#This Row],[Date]])</f>
        <v>2076</v>
      </c>
    </row>
    <row r="677" spans="1:4" x14ac:dyDescent="0.25">
      <c r="A677" s="4">
        <v>64376</v>
      </c>
      <c r="B677" s="5">
        <v>135340</v>
      </c>
      <c r="C677" t="str">
        <f>TEXT(sales_targets[[#This Row],[Date]],"MMM")</f>
        <v>Apr</v>
      </c>
      <c r="D677">
        <f>YEAR(sales_targets[[#This Row],[Date]])</f>
        <v>2076</v>
      </c>
    </row>
    <row r="678" spans="1:4" x14ac:dyDescent="0.25">
      <c r="A678" s="4">
        <v>64406</v>
      </c>
      <c r="B678" s="5">
        <v>141099</v>
      </c>
      <c r="C678" t="str">
        <f>TEXT(sales_targets[[#This Row],[Date]],"MMM")</f>
        <v>May</v>
      </c>
      <c r="D678">
        <f>YEAR(sales_targets[[#This Row],[Date]])</f>
        <v>2076</v>
      </c>
    </row>
    <row r="679" spans="1:4" x14ac:dyDescent="0.25">
      <c r="A679" s="4">
        <v>64437</v>
      </c>
      <c r="B679" s="5">
        <v>463728</v>
      </c>
      <c r="C679" t="str">
        <f>TEXT(sales_targets[[#This Row],[Date]],"MMM")</f>
        <v>Jun</v>
      </c>
      <c r="D679">
        <f>YEAR(sales_targets[[#This Row],[Date]])</f>
        <v>2076</v>
      </c>
    </row>
    <row r="680" spans="1:4" x14ac:dyDescent="0.25">
      <c r="A680" s="4">
        <v>64467</v>
      </c>
      <c r="B680" s="5">
        <v>163101</v>
      </c>
      <c r="C680" t="str">
        <f>TEXT(sales_targets[[#This Row],[Date]],"MMM")</f>
        <v>Jul</v>
      </c>
      <c r="D680">
        <f>YEAR(sales_targets[[#This Row],[Date]])</f>
        <v>2076</v>
      </c>
    </row>
    <row r="681" spans="1:4" x14ac:dyDescent="0.25">
      <c r="A681" s="4">
        <v>64498</v>
      </c>
      <c r="B681" s="5">
        <v>96394</v>
      </c>
      <c r="C681" t="str">
        <f>TEXT(sales_targets[[#This Row],[Date]],"MMM")</f>
        <v>Aug</v>
      </c>
      <c r="D681">
        <f>YEAR(sales_targets[[#This Row],[Date]])</f>
        <v>2076</v>
      </c>
    </row>
    <row r="682" spans="1:4" x14ac:dyDescent="0.25">
      <c r="A682" s="4">
        <v>64529</v>
      </c>
      <c r="B682" s="5">
        <v>254294</v>
      </c>
      <c r="C682" t="str">
        <f>TEXT(sales_targets[[#This Row],[Date]],"MMM")</f>
        <v>Sep</v>
      </c>
      <c r="D682">
        <f>YEAR(sales_targets[[#This Row],[Date]])</f>
        <v>2076</v>
      </c>
    </row>
    <row r="683" spans="1:4" x14ac:dyDescent="0.25">
      <c r="A683" s="4">
        <v>64559</v>
      </c>
      <c r="B683" s="5">
        <v>53095</v>
      </c>
      <c r="C683" t="str">
        <f>TEXT(sales_targets[[#This Row],[Date]],"MMM")</f>
        <v>Oct</v>
      </c>
      <c r="D683">
        <f>YEAR(sales_targets[[#This Row],[Date]])</f>
        <v>2076</v>
      </c>
    </row>
    <row r="684" spans="1:4" x14ac:dyDescent="0.25">
      <c r="A684" s="4">
        <v>64590</v>
      </c>
      <c r="B684" s="5">
        <v>204194</v>
      </c>
      <c r="C684" t="str">
        <f>TEXT(sales_targets[[#This Row],[Date]],"MMM")</f>
        <v>Nov</v>
      </c>
      <c r="D684">
        <f>YEAR(sales_targets[[#This Row],[Date]])</f>
        <v>2076</v>
      </c>
    </row>
    <row r="685" spans="1:4" x14ac:dyDescent="0.25">
      <c r="A685" s="4">
        <v>64620</v>
      </c>
      <c r="B685" s="5">
        <v>434725</v>
      </c>
      <c r="C685" t="str">
        <f>TEXT(sales_targets[[#This Row],[Date]],"MMM")</f>
        <v>Dec</v>
      </c>
      <c r="D685">
        <f>YEAR(sales_targets[[#This Row],[Date]])</f>
        <v>2076</v>
      </c>
    </row>
    <row r="686" spans="1:4" x14ac:dyDescent="0.25">
      <c r="A686" s="4">
        <v>64651</v>
      </c>
      <c r="B686" s="5">
        <v>170325</v>
      </c>
      <c r="C686" t="str">
        <f>TEXT(sales_targets[[#This Row],[Date]],"MMM")</f>
        <v>Jan</v>
      </c>
      <c r="D686">
        <f>YEAR(sales_targets[[#This Row],[Date]])</f>
        <v>2077</v>
      </c>
    </row>
    <row r="687" spans="1:4" x14ac:dyDescent="0.25">
      <c r="A687" s="4">
        <v>64682</v>
      </c>
      <c r="B687" s="5">
        <v>366696</v>
      </c>
      <c r="C687" t="str">
        <f>TEXT(sales_targets[[#This Row],[Date]],"MMM")</f>
        <v>Feb</v>
      </c>
      <c r="D687">
        <f>YEAR(sales_targets[[#This Row],[Date]])</f>
        <v>2077</v>
      </c>
    </row>
    <row r="688" spans="1:4" x14ac:dyDescent="0.25">
      <c r="A688" s="4">
        <v>64710</v>
      </c>
      <c r="B688" s="5">
        <v>270416</v>
      </c>
      <c r="C688" t="str">
        <f>TEXT(sales_targets[[#This Row],[Date]],"MMM")</f>
        <v>Mar</v>
      </c>
      <c r="D688">
        <f>YEAR(sales_targets[[#This Row],[Date]])</f>
        <v>2077</v>
      </c>
    </row>
    <row r="689" spans="1:4" x14ac:dyDescent="0.25">
      <c r="A689" s="4">
        <v>64741</v>
      </c>
      <c r="B689" s="5">
        <v>209911</v>
      </c>
      <c r="C689" t="str">
        <f>TEXT(sales_targets[[#This Row],[Date]],"MMM")</f>
        <v>Apr</v>
      </c>
      <c r="D689">
        <f>YEAR(sales_targets[[#This Row],[Date]])</f>
        <v>2077</v>
      </c>
    </row>
    <row r="690" spans="1:4" x14ac:dyDescent="0.25">
      <c r="A690" s="4">
        <v>64771</v>
      </c>
      <c r="B690" s="5">
        <v>347708</v>
      </c>
      <c r="C690" t="str">
        <f>TEXT(sales_targets[[#This Row],[Date]],"MMM")</f>
        <v>May</v>
      </c>
      <c r="D690">
        <f>YEAR(sales_targets[[#This Row],[Date]])</f>
        <v>2077</v>
      </c>
    </row>
    <row r="691" spans="1:4" x14ac:dyDescent="0.25">
      <c r="A691" s="4">
        <v>64802</v>
      </c>
      <c r="B691" s="5">
        <v>317974</v>
      </c>
      <c r="C691" t="str">
        <f>TEXT(sales_targets[[#This Row],[Date]],"MMM")</f>
        <v>Jun</v>
      </c>
      <c r="D691">
        <f>YEAR(sales_targets[[#This Row],[Date]])</f>
        <v>2077</v>
      </c>
    </row>
    <row r="692" spans="1:4" x14ac:dyDescent="0.25">
      <c r="A692" s="4">
        <v>64832</v>
      </c>
      <c r="B692" s="5">
        <v>193205</v>
      </c>
      <c r="C692" t="str">
        <f>TEXT(sales_targets[[#This Row],[Date]],"MMM")</f>
        <v>Jul</v>
      </c>
      <c r="D692">
        <f>YEAR(sales_targets[[#This Row],[Date]])</f>
        <v>2077</v>
      </c>
    </row>
    <row r="693" spans="1:4" x14ac:dyDescent="0.25">
      <c r="A693" s="4">
        <v>64863</v>
      </c>
      <c r="B693" s="5">
        <v>150594</v>
      </c>
      <c r="C693" t="str">
        <f>TEXT(sales_targets[[#This Row],[Date]],"MMM")</f>
        <v>Aug</v>
      </c>
      <c r="D693">
        <f>YEAR(sales_targets[[#This Row],[Date]])</f>
        <v>2077</v>
      </c>
    </row>
    <row r="694" spans="1:4" x14ac:dyDescent="0.25">
      <c r="A694" s="4">
        <v>64894</v>
      </c>
      <c r="B694" s="5">
        <v>462569</v>
      </c>
      <c r="C694" t="str">
        <f>TEXT(sales_targets[[#This Row],[Date]],"MMM")</f>
        <v>Sep</v>
      </c>
      <c r="D694">
        <f>YEAR(sales_targets[[#This Row],[Date]])</f>
        <v>2077</v>
      </c>
    </row>
    <row r="695" spans="1:4" x14ac:dyDescent="0.25">
      <c r="A695" s="4">
        <v>64924</v>
      </c>
      <c r="B695" s="5">
        <v>125775</v>
      </c>
      <c r="C695" t="str">
        <f>TEXT(sales_targets[[#This Row],[Date]],"MMM")</f>
        <v>Oct</v>
      </c>
      <c r="D695">
        <f>YEAR(sales_targets[[#This Row],[Date]])</f>
        <v>2077</v>
      </c>
    </row>
    <row r="696" spans="1:4" x14ac:dyDescent="0.25">
      <c r="A696" s="4">
        <v>64955</v>
      </c>
      <c r="B696" s="5">
        <v>481774</v>
      </c>
      <c r="C696" t="str">
        <f>TEXT(sales_targets[[#This Row],[Date]],"MMM")</f>
        <v>Nov</v>
      </c>
      <c r="D696">
        <f>YEAR(sales_targets[[#This Row],[Date]])</f>
        <v>2077</v>
      </c>
    </row>
    <row r="697" spans="1:4" x14ac:dyDescent="0.25">
      <c r="A697" s="4">
        <v>64985</v>
      </c>
      <c r="B697" s="5">
        <v>262017</v>
      </c>
      <c r="C697" t="str">
        <f>TEXT(sales_targets[[#This Row],[Date]],"MMM")</f>
        <v>Dec</v>
      </c>
      <c r="D697">
        <f>YEAR(sales_targets[[#This Row],[Date]])</f>
        <v>2077</v>
      </c>
    </row>
    <row r="698" spans="1:4" x14ac:dyDescent="0.25">
      <c r="A698" s="4">
        <v>65016</v>
      </c>
      <c r="B698" s="5">
        <v>498534</v>
      </c>
      <c r="C698" t="str">
        <f>TEXT(sales_targets[[#This Row],[Date]],"MMM")</f>
        <v>Jan</v>
      </c>
      <c r="D698">
        <f>YEAR(sales_targets[[#This Row],[Date]])</f>
        <v>2078</v>
      </c>
    </row>
    <row r="699" spans="1:4" x14ac:dyDescent="0.25">
      <c r="A699" s="4">
        <v>65047</v>
      </c>
      <c r="B699" s="5">
        <v>208934</v>
      </c>
      <c r="C699" t="str">
        <f>TEXT(sales_targets[[#This Row],[Date]],"MMM")</f>
        <v>Feb</v>
      </c>
      <c r="D699">
        <f>YEAR(sales_targets[[#This Row],[Date]])</f>
        <v>2078</v>
      </c>
    </row>
    <row r="700" spans="1:4" x14ac:dyDescent="0.25">
      <c r="A700" s="4">
        <v>65075</v>
      </c>
      <c r="B700" s="5">
        <v>304478</v>
      </c>
      <c r="C700" t="str">
        <f>TEXT(sales_targets[[#This Row],[Date]],"MMM")</f>
        <v>Mar</v>
      </c>
      <c r="D700">
        <f>YEAR(sales_targets[[#This Row],[Date]])</f>
        <v>2078</v>
      </c>
    </row>
    <row r="701" spans="1:4" x14ac:dyDescent="0.25">
      <c r="A701" s="4">
        <v>65106</v>
      </c>
      <c r="B701" s="5">
        <v>326853</v>
      </c>
      <c r="C701" t="str">
        <f>TEXT(sales_targets[[#This Row],[Date]],"MMM")</f>
        <v>Apr</v>
      </c>
      <c r="D701">
        <f>YEAR(sales_targets[[#This Row],[Date]])</f>
        <v>2078</v>
      </c>
    </row>
    <row r="702" spans="1:4" x14ac:dyDescent="0.25">
      <c r="A702" s="4">
        <v>65136</v>
      </c>
      <c r="B702" s="5">
        <v>202414</v>
      </c>
      <c r="C702" t="str">
        <f>TEXT(sales_targets[[#This Row],[Date]],"MMM")</f>
        <v>May</v>
      </c>
      <c r="D702">
        <f>YEAR(sales_targets[[#This Row],[Date]])</f>
        <v>2078</v>
      </c>
    </row>
    <row r="703" spans="1:4" x14ac:dyDescent="0.25">
      <c r="A703" s="4">
        <v>65167</v>
      </c>
      <c r="B703" s="5">
        <v>148167</v>
      </c>
      <c r="C703" t="str">
        <f>TEXT(sales_targets[[#This Row],[Date]],"MMM")</f>
        <v>Jun</v>
      </c>
      <c r="D703">
        <f>YEAR(sales_targets[[#This Row],[Date]])</f>
        <v>2078</v>
      </c>
    </row>
    <row r="704" spans="1:4" x14ac:dyDescent="0.25">
      <c r="A704" s="4">
        <v>65197</v>
      </c>
      <c r="B704" s="5">
        <v>284152</v>
      </c>
      <c r="C704" t="str">
        <f>TEXT(sales_targets[[#This Row],[Date]],"MMM")</f>
        <v>Jul</v>
      </c>
      <c r="D704">
        <f>YEAR(sales_targets[[#This Row],[Date]])</f>
        <v>2078</v>
      </c>
    </row>
    <row r="705" spans="1:4" x14ac:dyDescent="0.25">
      <c r="A705" s="4">
        <v>65228</v>
      </c>
      <c r="B705" s="5">
        <v>348317</v>
      </c>
      <c r="C705" t="str">
        <f>TEXT(sales_targets[[#This Row],[Date]],"MMM")</f>
        <v>Aug</v>
      </c>
      <c r="D705">
        <f>YEAR(sales_targets[[#This Row],[Date]])</f>
        <v>2078</v>
      </c>
    </row>
    <row r="706" spans="1:4" x14ac:dyDescent="0.25">
      <c r="A706" s="4">
        <v>65259</v>
      </c>
      <c r="B706" s="5">
        <v>167640</v>
      </c>
      <c r="C706" t="str">
        <f>TEXT(sales_targets[[#This Row],[Date]],"MMM")</f>
        <v>Sep</v>
      </c>
      <c r="D706">
        <f>YEAR(sales_targets[[#This Row],[Date]])</f>
        <v>2078</v>
      </c>
    </row>
    <row r="707" spans="1:4" x14ac:dyDescent="0.25">
      <c r="A707" s="4">
        <v>65289</v>
      </c>
      <c r="B707" s="5">
        <v>395087</v>
      </c>
      <c r="C707" t="str">
        <f>TEXT(sales_targets[[#This Row],[Date]],"MMM")</f>
        <v>Oct</v>
      </c>
      <c r="D707">
        <f>YEAR(sales_targets[[#This Row],[Date]])</f>
        <v>2078</v>
      </c>
    </row>
    <row r="708" spans="1:4" x14ac:dyDescent="0.25">
      <c r="A708" s="4">
        <v>65320</v>
      </c>
      <c r="B708" s="5">
        <v>337494</v>
      </c>
      <c r="C708" t="str">
        <f>TEXT(sales_targets[[#This Row],[Date]],"MMM")</f>
        <v>Nov</v>
      </c>
      <c r="D708">
        <f>YEAR(sales_targets[[#This Row],[Date]])</f>
        <v>2078</v>
      </c>
    </row>
    <row r="709" spans="1:4" x14ac:dyDescent="0.25">
      <c r="A709" s="4">
        <v>65350</v>
      </c>
      <c r="B709" s="5">
        <v>124986</v>
      </c>
      <c r="C709" t="str">
        <f>TEXT(sales_targets[[#This Row],[Date]],"MMM")</f>
        <v>Dec</v>
      </c>
      <c r="D709">
        <f>YEAR(sales_targets[[#This Row],[Date]])</f>
        <v>2078</v>
      </c>
    </row>
    <row r="710" spans="1:4" x14ac:dyDescent="0.25">
      <c r="A710" s="4">
        <v>65381</v>
      </c>
      <c r="B710" s="5">
        <v>472391</v>
      </c>
      <c r="C710" t="str">
        <f>TEXT(sales_targets[[#This Row],[Date]],"MMM")</f>
        <v>Jan</v>
      </c>
      <c r="D710">
        <f>YEAR(sales_targets[[#This Row],[Date]])</f>
        <v>2079</v>
      </c>
    </row>
    <row r="711" spans="1:4" x14ac:dyDescent="0.25">
      <c r="A711" s="4">
        <v>65412</v>
      </c>
      <c r="B711" s="5">
        <v>69736</v>
      </c>
      <c r="C711" t="str">
        <f>TEXT(sales_targets[[#This Row],[Date]],"MMM")</f>
        <v>Feb</v>
      </c>
      <c r="D711">
        <f>YEAR(sales_targets[[#This Row],[Date]])</f>
        <v>2079</v>
      </c>
    </row>
    <row r="712" spans="1:4" x14ac:dyDescent="0.25">
      <c r="A712" s="4">
        <v>65440</v>
      </c>
      <c r="B712" s="5">
        <v>344177</v>
      </c>
      <c r="C712" t="str">
        <f>TEXT(sales_targets[[#This Row],[Date]],"MMM")</f>
        <v>Mar</v>
      </c>
      <c r="D712">
        <f>YEAR(sales_targets[[#This Row],[Date]])</f>
        <v>2079</v>
      </c>
    </row>
    <row r="713" spans="1:4" x14ac:dyDescent="0.25">
      <c r="A713" s="4">
        <v>65471</v>
      </c>
      <c r="B713" s="5">
        <v>247814</v>
      </c>
      <c r="C713" t="str">
        <f>TEXT(sales_targets[[#This Row],[Date]],"MMM")</f>
        <v>Apr</v>
      </c>
      <c r="D713">
        <f>YEAR(sales_targets[[#This Row],[Date]])</f>
        <v>2079</v>
      </c>
    </row>
    <row r="714" spans="1:4" x14ac:dyDescent="0.25">
      <c r="A714" s="4">
        <v>65501</v>
      </c>
      <c r="B714" s="5">
        <v>344214</v>
      </c>
      <c r="C714" t="str">
        <f>TEXT(sales_targets[[#This Row],[Date]],"MMM")</f>
        <v>May</v>
      </c>
      <c r="D714">
        <f>YEAR(sales_targets[[#This Row],[Date]])</f>
        <v>2079</v>
      </c>
    </row>
    <row r="715" spans="1:4" x14ac:dyDescent="0.25">
      <c r="A715" s="4">
        <v>65532</v>
      </c>
      <c r="B715" s="5">
        <v>398310</v>
      </c>
      <c r="C715" t="str">
        <f>TEXT(sales_targets[[#This Row],[Date]],"MMM")</f>
        <v>Jun</v>
      </c>
      <c r="D715">
        <f>YEAR(sales_targets[[#This Row],[Date]])</f>
        <v>2079</v>
      </c>
    </row>
    <row r="716" spans="1:4" x14ac:dyDescent="0.25">
      <c r="A716" s="4">
        <v>65562</v>
      </c>
      <c r="B716" s="5">
        <v>359240</v>
      </c>
      <c r="C716" t="str">
        <f>TEXT(sales_targets[[#This Row],[Date]],"MMM")</f>
        <v>Jul</v>
      </c>
      <c r="D716">
        <f>YEAR(sales_targets[[#This Row],[Date]])</f>
        <v>2079</v>
      </c>
    </row>
    <row r="717" spans="1:4" x14ac:dyDescent="0.25">
      <c r="A717" s="4">
        <v>65593</v>
      </c>
      <c r="B717" s="5">
        <v>342850</v>
      </c>
      <c r="C717" t="str">
        <f>TEXT(sales_targets[[#This Row],[Date]],"MMM")</f>
        <v>Aug</v>
      </c>
      <c r="D717">
        <f>YEAR(sales_targets[[#This Row],[Date]])</f>
        <v>2079</v>
      </c>
    </row>
    <row r="718" spans="1:4" x14ac:dyDescent="0.25">
      <c r="A718" s="4">
        <v>65624</v>
      </c>
      <c r="B718" s="5">
        <v>428398</v>
      </c>
      <c r="C718" t="str">
        <f>TEXT(sales_targets[[#This Row],[Date]],"MMM")</f>
        <v>Sep</v>
      </c>
      <c r="D718">
        <f>YEAR(sales_targets[[#This Row],[Date]])</f>
        <v>2079</v>
      </c>
    </row>
    <row r="719" spans="1:4" x14ac:dyDescent="0.25">
      <c r="A719" s="4">
        <v>65654</v>
      </c>
      <c r="B719" s="5">
        <v>365846</v>
      </c>
      <c r="C719" t="str">
        <f>TEXT(sales_targets[[#This Row],[Date]],"MMM")</f>
        <v>Oct</v>
      </c>
      <c r="D719">
        <f>YEAR(sales_targets[[#This Row],[Date]])</f>
        <v>2079</v>
      </c>
    </row>
    <row r="720" spans="1:4" x14ac:dyDescent="0.25">
      <c r="A720" s="4">
        <v>65685</v>
      </c>
      <c r="B720" s="5">
        <v>416184</v>
      </c>
      <c r="C720" t="str">
        <f>TEXT(sales_targets[[#This Row],[Date]],"MMM")</f>
        <v>Nov</v>
      </c>
      <c r="D720">
        <f>YEAR(sales_targets[[#This Row],[Date]])</f>
        <v>2079</v>
      </c>
    </row>
    <row r="721" spans="1:4" x14ac:dyDescent="0.25">
      <c r="A721" s="4">
        <v>65715</v>
      </c>
      <c r="B721" s="5">
        <v>231277</v>
      </c>
      <c r="C721" t="str">
        <f>TEXT(sales_targets[[#This Row],[Date]],"MMM")</f>
        <v>Dec</v>
      </c>
      <c r="D721">
        <f>YEAR(sales_targets[[#This Row],[Date]])</f>
        <v>2079</v>
      </c>
    </row>
    <row r="722" spans="1:4" x14ac:dyDescent="0.25">
      <c r="A722" s="4">
        <v>65746</v>
      </c>
      <c r="B722" s="5">
        <v>141270</v>
      </c>
      <c r="C722" t="str">
        <f>TEXT(sales_targets[[#This Row],[Date]],"MMM")</f>
        <v>Jan</v>
      </c>
      <c r="D722">
        <f>YEAR(sales_targets[[#This Row],[Date]])</f>
        <v>2080</v>
      </c>
    </row>
    <row r="723" spans="1:4" x14ac:dyDescent="0.25">
      <c r="A723" s="4">
        <v>65777</v>
      </c>
      <c r="B723" s="5">
        <v>155725</v>
      </c>
      <c r="C723" t="str">
        <f>TEXT(sales_targets[[#This Row],[Date]],"MMM")</f>
        <v>Feb</v>
      </c>
      <c r="D723">
        <f>YEAR(sales_targets[[#This Row],[Date]])</f>
        <v>2080</v>
      </c>
    </row>
    <row r="724" spans="1:4" x14ac:dyDescent="0.25">
      <c r="A724" s="4">
        <v>65806</v>
      </c>
      <c r="B724" s="5">
        <v>325448</v>
      </c>
      <c r="C724" t="str">
        <f>TEXT(sales_targets[[#This Row],[Date]],"MMM")</f>
        <v>Mar</v>
      </c>
      <c r="D724">
        <f>YEAR(sales_targets[[#This Row],[Date]])</f>
        <v>2080</v>
      </c>
    </row>
    <row r="725" spans="1:4" x14ac:dyDescent="0.25">
      <c r="A725" s="4">
        <v>65837</v>
      </c>
      <c r="B725" s="5">
        <v>289300</v>
      </c>
      <c r="C725" t="str">
        <f>TEXT(sales_targets[[#This Row],[Date]],"MMM")</f>
        <v>Apr</v>
      </c>
      <c r="D725">
        <f>YEAR(sales_targets[[#This Row],[Date]])</f>
        <v>2080</v>
      </c>
    </row>
    <row r="726" spans="1:4" x14ac:dyDescent="0.25">
      <c r="A726" s="4">
        <v>65867</v>
      </c>
      <c r="B726" s="5">
        <v>84718</v>
      </c>
      <c r="C726" t="str">
        <f>TEXT(sales_targets[[#This Row],[Date]],"MMM")</f>
        <v>May</v>
      </c>
      <c r="D726">
        <f>YEAR(sales_targets[[#This Row],[Date]])</f>
        <v>2080</v>
      </c>
    </row>
    <row r="727" spans="1:4" x14ac:dyDescent="0.25">
      <c r="A727" s="4">
        <v>65898</v>
      </c>
      <c r="B727" s="5">
        <v>141964</v>
      </c>
      <c r="C727" t="str">
        <f>TEXT(sales_targets[[#This Row],[Date]],"MMM")</f>
        <v>Jun</v>
      </c>
      <c r="D727">
        <f>YEAR(sales_targets[[#This Row],[Date]])</f>
        <v>2080</v>
      </c>
    </row>
    <row r="728" spans="1:4" x14ac:dyDescent="0.25">
      <c r="A728" s="4">
        <v>65928</v>
      </c>
      <c r="B728" s="5">
        <v>485398</v>
      </c>
      <c r="C728" t="str">
        <f>TEXT(sales_targets[[#This Row],[Date]],"MMM")</f>
        <v>Jul</v>
      </c>
      <c r="D728">
        <f>YEAR(sales_targets[[#This Row],[Date]])</f>
        <v>2080</v>
      </c>
    </row>
    <row r="729" spans="1:4" x14ac:dyDescent="0.25">
      <c r="A729" s="4">
        <v>65959</v>
      </c>
      <c r="B729" s="5">
        <v>376802</v>
      </c>
      <c r="C729" t="str">
        <f>TEXT(sales_targets[[#This Row],[Date]],"MMM")</f>
        <v>Aug</v>
      </c>
      <c r="D729">
        <f>YEAR(sales_targets[[#This Row],[Date]])</f>
        <v>2080</v>
      </c>
    </row>
    <row r="730" spans="1:4" x14ac:dyDescent="0.25">
      <c r="A730" s="4">
        <v>65990</v>
      </c>
      <c r="B730" s="5">
        <v>389740</v>
      </c>
      <c r="C730" t="str">
        <f>TEXT(sales_targets[[#This Row],[Date]],"MMM")</f>
        <v>Sep</v>
      </c>
      <c r="D730">
        <f>YEAR(sales_targets[[#This Row],[Date]])</f>
        <v>2080</v>
      </c>
    </row>
    <row r="731" spans="1:4" x14ac:dyDescent="0.25">
      <c r="A731" s="4">
        <v>66020</v>
      </c>
      <c r="B731" s="5">
        <v>138634</v>
      </c>
      <c r="C731" t="str">
        <f>TEXT(sales_targets[[#This Row],[Date]],"MMM")</f>
        <v>Oct</v>
      </c>
      <c r="D731">
        <f>YEAR(sales_targets[[#This Row],[Date]])</f>
        <v>2080</v>
      </c>
    </row>
    <row r="732" spans="1:4" x14ac:dyDescent="0.25">
      <c r="A732" s="4">
        <v>66051</v>
      </c>
      <c r="B732" s="5">
        <v>78899</v>
      </c>
      <c r="C732" t="str">
        <f>TEXT(sales_targets[[#This Row],[Date]],"MMM")</f>
        <v>Nov</v>
      </c>
      <c r="D732">
        <f>YEAR(sales_targets[[#This Row],[Date]])</f>
        <v>2080</v>
      </c>
    </row>
    <row r="733" spans="1:4" x14ac:dyDescent="0.25">
      <c r="A733" s="4">
        <v>66081</v>
      </c>
      <c r="B733" s="5">
        <v>181068</v>
      </c>
      <c r="C733" t="str">
        <f>TEXT(sales_targets[[#This Row],[Date]],"MMM")</f>
        <v>Dec</v>
      </c>
      <c r="D733">
        <f>YEAR(sales_targets[[#This Row],[Date]])</f>
        <v>2080</v>
      </c>
    </row>
    <row r="734" spans="1:4" x14ac:dyDescent="0.25">
      <c r="A734" s="4">
        <v>66112</v>
      </c>
      <c r="B734" s="5">
        <v>435595</v>
      </c>
      <c r="C734" t="str">
        <f>TEXT(sales_targets[[#This Row],[Date]],"MMM")</f>
        <v>Jan</v>
      </c>
      <c r="D734">
        <f>YEAR(sales_targets[[#This Row],[Date]])</f>
        <v>2081</v>
      </c>
    </row>
    <row r="735" spans="1:4" x14ac:dyDescent="0.25">
      <c r="A735" s="4">
        <v>66143</v>
      </c>
      <c r="B735" s="5">
        <v>277945</v>
      </c>
      <c r="C735" t="str">
        <f>TEXT(sales_targets[[#This Row],[Date]],"MMM")</f>
        <v>Feb</v>
      </c>
      <c r="D735">
        <f>YEAR(sales_targets[[#This Row],[Date]])</f>
        <v>2081</v>
      </c>
    </row>
    <row r="736" spans="1:4" x14ac:dyDescent="0.25">
      <c r="A736" s="4">
        <v>66171</v>
      </c>
      <c r="B736" s="5">
        <v>403081</v>
      </c>
      <c r="C736" t="str">
        <f>TEXT(sales_targets[[#This Row],[Date]],"MMM")</f>
        <v>Mar</v>
      </c>
      <c r="D736">
        <f>YEAR(sales_targets[[#This Row],[Date]])</f>
        <v>2081</v>
      </c>
    </row>
    <row r="737" spans="1:4" x14ac:dyDescent="0.25">
      <c r="A737" s="4">
        <v>66202</v>
      </c>
      <c r="B737" s="5">
        <v>269019</v>
      </c>
      <c r="C737" t="str">
        <f>TEXT(sales_targets[[#This Row],[Date]],"MMM")</f>
        <v>Apr</v>
      </c>
      <c r="D737">
        <f>YEAR(sales_targets[[#This Row],[Date]])</f>
        <v>2081</v>
      </c>
    </row>
    <row r="738" spans="1:4" x14ac:dyDescent="0.25">
      <c r="A738" s="4">
        <v>66232</v>
      </c>
      <c r="B738" s="5">
        <v>270583</v>
      </c>
      <c r="C738" t="str">
        <f>TEXT(sales_targets[[#This Row],[Date]],"MMM")</f>
        <v>May</v>
      </c>
      <c r="D738">
        <f>YEAR(sales_targets[[#This Row],[Date]])</f>
        <v>2081</v>
      </c>
    </row>
    <row r="739" spans="1:4" x14ac:dyDescent="0.25">
      <c r="A739" s="4">
        <v>66263</v>
      </c>
      <c r="B739" s="5">
        <v>320382</v>
      </c>
      <c r="C739" t="str">
        <f>TEXT(sales_targets[[#This Row],[Date]],"MMM")</f>
        <v>Jun</v>
      </c>
      <c r="D739">
        <f>YEAR(sales_targets[[#This Row],[Date]])</f>
        <v>2081</v>
      </c>
    </row>
    <row r="740" spans="1:4" x14ac:dyDescent="0.25">
      <c r="A740" s="4">
        <v>66293</v>
      </c>
      <c r="B740" s="5">
        <v>481517</v>
      </c>
      <c r="C740" t="str">
        <f>TEXT(sales_targets[[#This Row],[Date]],"MMM")</f>
        <v>Jul</v>
      </c>
      <c r="D740">
        <f>YEAR(sales_targets[[#This Row],[Date]])</f>
        <v>2081</v>
      </c>
    </row>
    <row r="741" spans="1:4" x14ac:dyDescent="0.25">
      <c r="A741" s="4">
        <v>66324</v>
      </c>
      <c r="B741" s="5">
        <v>246850</v>
      </c>
      <c r="C741" t="str">
        <f>TEXT(sales_targets[[#This Row],[Date]],"MMM")</f>
        <v>Aug</v>
      </c>
      <c r="D741">
        <f>YEAR(sales_targets[[#This Row],[Date]])</f>
        <v>2081</v>
      </c>
    </row>
    <row r="742" spans="1:4" x14ac:dyDescent="0.25">
      <c r="A742" s="4">
        <v>66355</v>
      </c>
      <c r="B742" s="5">
        <v>318092</v>
      </c>
      <c r="C742" t="str">
        <f>TEXT(sales_targets[[#This Row],[Date]],"MMM")</f>
        <v>Sep</v>
      </c>
      <c r="D742">
        <f>YEAR(sales_targets[[#This Row],[Date]])</f>
        <v>2081</v>
      </c>
    </row>
    <row r="743" spans="1:4" x14ac:dyDescent="0.25">
      <c r="A743" s="4">
        <v>66385</v>
      </c>
      <c r="B743" s="5">
        <v>463762</v>
      </c>
      <c r="C743" t="str">
        <f>TEXT(sales_targets[[#This Row],[Date]],"MMM")</f>
        <v>Oct</v>
      </c>
      <c r="D743">
        <f>YEAR(sales_targets[[#This Row],[Date]])</f>
        <v>2081</v>
      </c>
    </row>
    <row r="744" spans="1:4" x14ac:dyDescent="0.25">
      <c r="A744" s="4">
        <v>66416</v>
      </c>
      <c r="B744" s="5">
        <v>217538</v>
      </c>
      <c r="C744" t="str">
        <f>TEXT(sales_targets[[#This Row],[Date]],"MMM")</f>
        <v>Nov</v>
      </c>
      <c r="D744">
        <f>YEAR(sales_targets[[#This Row],[Date]])</f>
        <v>2081</v>
      </c>
    </row>
    <row r="745" spans="1:4" x14ac:dyDescent="0.25">
      <c r="A745" s="4">
        <v>66446</v>
      </c>
      <c r="B745" s="5">
        <v>427970</v>
      </c>
      <c r="C745" t="str">
        <f>TEXT(sales_targets[[#This Row],[Date]],"MMM")</f>
        <v>Dec</v>
      </c>
      <c r="D745">
        <f>YEAR(sales_targets[[#This Row],[Date]])</f>
        <v>2081</v>
      </c>
    </row>
    <row r="746" spans="1:4" x14ac:dyDescent="0.25">
      <c r="A746" s="4">
        <v>66477</v>
      </c>
      <c r="B746" s="5">
        <v>290773</v>
      </c>
      <c r="C746" t="str">
        <f>TEXT(sales_targets[[#This Row],[Date]],"MMM")</f>
        <v>Jan</v>
      </c>
      <c r="D746">
        <f>YEAR(sales_targets[[#This Row],[Date]])</f>
        <v>2082</v>
      </c>
    </row>
    <row r="747" spans="1:4" x14ac:dyDescent="0.25">
      <c r="A747" s="4">
        <v>66508</v>
      </c>
      <c r="B747" s="5">
        <v>445601</v>
      </c>
      <c r="C747" t="str">
        <f>TEXT(sales_targets[[#This Row],[Date]],"MMM")</f>
        <v>Feb</v>
      </c>
      <c r="D747">
        <f>YEAR(sales_targets[[#This Row],[Date]])</f>
        <v>2082</v>
      </c>
    </row>
    <row r="748" spans="1:4" x14ac:dyDescent="0.25">
      <c r="A748" s="4">
        <v>66536</v>
      </c>
      <c r="B748" s="5">
        <v>260515</v>
      </c>
      <c r="C748" t="str">
        <f>TEXT(sales_targets[[#This Row],[Date]],"MMM")</f>
        <v>Mar</v>
      </c>
      <c r="D748">
        <f>YEAR(sales_targets[[#This Row],[Date]])</f>
        <v>2082</v>
      </c>
    </row>
    <row r="749" spans="1:4" x14ac:dyDescent="0.25">
      <c r="A749" s="4">
        <v>66567</v>
      </c>
      <c r="B749" s="5">
        <v>333282</v>
      </c>
      <c r="C749" t="str">
        <f>TEXT(sales_targets[[#This Row],[Date]],"MMM")</f>
        <v>Apr</v>
      </c>
      <c r="D749">
        <f>YEAR(sales_targets[[#This Row],[Date]])</f>
        <v>2082</v>
      </c>
    </row>
    <row r="750" spans="1:4" x14ac:dyDescent="0.25">
      <c r="A750" s="4">
        <v>66597</v>
      </c>
      <c r="B750" s="5">
        <v>195477</v>
      </c>
      <c r="C750" t="str">
        <f>TEXT(sales_targets[[#This Row],[Date]],"MMM")</f>
        <v>May</v>
      </c>
      <c r="D750">
        <f>YEAR(sales_targets[[#This Row],[Date]])</f>
        <v>2082</v>
      </c>
    </row>
    <row r="751" spans="1:4" x14ac:dyDescent="0.25">
      <c r="A751" s="4">
        <v>66628</v>
      </c>
      <c r="B751" s="5">
        <v>335753</v>
      </c>
      <c r="C751" t="str">
        <f>TEXT(sales_targets[[#This Row],[Date]],"MMM")</f>
        <v>Jun</v>
      </c>
      <c r="D751">
        <f>YEAR(sales_targets[[#This Row],[Date]])</f>
        <v>2082</v>
      </c>
    </row>
    <row r="752" spans="1:4" x14ac:dyDescent="0.25">
      <c r="A752" s="4">
        <v>66658</v>
      </c>
      <c r="B752" s="5">
        <v>196811</v>
      </c>
      <c r="C752" t="str">
        <f>TEXT(sales_targets[[#This Row],[Date]],"MMM")</f>
        <v>Jul</v>
      </c>
      <c r="D752">
        <f>YEAR(sales_targets[[#This Row],[Date]])</f>
        <v>2082</v>
      </c>
    </row>
    <row r="753" spans="1:4" x14ac:dyDescent="0.25">
      <c r="A753" s="4">
        <v>66689</v>
      </c>
      <c r="B753" s="5">
        <v>324139</v>
      </c>
      <c r="C753" t="str">
        <f>TEXT(sales_targets[[#This Row],[Date]],"MMM")</f>
        <v>Aug</v>
      </c>
      <c r="D753">
        <f>YEAR(sales_targets[[#This Row],[Date]])</f>
        <v>2082</v>
      </c>
    </row>
    <row r="754" spans="1:4" x14ac:dyDescent="0.25">
      <c r="A754" s="4">
        <v>66720</v>
      </c>
      <c r="B754" s="5">
        <v>404945</v>
      </c>
      <c r="C754" t="str">
        <f>TEXT(sales_targets[[#This Row],[Date]],"MMM")</f>
        <v>Sep</v>
      </c>
      <c r="D754">
        <f>YEAR(sales_targets[[#This Row],[Date]])</f>
        <v>2082</v>
      </c>
    </row>
    <row r="755" spans="1:4" x14ac:dyDescent="0.25">
      <c r="A755" s="4">
        <v>66750</v>
      </c>
      <c r="B755" s="5">
        <v>245697</v>
      </c>
      <c r="C755" t="str">
        <f>TEXT(sales_targets[[#This Row],[Date]],"MMM")</f>
        <v>Oct</v>
      </c>
      <c r="D755">
        <f>YEAR(sales_targets[[#This Row],[Date]])</f>
        <v>2082</v>
      </c>
    </row>
    <row r="756" spans="1:4" x14ac:dyDescent="0.25">
      <c r="A756" s="4">
        <v>66781</v>
      </c>
      <c r="B756" s="5">
        <v>243155</v>
      </c>
      <c r="C756" t="str">
        <f>TEXT(sales_targets[[#This Row],[Date]],"MMM")</f>
        <v>Nov</v>
      </c>
      <c r="D756">
        <f>YEAR(sales_targets[[#This Row],[Date]])</f>
        <v>2082</v>
      </c>
    </row>
    <row r="757" spans="1:4" x14ac:dyDescent="0.25">
      <c r="A757" s="4">
        <v>66811</v>
      </c>
      <c r="B757" s="5">
        <v>194947</v>
      </c>
      <c r="C757" t="str">
        <f>TEXT(sales_targets[[#This Row],[Date]],"MMM")</f>
        <v>Dec</v>
      </c>
      <c r="D757">
        <f>YEAR(sales_targets[[#This Row],[Date]])</f>
        <v>2082</v>
      </c>
    </row>
    <row r="758" spans="1:4" x14ac:dyDescent="0.25">
      <c r="A758" s="4">
        <v>66842</v>
      </c>
      <c r="B758" s="5">
        <v>378710</v>
      </c>
      <c r="C758" t="str">
        <f>TEXT(sales_targets[[#This Row],[Date]],"MMM")</f>
        <v>Jan</v>
      </c>
      <c r="D758">
        <f>YEAR(sales_targets[[#This Row],[Date]])</f>
        <v>2083</v>
      </c>
    </row>
    <row r="759" spans="1:4" x14ac:dyDescent="0.25">
      <c r="A759" s="4">
        <v>66873</v>
      </c>
      <c r="B759" s="5">
        <v>316401</v>
      </c>
      <c r="C759" t="str">
        <f>TEXT(sales_targets[[#This Row],[Date]],"MMM")</f>
        <v>Feb</v>
      </c>
      <c r="D759">
        <f>YEAR(sales_targets[[#This Row],[Date]])</f>
        <v>2083</v>
      </c>
    </row>
    <row r="760" spans="1:4" x14ac:dyDescent="0.25">
      <c r="A760" s="4">
        <v>66901</v>
      </c>
      <c r="B760" s="5">
        <v>282399</v>
      </c>
      <c r="C760" t="str">
        <f>TEXT(sales_targets[[#This Row],[Date]],"MMM")</f>
        <v>Mar</v>
      </c>
      <c r="D760">
        <f>YEAR(sales_targets[[#This Row],[Date]])</f>
        <v>2083</v>
      </c>
    </row>
    <row r="761" spans="1:4" x14ac:dyDescent="0.25">
      <c r="A761" s="4">
        <v>66932</v>
      </c>
      <c r="B761" s="5">
        <v>61489</v>
      </c>
      <c r="C761" t="str">
        <f>TEXT(sales_targets[[#This Row],[Date]],"MMM")</f>
        <v>Apr</v>
      </c>
      <c r="D761">
        <f>YEAR(sales_targets[[#This Row],[Date]])</f>
        <v>2083</v>
      </c>
    </row>
    <row r="762" spans="1:4" x14ac:dyDescent="0.25">
      <c r="A762" s="4">
        <v>66962</v>
      </c>
      <c r="B762" s="5">
        <v>99545</v>
      </c>
      <c r="C762" t="str">
        <f>TEXT(sales_targets[[#This Row],[Date]],"MMM")</f>
        <v>May</v>
      </c>
      <c r="D762">
        <f>YEAR(sales_targets[[#This Row],[Date]])</f>
        <v>2083</v>
      </c>
    </row>
    <row r="763" spans="1:4" x14ac:dyDescent="0.25">
      <c r="A763" s="4">
        <v>66993</v>
      </c>
      <c r="B763" s="5">
        <v>53355</v>
      </c>
      <c r="C763" t="str">
        <f>TEXT(sales_targets[[#This Row],[Date]],"MMM")</f>
        <v>Jun</v>
      </c>
      <c r="D763">
        <f>YEAR(sales_targets[[#This Row],[Date]])</f>
        <v>2083</v>
      </c>
    </row>
    <row r="764" spans="1:4" x14ac:dyDescent="0.25">
      <c r="A764" s="4">
        <v>67023</v>
      </c>
      <c r="B764" s="5">
        <v>432611</v>
      </c>
      <c r="C764" t="str">
        <f>TEXT(sales_targets[[#This Row],[Date]],"MMM")</f>
        <v>Jul</v>
      </c>
      <c r="D764">
        <f>YEAR(sales_targets[[#This Row],[Date]])</f>
        <v>2083</v>
      </c>
    </row>
    <row r="765" spans="1:4" x14ac:dyDescent="0.25">
      <c r="A765" s="4">
        <v>67054</v>
      </c>
      <c r="B765" s="5">
        <v>433238</v>
      </c>
      <c r="C765" t="str">
        <f>TEXT(sales_targets[[#This Row],[Date]],"MMM")</f>
        <v>Aug</v>
      </c>
      <c r="D765">
        <f>YEAR(sales_targets[[#This Row],[Date]])</f>
        <v>2083</v>
      </c>
    </row>
    <row r="766" spans="1:4" x14ac:dyDescent="0.25">
      <c r="A766" s="4">
        <v>67085</v>
      </c>
      <c r="B766" s="5">
        <v>80567</v>
      </c>
      <c r="C766" t="str">
        <f>TEXT(sales_targets[[#This Row],[Date]],"MMM")</f>
        <v>Sep</v>
      </c>
      <c r="D766">
        <f>YEAR(sales_targets[[#This Row],[Date]])</f>
        <v>2083</v>
      </c>
    </row>
    <row r="767" spans="1:4" x14ac:dyDescent="0.25">
      <c r="A767" s="4">
        <v>67115</v>
      </c>
      <c r="B767" s="5">
        <v>70890</v>
      </c>
      <c r="C767" t="str">
        <f>TEXT(sales_targets[[#This Row],[Date]],"MMM")</f>
        <v>Oct</v>
      </c>
      <c r="D767">
        <f>YEAR(sales_targets[[#This Row],[Date]])</f>
        <v>2083</v>
      </c>
    </row>
    <row r="768" spans="1:4" x14ac:dyDescent="0.25">
      <c r="A768" s="4">
        <v>67146</v>
      </c>
      <c r="B768" s="5">
        <v>401645</v>
      </c>
      <c r="C768" t="str">
        <f>TEXT(sales_targets[[#This Row],[Date]],"MMM")</f>
        <v>Nov</v>
      </c>
      <c r="D768">
        <f>YEAR(sales_targets[[#This Row],[Date]])</f>
        <v>2083</v>
      </c>
    </row>
    <row r="769" spans="1:4" x14ac:dyDescent="0.25">
      <c r="A769" s="4">
        <v>67176</v>
      </c>
      <c r="B769" s="5">
        <v>286157</v>
      </c>
      <c r="C769" t="str">
        <f>TEXT(sales_targets[[#This Row],[Date]],"MMM")</f>
        <v>Dec</v>
      </c>
      <c r="D769">
        <f>YEAR(sales_targets[[#This Row],[Date]])</f>
        <v>2083</v>
      </c>
    </row>
    <row r="770" spans="1:4" x14ac:dyDescent="0.25">
      <c r="A770" s="4">
        <v>67207</v>
      </c>
      <c r="B770" s="5">
        <v>189016</v>
      </c>
      <c r="C770" t="str">
        <f>TEXT(sales_targets[[#This Row],[Date]],"MMM")</f>
        <v>Jan</v>
      </c>
      <c r="D770">
        <f>YEAR(sales_targets[[#This Row],[Date]])</f>
        <v>2084</v>
      </c>
    </row>
    <row r="771" spans="1:4" x14ac:dyDescent="0.25">
      <c r="A771" s="4">
        <v>67238</v>
      </c>
      <c r="B771" s="5">
        <v>326744</v>
      </c>
      <c r="C771" t="str">
        <f>TEXT(sales_targets[[#This Row],[Date]],"MMM")</f>
        <v>Feb</v>
      </c>
      <c r="D771">
        <f>YEAR(sales_targets[[#This Row],[Date]])</f>
        <v>2084</v>
      </c>
    </row>
    <row r="772" spans="1:4" x14ac:dyDescent="0.25">
      <c r="A772" s="4">
        <v>67267</v>
      </c>
      <c r="B772" s="5">
        <v>156410</v>
      </c>
      <c r="C772" t="str">
        <f>TEXT(sales_targets[[#This Row],[Date]],"MMM")</f>
        <v>Mar</v>
      </c>
      <c r="D772">
        <f>YEAR(sales_targets[[#This Row],[Date]])</f>
        <v>2084</v>
      </c>
    </row>
    <row r="773" spans="1:4" x14ac:dyDescent="0.25">
      <c r="A773" s="4">
        <v>67298</v>
      </c>
      <c r="B773" s="5">
        <v>139177</v>
      </c>
      <c r="C773" t="str">
        <f>TEXT(sales_targets[[#This Row],[Date]],"MMM")</f>
        <v>Apr</v>
      </c>
      <c r="D773">
        <f>YEAR(sales_targets[[#This Row],[Date]])</f>
        <v>2084</v>
      </c>
    </row>
    <row r="774" spans="1:4" x14ac:dyDescent="0.25">
      <c r="A774" s="4">
        <v>67328</v>
      </c>
      <c r="B774" s="5">
        <v>215364</v>
      </c>
      <c r="C774" t="str">
        <f>TEXT(sales_targets[[#This Row],[Date]],"MMM")</f>
        <v>May</v>
      </c>
      <c r="D774">
        <f>YEAR(sales_targets[[#This Row],[Date]])</f>
        <v>2084</v>
      </c>
    </row>
    <row r="775" spans="1:4" x14ac:dyDescent="0.25">
      <c r="A775" s="4">
        <v>67359</v>
      </c>
      <c r="B775" s="5">
        <v>453078</v>
      </c>
      <c r="C775" t="str">
        <f>TEXT(sales_targets[[#This Row],[Date]],"MMM")</f>
        <v>Jun</v>
      </c>
      <c r="D775">
        <f>YEAR(sales_targets[[#This Row],[Date]])</f>
        <v>2084</v>
      </c>
    </row>
    <row r="776" spans="1:4" x14ac:dyDescent="0.25">
      <c r="A776" s="4">
        <v>67389</v>
      </c>
      <c r="B776" s="5">
        <v>395218</v>
      </c>
      <c r="C776" t="str">
        <f>TEXT(sales_targets[[#This Row],[Date]],"MMM")</f>
        <v>Jul</v>
      </c>
      <c r="D776">
        <f>YEAR(sales_targets[[#This Row],[Date]])</f>
        <v>2084</v>
      </c>
    </row>
    <row r="777" spans="1:4" x14ac:dyDescent="0.25">
      <c r="A777" s="4">
        <v>67420</v>
      </c>
      <c r="B777" s="5">
        <v>135543</v>
      </c>
      <c r="C777" t="str">
        <f>TEXT(sales_targets[[#This Row],[Date]],"MMM")</f>
        <v>Aug</v>
      </c>
      <c r="D777">
        <f>YEAR(sales_targets[[#This Row],[Date]])</f>
        <v>2084</v>
      </c>
    </row>
    <row r="778" spans="1:4" x14ac:dyDescent="0.25">
      <c r="A778" s="4">
        <v>67451</v>
      </c>
      <c r="B778" s="5">
        <v>302774</v>
      </c>
      <c r="C778" t="str">
        <f>TEXT(sales_targets[[#This Row],[Date]],"MMM")</f>
        <v>Sep</v>
      </c>
      <c r="D778">
        <f>YEAR(sales_targets[[#This Row],[Date]])</f>
        <v>2084</v>
      </c>
    </row>
    <row r="779" spans="1:4" x14ac:dyDescent="0.25">
      <c r="A779" s="4">
        <v>67481</v>
      </c>
      <c r="B779" s="5">
        <v>448031</v>
      </c>
      <c r="C779" t="str">
        <f>TEXT(sales_targets[[#This Row],[Date]],"MMM")</f>
        <v>Oct</v>
      </c>
      <c r="D779">
        <f>YEAR(sales_targets[[#This Row],[Date]])</f>
        <v>2084</v>
      </c>
    </row>
    <row r="780" spans="1:4" x14ac:dyDescent="0.25">
      <c r="A780" s="4">
        <v>67512</v>
      </c>
      <c r="B780" s="5">
        <v>478227</v>
      </c>
      <c r="C780" t="str">
        <f>TEXT(sales_targets[[#This Row],[Date]],"MMM")</f>
        <v>Nov</v>
      </c>
      <c r="D780">
        <f>YEAR(sales_targets[[#This Row],[Date]])</f>
        <v>2084</v>
      </c>
    </row>
    <row r="781" spans="1:4" x14ac:dyDescent="0.25">
      <c r="A781" s="4">
        <v>67542</v>
      </c>
      <c r="B781" s="5">
        <v>393345</v>
      </c>
      <c r="C781" t="str">
        <f>TEXT(sales_targets[[#This Row],[Date]],"MMM")</f>
        <v>Dec</v>
      </c>
      <c r="D781">
        <f>YEAR(sales_targets[[#This Row],[Date]])</f>
        <v>2084</v>
      </c>
    </row>
    <row r="782" spans="1:4" x14ac:dyDescent="0.25">
      <c r="A782" s="4">
        <v>67573</v>
      </c>
      <c r="B782" s="5">
        <v>107987</v>
      </c>
      <c r="C782" t="str">
        <f>TEXT(sales_targets[[#This Row],[Date]],"MMM")</f>
        <v>Jan</v>
      </c>
      <c r="D782">
        <f>YEAR(sales_targets[[#This Row],[Date]])</f>
        <v>2085</v>
      </c>
    </row>
    <row r="783" spans="1:4" x14ac:dyDescent="0.25">
      <c r="A783" s="4">
        <v>67604</v>
      </c>
      <c r="B783" s="5">
        <v>158334</v>
      </c>
      <c r="C783" t="str">
        <f>TEXT(sales_targets[[#This Row],[Date]],"MMM")</f>
        <v>Feb</v>
      </c>
      <c r="D783">
        <f>YEAR(sales_targets[[#This Row],[Date]])</f>
        <v>2085</v>
      </c>
    </row>
    <row r="784" spans="1:4" x14ac:dyDescent="0.25">
      <c r="A784" s="4">
        <v>67632</v>
      </c>
      <c r="B784" s="5">
        <v>148373</v>
      </c>
      <c r="C784" t="str">
        <f>TEXT(sales_targets[[#This Row],[Date]],"MMM")</f>
        <v>Mar</v>
      </c>
      <c r="D784">
        <f>YEAR(sales_targets[[#This Row],[Date]])</f>
        <v>2085</v>
      </c>
    </row>
    <row r="785" spans="1:4" x14ac:dyDescent="0.25">
      <c r="A785" s="4">
        <v>67663</v>
      </c>
      <c r="B785" s="5">
        <v>117834</v>
      </c>
      <c r="C785" t="str">
        <f>TEXT(sales_targets[[#This Row],[Date]],"MMM")</f>
        <v>Apr</v>
      </c>
      <c r="D785">
        <f>YEAR(sales_targets[[#This Row],[Date]])</f>
        <v>2085</v>
      </c>
    </row>
    <row r="786" spans="1:4" x14ac:dyDescent="0.25">
      <c r="A786" s="4">
        <v>67693</v>
      </c>
      <c r="B786" s="5">
        <v>128896</v>
      </c>
      <c r="C786" t="str">
        <f>TEXT(sales_targets[[#This Row],[Date]],"MMM")</f>
        <v>May</v>
      </c>
      <c r="D786">
        <f>YEAR(sales_targets[[#This Row],[Date]])</f>
        <v>2085</v>
      </c>
    </row>
    <row r="787" spans="1:4" x14ac:dyDescent="0.25">
      <c r="A787" s="4">
        <v>67724</v>
      </c>
      <c r="B787" s="5">
        <v>192304</v>
      </c>
      <c r="C787" t="str">
        <f>TEXT(sales_targets[[#This Row],[Date]],"MMM")</f>
        <v>Jun</v>
      </c>
      <c r="D787">
        <f>YEAR(sales_targets[[#This Row],[Date]])</f>
        <v>2085</v>
      </c>
    </row>
    <row r="788" spans="1:4" x14ac:dyDescent="0.25">
      <c r="A788" s="4">
        <v>67754</v>
      </c>
      <c r="B788" s="5">
        <v>299979</v>
      </c>
      <c r="C788" t="str">
        <f>TEXT(sales_targets[[#This Row],[Date]],"MMM")</f>
        <v>Jul</v>
      </c>
      <c r="D788">
        <f>YEAR(sales_targets[[#This Row],[Date]])</f>
        <v>2085</v>
      </c>
    </row>
    <row r="789" spans="1:4" x14ac:dyDescent="0.25">
      <c r="A789" s="4">
        <v>67785</v>
      </c>
      <c r="B789" s="5">
        <v>229077</v>
      </c>
      <c r="C789" t="str">
        <f>TEXT(sales_targets[[#This Row],[Date]],"MMM")</f>
        <v>Aug</v>
      </c>
      <c r="D789">
        <f>YEAR(sales_targets[[#This Row],[Date]])</f>
        <v>2085</v>
      </c>
    </row>
    <row r="790" spans="1:4" x14ac:dyDescent="0.25">
      <c r="A790" s="4">
        <v>67816</v>
      </c>
      <c r="B790" s="5">
        <v>239367</v>
      </c>
      <c r="C790" t="str">
        <f>TEXT(sales_targets[[#This Row],[Date]],"MMM")</f>
        <v>Sep</v>
      </c>
      <c r="D790">
        <f>YEAR(sales_targets[[#This Row],[Date]])</f>
        <v>2085</v>
      </c>
    </row>
    <row r="791" spans="1:4" x14ac:dyDescent="0.25">
      <c r="A791" s="4">
        <v>67846</v>
      </c>
      <c r="B791" s="5">
        <v>160603</v>
      </c>
      <c r="C791" t="str">
        <f>TEXT(sales_targets[[#This Row],[Date]],"MMM")</f>
        <v>Oct</v>
      </c>
      <c r="D791">
        <f>YEAR(sales_targets[[#This Row],[Date]])</f>
        <v>2085</v>
      </c>
    </row>
    <row r="792" spans="1:4" x14ac:dyDescent="0.25">
      <c r="A792" s="4">
        <v>67877</v>
      </c>
      <c r="B792" s="5">
        <v>117966</v>
      </c>
      <c r="C792" t="str">
        <f>TEXT(sales_targets[[#This Row],[Date]],"MMM")</f>
        <v>Nov</v>
      </c>
      <c r="D792">
        <f>YEAR(sales_targets[[#This Row],[Date]])</f>
        <v>2085</v>
      </c>
    </row>
    <row r="793" spans="1:4" x14ac:dyDescent="0.25">
      <c r="A793" s="4">
        <v>67907</v>
      </c>
      <c r="B793" s="5">
        <v>499501</v>
      </c>
      <c r="C793" t="str">
        <f>TEXT(sales_targets[[#This Row],[Date]],"MMM")</f>
        <v>Dec</v>
      </c>
      <c r="D793">
        <f>YEAR(sales_targets[[#This Row],[Date]])</f>
        <v>2085</v>
      </c>
    </row>
    <row r="794" spans="1:4" x14ac:dyDescent="0.25">
      <c r="A794" s="4">
        <v>67938</v>
      </c>
      <c r="B794" s="5">
        <v>319548</v>
      </c>
      <c r="C794" t="str">
        <f>TEXT(sales_targets[[#This Row],[Date]],"MMM")</f>
        <v>Jan</v>
      </c>
      <c r="D794">
        <f>YEAR(sales_targets[[#This Row],[Date]])</f>
        <v>2086</v>
      </c>
    </row>
    <row r="795" spans="1:4" x14ac:dyDescent="0.25">
      <c r="A795" s="4">
        <v>67969</v>
      </c>
      <c r="B795" s="5">
        <v>153343</v>
      </c>
      <c r="C795" t="str">
        <f>TEXT(sales_targets[[#This Row],[Date]],"MMM")</f>
        <v>Feb</v>
      </c>
      <c r="D795">
        <f>YEAR(sales_targets[[#This Row],[Date]])</f>
        <v>2086</v>
      </c>
    </row>
    <row r="796" spans="1:4" x14ac:dyDescent="0.25">
      <c r="A796" s="4">
        <v>67997</v>
      </c>
      <c r="B796" s="5">
        <v>414495</v>
      </c>
      <c r="C796" t="str">
        <f>TEXT(sales_targets[[#This Row],[Date]],"MMM")</f>
        <v>Mar</v>
      </c>
      <c r="D796">
        <f>YEAR(sales_targets[[#This Row],[Date]])</f>
        <v>2086</v>
      </c>
    </row>
    <row r="797" spans="1:4" x14ac:dyDescent="0.25">
      <c r="A797" s="4">
        <v>68028</v>
      </c>
      <c r="B797" s="5">
        <v>423785</v>
      </c>
      <c r="C797" t="str">
        <f>TEXT(sales_targets[[#This Row],[Date]],"MMM")</f>
        <v>Apr</v>
      </c>
      <c r="D797">
        <f>YEAR(sales_targets[[#This Row],[Date]])</f>
        <v>2086</v>
      </c>
    </row>
    <row r="798" spans="1:4" x14ac:dyDescent="0.25">
      <c r="A798" s="4">
        <v>68058</v>
      </c>
      <c r="B798" s="5">
        <v>485050</v>
      </c>
      <c r="C798" t="str">
        <f>TEXT(sales_targets[[#This Row],[Date]],"MMM")</f>
        <v>May</v>
      </c>
      <c r="D798">
        <f>YEAR(sales_targets[[#This Row],[Date]])</f>
        <v>2086</v>
      </c>
    </row>
    <row r="799" spans="1:4" x14ac:dyDescent="0.25">
      <c r="A799" s="4">
        <v>68089</v>
      </c>
      <c r="B799" s="5">
        <v>121602</v>
      </c>
      <c r="C799" t="str">
        <f>TEXT(sales_targets[[#This Row],[Date]],"MMM")</f>
        <v>Jun</v>
      </c>
      <c r="D799">
        <f>YEAR(sales_targets[[#This Row],[Date]])</f>
        <v>2086</v>
      </c>
    </row>
    <row r="800" spans="1:4" x14ac:dyDescent="0.25">
      <c r="A800" s="4">
        <v>68119</v>
      </c>
      <c r="B800" s="5">
        <v>337986</v>
      </c>
      <c r="C800" t="str">
        <f>TEXT(sales_targets[[#This Row],[Date]],"MMM")</f>
        <v>Jul</v>
      </c>
      <c r="D800">
        <f>YEAR(sales_targets[[#This Row],[Date]])</f>
        <v>2086</v>
      </c>
    </row>
    <row r="801" spans="1:4" x14ac:dyDescent="0.25">
      <c r="A801" s="4">
        <v>68150</v>
      </c>
      <c r="B801" s="5">
        <v>491110</v>
      </c>
      <c r="C801" t="str">
        <f>TEXT(sales_targets[[#This Row],[Date]],"MMM")</f>
        <v>Aug</v>
      </c>
      <c r="D801">
        <f>YEAR(sales_targets[[#This Row],[Date]])</f>
        <v>2086</v>
      </c>
    </row>
    <row r="802" spans="1:4" x14ac:dyDescent="0.25">
      <c r="A802" s="4">
        <v>68181</v>
      </c>
      <c r="B802" s="5">
        <v>413001</v>
      </c>
      <c r="C802" t="str">
        <f>TEXT(sales_targets[[#This Row],[Date]],"MMM")</f>
        <v>Sep</v>
      </c>
      <c r="D802">
        <f>YEAR(sales_targets[[#This Row],[Date]])</f>
        <v>2086</v>
      </c>
    </row>
    <row r="803" spans="1:4" x14ac:dyDescent="0.25">
      <c r="A803" s="4">
        <v>68211</v>
      </c>
      <c r="B803" s="5">
        <v>151485</v>
      </c>
      <c r="C803" t="str">
        <f>TEXT(sales_targets[[#This Row],[Date]],"MMM")</f>
        <v>Oct</v>
      </c>
      <c r="D803">
        <f>YEAR(sales_targets[[#This Row],[Date]])</f>
        <v>2086</v>
      </c>
    </row>
    <row r="804" spans="1:4" x14ac:dyDescent="0.25">
      <c r="A804" s="4">
        <v>68242</v>
      </c>
      <c r="B804" s="5">
        <v>451864</v>
      </c>
      <c r="C804" t="str">
        <f>TEXT(sales_targets[[#This Row],[Date]],"MMM")</f>
        <v>Nov</v>
      </c>
      <c r="D804">
        <f>YEAR(sales_targets[[#This Row],[Date]])</f>
        <v>2086</v>
      </c>
    </row>
    <row r="805" spans="1:4" x14ac:dyDescent="0.25">
      <c r="A805" s="4">
        <v>68272</v>
      </c>
      <c r="B805" s="5">
        <v>239759</v>
      </c>
      <c r="C805" t="str">
        <f>TEXT(sales_targets[[#This Row],[Date]],"MMM")</f>
        <v>Dec</v>
      </c>
      <c r="D805">
        <f>YEAR(sales_targets[[#This Row],[Date]])</f>
        <v>2086</v>
      </c>
    </row>
    <row r="806" spans="1:4" x14ac:dyDescent="0.25">
      <c r="A806" s="4">
        <v>68303</v>
      </c>
      <c r="B806" s="5">
        <v>270013</v>
      </c>
      <c r="C806" t="str">
        <f>TEXT(sales_targets[[#This Row],[Date]],"MMM")</f>
        <v>Jan</v>
      </c>
      <c r="D806">
        <f>YEAR(sales_targets[[#This Row],[Date]])</f>
        <v>2087</v>
      </c>
    </row>
    <row r="807" spans="1:4" x14ac:dyDescent="0.25">
      <c r="A807" s="4">
        <v>68334</v>
      </c>
      <c r="B807" s="5">
        <v>301353</v>
      </c>
      <c r="C807" t="str">
        <f>TEXT(sales_targets[[#This Row],[Date]],"MMM")</f>
        <v>Feb</v>
      </c>
      <c r="D807">
        <f>YEAR(sales_targets[[#This Row],[Date]])</f>
        <v>2087</v>
      </c>
    </row>
    <row r="808" spans="1:4" x14ac:dyDescent="0.25">
      <c r="A808" s="4">
        <v>68362</v>
      </c>
      <c r="B808" s="5">
        <v>397126</v>
      </c>
      <c r="C808" t="str">
        <f>TEXT(sales_targets[[#This Row],[Date]],"MMM")</f>
        <v>Mar</v>
      </c>
      <c r="D808">
        <f>YEAR(sales_targets[[#This Row],[Date]])</f>
        <v>2087</v>
      </c>
    </row>
    <row r="809" spans="1:4" x14ac:dyDescent="0.25">
      <c r="A809" s="4">
        <v>68393</v>
      </c>
      <c r="B809" s="5">
        <v>104128</v>
      </c>
      <c r="C809" t="str">
        <f>TEXT(sales_targets[[#This Row],[Date]],"MMM")</f>
        <v>Apr</v>
      </c>
      <c r="D809">
        <f>YEAR(sales_targets[[#This Row],[Date]])</f>
        <v>2087</v>
      </c>
    </row>
    <row r="810" spans="1:4" x14ac:dyDescent="0.25">
      <c r="A810" s="4">
        <v>68423</v>
      </c>
      <c r="B810" s="5">
        <v>292663</v>
      </c>
      <c r="C810" t="str">
        <f>TEXT(sales_targets[[#This Row],[Date]],"MMM")</f>
        <v>May</v>
      </c>
      <c r="D810">
        <f>YEAR(sales_targets[[#This Row],[Date]])</f>
        <v>2087</v>
      </c>
    </row>
    <row r="811" spans="1:4" x14ac:dyDescent="0.25">
      <c r="A811" s="4">
        <v>68454</v>
      </c>
      <c r="B811" s="5">
        <v>417569</v>
      </c>
      <c r="C811" t="str">
        <f>TEXT(sales_targets[[#This Row],[Date]],"MMM")</f>
        <v>Jun</v>
      </c>
      <c r="D811">
        <f>YEAR(sales_targets[[#This Row],[Date]])</f>
        <v>2087</v>
      </c>
    </row>
    <row r="812" spans="1:4" x14ac:dyDescent="0.25">
      <c r="A812" s="4">
        <v>68484</v>
      </c>
      <c r="B812" s="5">
        <v>296826</v>
      </c>
      <c r="C812" t="str">
        <f>TEXT(sales_targets[[#This Row],[Date]],"MMM")</f>
        <v>Jul</v>
      </c>
      <c r="D812">
        <f>YEAR(sales_targets[[#This Row],[Date]])</f>
        <v>2087</v>
      </c>
    </row>
    <row r="813" spans="1:4" x14ac:dyDescent="0.25">
      <c r="A813" s="4">
        <v>68515</v>
      </c>
      <c r="B813" s="5">
        <v>173608</v>
      </c>
      <c r="C813" t="str">
        <f>TEXT(sales_targets[[#This Row],[Date]],"MMM")</f>
        <v>Aug</v>
      </c>
      <c r="D813">
        <f>YEAR(sales_targets[[#This Row],[Date]])</f>
        <v>2087</v>
      </c>
    </row>
    <row r="814" spans="1:4" x14ac:dyDescent="0.25">
      <c r="A814" s="4">
        <v>68546</v>
      </c>
      <c r="B814" s="5">
        <v>75327</v>
      </c>
      <c r="C814" t="str">
        <f>TEXT(sales_targets[[#This Row],[Date]],"MMM")</f>
        <v>Sep</v>
      </c>
      <c r="D814">
        <f>YEAR(sales_targets[[#This Row],[Date]])</f>
        <v>2087</v>
      </c>
    </row>
    <row r="815" spans="1:4" x14ac:dyDescent="0.25">
      <c r="A815" s="4">
        <v>68576</v>
      </c>
      <c r="B815" s="5">
        <v>297171</v>
      </c>
      <c r="C815" t="str">
        <f>TEXT(sales_targets[[#This Row],[Date]],"MMM")</f>
        <v>Oct</v>
      </c>
      <c r="D815">
        <f>YEAR(sales_targets[[#This Row],[Date]])</f>
        <v>2087</v>
      </c>
    </row>
    <row r="816" spans="1:4" x14ac:dyDescent="0.25">
      <c r="A816" s="4">
        <v>68607</v>
      </c>
      <c r="B816" s="5">
        <v>366507</v>
      </c>
      <c r="C816" t="str">
        <f>TEXT(sales_targets[[#This Row],[Date]],"MMM")</f>
        <v>Nov</v>
      </c>
      <c r="D816">
        <f>YEAR(sales_targets[[#This Row],[Date]])</f>
        <v>2087</v>
      </c>
    </row>
    <row r="817" spans="1:4" x14ac:dyDescent="0.25">
      <c r="A817" s="4">
        <v>68637</v>
      </c>
      <c r="B817" s="5">
        <v>297335</v>
      </c>
      <c r="C817" t="str">
        <f>TEXT(sales_targets[[#This Row],[Date]],"MMM")</f>
        <v>Dec</v>
      </c>
      <c r="D817">
        <f>YEAR(sales_targets[[#This Row],[Date]])</f>
        <v>2087</v>
      </c>
    </row>
    <row r="818" spans="1:4" x14ac:dyDescent="0.25">
      <c r="A818" s="4">
        <v>68668</v>
      </c>
      <c r="B818" s="5">
        <v>490709</v>
      </c>
      <c r="C818" t="str">
        <f>TEXT(sales_targets[[#This Row],[Date]],"MMM")</f>
        <v>Jan</v>
      </c>
      <c r="D818">
        <f>YEAR(sales_targets[[#This Row],[Date]])</f>
        <v>2088</v>
      </c>
    </row>
    <row r="819" spans="1:4" x14ac:dyDescent="0.25">
      <c r="A819" s="4">
        <v>68699</v>
      </c>
      <c r="B819" s="5">
        <v>321188</v>
      </c>
      <c r="C819" t="str">
        <f>TEXT(sales_targets[[#This Row],[Date]],"MMM")</f>
        <v>Feb</v>
      </c>
      <c r="D819">
        <f>YEAR(sales_targets[[#This Row],[Date]])</f>
        <v>2088</v>
      </c>
    </row>
    <row r="820" spans="1:4" x14ac:dyDescent="0.25">
      <c r="A820" s="4">
        <v>68728</v>
      </c>
      <c r="B820" s="5">
        <v>278702</v>
      </c>
      <c r="C820" t="str">
        <f>TEXT(sales_targets[[#This Row],[Date]],"MMM")</f>
        <v>Mar</v>
      </c>
      <c r="D820">
        <f>YEAR(sales_targets[[#This Row],[Date]])</f>
        <v>2088</v>
      </c>
    </row>
    <row r="821" spans="1:4" x14ac:dyDescent="0.25">
      <c r="A821" s="4">
        <v>68759</v>
      </c>
      <c r="B821" s="5">
        <v>74968</v>
      </c>
      <c r="C821" t="str">
        <f>TEXT(sales_targets[[#This Row],[Date]],"MMM")</f>
        <v>Apr</v>
      </c>
      <c r="D821">
        <f>YEAR(sales_targets[[#This Row],[Date]])</f>
        <v>2088</v>
      </c>
    </row>
    <row r="822" spans="1:4" x14ac:dyDescent="0.25">
      <c r="A822" s="4">
        <v>68789</v>
      </c>
      <c r="B822" s="5">
        <v>301368</v>
      </c>
      <c r="C822" t="str">
        <f>TEXT(sales_targets[[#This Row],[Date]],"MMM")</f>
        <v>May</v>
      </c>
      <c r="D822">
        <f>YEAR(sales_targets[[#This Row],[Date]])</f>
        <v>2088</v>
      </c>
    </row>
    <row r="823" spans="1:4" x14ac:dyDescent="0.25">
      <c r="A823" s="4">
        <v>68820</v>
      </c>
      <c r="B823" s="5">
        <v>125878</v>
      </c>
      <c r="C823" t="str">
        <f>TEXT(sales_targets[[#This Row],[Date]],"MMM")</f>
        <v>Jun</v>
      </c>
      <c r="D823">
        <f>YEAR(sales_targets[[#This Row],[Date]])</f>
        <v>2088</v>
      </c>
    </row>
    <row r="824" spans="1:4" x14ac:dyDescent="0.25">
      <c r="A824" s="4">
        <v>68850</v>
      </c>
      <c r="B824" s="5">
        <v>376131</v>
      </c>
      <c r="C824" t="str">
        <f>TEXT(sales_targets[[#This Row],[Date]],"MMM")</f>
        <v>Jul</v>
      </c>
      <c r="D824">
        <f>YEAR(sales_targets[[#This Row],[Date]])</f>
        <v>2088</v>
      </c>
    </row>
    <row r="825" spans="1:4" x14ac:dyDescent="0.25">
      <c r="A825" s="4">
        <v>68881</v>
      </c>
      <c r="B825" s="5">
        <v>122536</v>
      </c>
      <c r="C825" t="str">
        <f>TEXT(sales_targets[[#This Row],[Date]],"MMM")</f>
        <v>Aug</v>
      </c>
      <c r="D825">
        <f>YEAR(sales_targets[[#This Row],[Date]])</f>
        <v>2088</v>
      </c>
    </row>
    <row r="826" spans="1:4" x14ac:dyDescent="0.25">
      <c r="A826" s="4">
        <v>68912</v>
      </c>
      <c r="B826" s="5">
        <v>458013</v>
      </c>
      <c r="C826" t="str">
        <f>TEXT(sales_targets[[#This Row],[Date]],"MMM")</f>
        <v>Sep</v>
      </c>
      <c r="D826">
        <f>YEAR(sales_targets[[#This Row],[Date]])</f>
        <v>2088</v>
      </c>
    </row>
    <row r="827" spans="1:4" x14ac:dyDescent="0.25">
      <c r="A827" s="4">
        <v>68942</v>
      </c>
      <c r="B827" s="5">
        <v>185923</v>
      </c>
      <c r="C827" t="str">
        <f>TEXT(sales_targets[[#This Row],[Date]],"MMM")</f>
        <v>Oct</v>
      </c>
      <c r="D827">
        <f>YEAR(sales_targets[[#This Row],[Date]])</f>
        <v>2088</v>
      </c>
    </row>
    <row r="828" spans="1:4" x14ac:dyDescent="0.25">
      <c r="A828" s="4">
        <v>68973</v>
      </c>
      <c r="B828" s="5">
        <v>245292</v>
      </c>
      <c r="C828" t="str">
        <f>TEXT(sales_targets[[#This Row],[Date]],"MMM")</f>
        <v>Nov</v>
      </c>
      <c r="D828">
        <f>YEAR(sales_targets[[#This Row],[Date]])</f>
        <v>2088</v>
      </c>
    </row>
    <row r="829" spans="1:4" x14ac:dyDescent="0.25">
      <c r="A829" s="4">
        <v>69003</v>
      </c>
      <c r="B829" s="5">
        <v>115211</v>
      </c>
      <c r="C829" t="str">
        <f>TEXT(sales_targets[[#This Row],[Date]],"MMM")</f>
        <v>Dec</v>
      </c>
      <c r="D829">
        <f>YEAR(sales_targets[[#This Row],[Date]])</f>
        <v>2088</v>
      </c>
    </row>
    <row r="830" spans="1:4" x14ac:dyDescent="0.25">
      <c r="A830" s="4">
        <v>69034</v>
      </c>
      <c r="B830" s="5">
        <v>144814</v>
      </c>
      <c r="C830" t="str">
        <f>TEXT(sales_targets[[#This Row],[Date]],"MMM")</f>
        <v>Jan</v>
      </c>
      <c r="D830">
        <f>YEAR(sales_targets[[#This Row],[Date]])</f>
        <v>2089</v>
      </c>
    </row>
    <row r="831" spans="1:4" x14ac:dyDescent="0.25">
      <c r="A831" s="4">
        <v>69065</v>
      </c>
      <c r="B831" s="5">
        <v>464864</v>
      </c>
      <c r="C831" t="str">
        <f>TEXT(sales_targets[[#This Row],[Date]],"MMM")</f>
        <v>Feb</v>
      </c>
      <c r="D831">
        <f>YEAR(sales_targets[[#This Row],[Date]])</f>
        <v>2089</v>
      </c>
    </row>
    <row r="832" spans="1:4" x14ac:dyDescent="0.25">
      <c r="A832" s="4">
        <v>69093</v>
      </c>
      <c r="B832" s="5">
        <v>177659</v>
      </c>
      <c r="C832" t="str">
        <f>TEXT(sales_targets[[#This Row],[Date]],"MMM")</f>
        <v>Mar</v>
      </c>
      <c r="D832">
        <f>YEAR(sales_targets[[#This Row],[Date]])</f>
        <v>2089</v>
      </c>
    </row>
    <row r="833" spans="1:4" x14ac:dyDescent="0.25">
      <c r="A833" s="4">
        <v>69124</v>
      </c>
      <c r="B833" s="5">
        <v>280829</v>
      </c>
      <c r="C833" t="str">
        <f>TEXT(sales_targets[[#This Row],[Date]],"MMM")</f>
        <v>Apr</v>
      </c>
      <c r="D833">
        <f>YEAR(sales_targets[[#This Row],[Date]])</f>
        <v>2089</v>
      </c>
    </row>
    <row r="834" spans="1:4" x14ac:dyDescent="0.25">
      <c r="A834" s="4">
        <v>69154</v>
      </c>
      <c r="B834" s="5">
        <v>491629</v>
      </c>
      <c r="C834" t="str">
        <f>TEXT(sales_targets[[#This Row],[Date]],"MMM")</f>
        <v>May</v>
      </c>
      <c r="D834">
        <f>YEAR(sales_targets[[#This Row],[Date]])</f>
        <v>2089</v>
      </c>
    </row>
    <row r="835" spans="1:4" x14ac:dyDescent="0.25">
      <c r="A835" s="4">
        <v>69185</v>
      </c>
      <c r="B835" s="5">
        <v>330608</v>
      </c>
      <c r="C835" t="str">
        <f>TEXT(sales_targets[[#This Row],[Date]],"MMM")</f>
        <v>Jun</v>
      </c>
      <c r="D835">
        <f>YEAR(sales_targets[[#This Row],[Date]])</f>
        <v>2089</v>
      </c>
    </row>
    <row r="836" spans="1:4" x14ac:dyDescent="0.25">
      <c r="A836" s="4">
        <v>69215</v>
      </c>
      <c r="B836" s="5">
        <v>68738</v>
      </c>
      <c r="C836" t="str">
        <f>TEXT(sales_targets[[#This Row],[Date]],"MMM")</f>
        <v>Jul</v>
      </c>
      <c r="D836">
        <f>YEAR(sales_targets[[#This Row],[Date]])</f>
        <v>2089</v>
      </c>
    </row>
    <row r="837" spans="1:4" x14ac:dyDescent="0.25">
      <c r="A837" s="4">
        <v>69246</v>
      </c>
      <c r="B837" s="5">
        <v>210869</v>
      </c>
      <c r="C837" t="str">
        <f>TEXT(sales_targets[[#This Row],[Date]],"MMM")</f>
        <v>Aug</v>
      </c>
      <c r="D837">
        <f>YEAR(sales_targets[[#This Row],[Date]])</f>
        <v>2089</v>
      </c>
    </row>
    <row r="838" spans="1:4" x14ac:dyDescent="0.25">
      <c r="A838" s="4">
        <v>69277</v>
      </c>
      <c r="B838" s="5">
        <v>224084</v>
      </c>
      <c r="C838" t="str">
        <f>TEXT(sales_targets[[#This Row],[Date]],"MMM")</f>
        <v>Sep</v>
      </c>
      <c r="D838">
        <f>YEAR(sales_targets[[#This Row],[Date]])</f>
        <v>2089</v>
      </c>
    </row>
    <row r="839" spans="1:4" x14ac:dyDescent="0.25">
      <c r="A839" s="4">
        <v>69307</v>
      </c>
      <c r="B839" s="5">
        <v>174310</v>
      </c>
      <c r="C839" t="str">
        <f>TEXT(sales_targets[[#This Row],[Date]],"MMM")</f>
        <v>Oct</v>
      </c>
      <c r="D839">
        <f>YEAR(sales_targets[[#This Row],[Date]])</f>
        <v>2089</v>
      </c>
    </row>
    <row r="840" spans="1:4" x14ac:dyDescent="0.25">
      <c r="A840" s="4">
        <v>69338</v>
      </c>
      <c r="B840" s="5">
        <v>158530</v>
      </c>
      <c r="C840" t="str">
        <f>TEXT(sales_targets[[#This Row],[Date]],"MMM")</f>
        <v>Nov</v>
      </c>
      <c r="D840">
        <f>YEAR(sales_targets[[#This Row],[Date]])</f>
        <v>2089</v>
      </c>
    </row>
    <row r="841" spans="1:4" x14ac:dyDescent="0.25">
      <c r="A841" s="4">
        <v>69368</v>
      </c>
      <c r="B841" s="5">
        <v>276429</v>
      </c>
      <c r="C841" t="str">
        <f>TEXT(sales_targets[[#This Row],[Date]],"MMM")</f>
        <v>Dec</v>
      </c>
      <c r="D841">
        <f>YEAR(sales_targets[[#This Row],[Date]])</f>
        <v>2089</v>
      </c>
    </row>
    <row r="842" spans="1:4" x14ac:dyDescent="0.25">
      <c r="A842" s="4">
        <v>69399</v>
      </c>
      <c r="B842" s="5">
        <v>219668</v>
      </c>
      <c r="C842" t="str">
        <f>TEXT(sales_targets[[#This Row],[Date]],"MMM")</f>
        <v>Jan</v>
      </c>
      <c r="D842">
        <f>YEAR(sales_targets[[#This Row],[Date]])</f>
        <v>2090</v>
      </c>
    </row>
    <row r="843" spans="1:4" x14ac:dyDescent="0.25">
      <c r="A843" s="4">
        <v>69430</v>
      </c>
      <c r="B843" s="5">
        <v>182445</v>
      </c>
      <c r="C843" t="str">
        <f>TEXT(sales_targets[[#This Row],[Date]],"MMM")</f>
        <v>Feb</v>
      </c>
      <c r="D843">
        <f>YEAR(sales_targets[[#This Row],[Date]])</f>
        <v>2090</v>
      </c>
    </row>
    <row r="844" spans="1:4" x14ac:dyDescent="0.25">
      <c r="A844" s="4">
        <v>69458</v>
      </c>
      <c r="B844" s="5">
        <v>235842</v>
      </c>
      <c r="C844" t="str">
        <f>TEXT(sales_targets[[#This Row],[Date]],"MMM")</f>
        <v>Mar</v>
      </c>
      <c r="D844">
        <f>YEAR(sales_targets[[#This Row],[Date]])</f>
        <v>2090</v>
      </c>
    </row>
    <row r="845" spans="1:4" x14ac:dyDescent="0.25">
      <c r="A845" s="4">
        <v>69489</v>
      </c>
      <c r="B845" s="5">
        <v>204640</v>
      </c>
      <c r="C845" t="str">
        <f>TEXT(sales_targets[[#This Row],[Date]],"MMM")</f>
        <v>Apr</v>
      </c>
      <c r="D845">
        <f>YEAR(sales_targets[[#This Row],[Date]])</f>
        <v>2090</v>
      </c>
    </row>
    <row r="846" spans="1:4" x14ac:dyDescent="0.25">
      <c r="A846" s="4">
        <v>69519</v>
      </c>
      <c r="B846" s="5">
        <v>152932</v>
      </c>
      <c r="C846" t="str">
        <f>TEXT(sales_targets[[#This Row],[Date]],"MMM")</f>
        <v>May</v>
      </c>
      <c r="D846">
        <f>YEAR(sales_targets[[#This Row],[Date]])</f>
        <v>2090</v>
      </c>
    </row>
    <row r="847" spans="1:4" x14ac:dyDescent="0.25">
      <c r="A847" s="4">
        <v>69550</v>
      </c>
      <c r="B847" s="5">
        <v>253737</v>
      </c>
      <c r="C847" t="str">
        <f>TEXT(sales_targets[[#This Row],[Date]],"MMM")</f>
        <v>Jun</v>
      </c>
      <c r="D847">
        <f>YEAR(sales_targets[[#This Row],[Date]])</f>
        <v>2090</v>
      </c>
    </row>
    <row r="848" spans="1:4" x14ac:dyDescent="0.25">
      <c r="A848" s="4">
        <v>69580</v>
      </c>
      <c r="B848" s="5">
        <v>474035</v>
      </c>
      <c r="C848" t="str">
        <f>TEXT(sales_targets[[#This Row],[Date]],"MMM")</f>
        <v>Jul</v>
      </c>
      <c r="D848">
        <f>YEAR(sales_targets[[#This Row],[Date]])</f>
        <v>2090</v>
      </c>
    </row>
    <row r="849" spans="1:4" x14ac:dyDescent="0.25">
      <c r="A849" s="4">
        <v>69611</v>
      </c>
      <c r="B849" s="5">
        <v>277580</v>
      </c>
      <c r="C849" t="str">
        <f>TEXT(sales_targets[[#This Row],[Date]],"MMM")</f>
        <v>Aug</v>
      </c>
      <c r="D849">
        <f>YEAR(sales_targets[[#This Row],[Date]])</f>
        <v>2090</v>
      </c>
    </row>
    <row r="850" spans="1:4" x14ac:dyDescent="0.25">
      <c r="A850" s="4">
        <v>69642</v>
      </c>
      <c r="B850" s="5">
        <v>318900</v>
      </c>
      <c r="C850" t="str">
        <f>TEXT(sales_targets[[#This Row],[Date]],"MMM")</f>
        <v>Sep</v>
      </c>
      <c r="D850">
        <f>YEAR(sales_targets[[#This Row],[Date]])</f>
        <v>2090</v>
      </c>
    </row>
    <row r="851" spans="1:4" x14ac:dyDescent="0.25">
      <c r="A851" s="4">
        <v>69672</v>
      </c>
      <c r="B851" s="5">
        <v>492941</v>
      </c>
      <c r="C851" t="str">
        <f>TEXT(sales_targets[[#This Row],[Date]],"MMM")</f>
        <v>Oct</v>
      </c>
      <c r="D851">
        <f>YEAR(sales_targets[[#This Row],[Date]])</f>
        <v>2090</v>
      </c>
    </row>
    <row r="852" spans="1:4" x14ac:dyDescent="0.25">
      <c r="A852" s="4">
        <v>69703</v>
      </c>
      <c r="B852" s="5">
        <v>326125</v>
      </c>
      <c r="C852" t="str">
        <f>TEXT(sales_targets[[#This Row],[Date]],"MMM")</f>
        <v>Nov</v>
      </c>
      <c r="D852">
        <f>YEAR(sales_targets[[#This Row],[Date]])</f>
        <v>2090</v>
      </c>
    </row>
    <row r="853" spans="1:4" x14ac:dyDescent="0.25">
      <c r="A853" s="4">
        <v>69733</v>
      </c>
      <c r="B853" s="5">
        <v>150495</v>
      </c>
      <c r="C853" t="str">
        <f>TEXT(sales_targets[[#This Row],[Date]],"MMM")</f>
        <v>Dec</v>
      </c>
      <c r="D853">
        <f>YEAR(sales_targets[[#This Row],[Date]])</f>
        <v>2090</v>
      </c>
    </row>
    <row r="854" spans="1:4" x14ac:dyDescent="0.25">
      <c r="A854" s="4">
        <v>69764</v>
      </c>
      <c r="B854" s="5">
        <v>229313</v>
      </c>
      <c r="C854" t="str">
        <f>TEXT(sales_targets[[#This Row],[Date]],"MMM")</f>
        <v>Jan</v>
      </c>
      <c r="D854">
        <f>YEAR(sales_targets[[#This Row],[Date]])</f>
        <v>2091</v>
      </c>
    </row>
    <row r="855" spans="1:4" x14ac:dyDescent="0.25">
      <c r="A855" s="4">
        <v>69795</v>
      </c>
      <c r="B855" s="5">
        <v>269589</v>
      </c>
      <c r="C855" t="str">
        <f>TEXT(sales_targets[[#This Row],[Date]],"MMM")</f>
        <v>Feb</v>
      </c>
      <c r="D855">
        <f>YEAR(sales_targets[[#This Row],[Date]])</f>
        <v>2091</v>
      </c>
    </row>
    <row r="856" spans="1:4" x14ac:dyDescent="0.25">
      <c r="A856" s="4">
        <v>69823</v>
      </c>
      <c r="B856" s="5">
        <v>263652</v>
      </c>
      <c r="C856" t="str">
        <f>TEXT(sales_targets[[#This Row],[Date]],"MMM")</f>
        <v>Mar</v>
      </c>
      <c r="D856">
        <f>YEAR(sales_targets[[#This Row],[Date]])</f>
        <v>2091</v>
      </c>
    </row>
    <row r="857" spans="1:4" x14ac:dyDescent="0.25">
      <c r="A857" s="4">
        <v>69854</v>
      </c>
      <c r="B857" s="5">
        <v>117280</v>
      </c>
      <c r="C857" t="str">
        <f>TEXT(sales_targets[[#This Row],[Date]],"MMM")</f>
        <v>Apr</v>
      </c>
      <c r="D857">
        <f>YEAR(sales_targets[[#This Row],[Date]])</f>
        <v>2091</v>
      </c>
    </row>
    <row r="858" spans="1:4" x14ac:dyDescent="0.25">
      <c r="A858" s="4">
        <v>69884</v>
      </c>
      <c r="B858" s="5">
        <v>97626</v>
      </c>
      <c r="C858" t="str">
        <f>TEXT(sales_targets[[#This Row],[Date]],"MMM")</f>
        <v>May</v>
      </c>
      <c r="D858">
        <f>YEAR(sales_targets[[#This Row],[Date]])</f>
        <v>2091</v>
      </c>
    </row>
    <row r="859" spans="1:4" x14ac:dyDescent="0.25">
      <c r="A859" s="4">
        <v>69915</v>
      </c>
      <c r="B859" s="5">
        <v>207499</v>
      </c>
      <c r="C859" t="str">
        <f>TEXT(sales_targets[[#This Row],[Date]],"MMM")</f>
        <v>Jun</v>
      </c>
      <c r="D859">
        <f>YEAR(sales_targets[[#This Row],[Date]])</f>
        <v>2091</v>
      </c>
    </row>
    <row r="860" spans="1:4" x14ac:dyDescent="0.25">
      <c r="A860" s="4">
        <v>69945</v>
      </c>
      <c r="B860" s="5">
        <v>461417</v>
      </c>
      <c r="C860" t="str">
        <f>TEXT(sales_targets[[#This Row],[Date]],"MMM")</f>
        <v>Jul</v>
      </c>
      <c r="D860">
        <f>YEAR(sales_targets[[#This Row],[Date]])</f>
        <v>2091</v>
      </c>
    </row>
    <row r="861" spans="1:4" x14ac:dyDescent="0.25">
      <c r="A861" s="4">
        <v>69976</v>
      </c>
      <c r="B861" s="5">
        <v>372789</v>
      </c>
      <c r="C861" t="str">
        <f>TEXT(sales_targets[[#This Row],[Date]],"MMM")</f>
        <v>Aug</v>
      </c>
      <c r="D861">
        <f>YEAR(sales_targets[[#This Row],[Date]])</f>
        <v>2091</v>
      </c>
    </row>
    <row r="862" spans="1:4" x14ac:dyDescent="0.25">
      <c r="A862" s="4">
        <v>70007</v>
      </c>
      <c r="B862" s="5">
        <v>428773</v>
      </c>
      <c r="C862" t="str">
        <f>TEXT(sales_targets[[#This Row],[Date]],"MMM")</f>
        <v>Sep</v>
      </c>
      <c r="D862">
        <f>YEAR(sales_targets[[#This Row],[Date]])</f>
        <v>2091</v>
      </c>
    </row>
    <row r="863" spans="1:4" x14ac:dyDescent="0.25">
      <c r="A863" s="4">
        <v>70037</v>
      </c>
      <c r="B863" s="5">
        <v>128507</v>
      </c>
      <c r="C863" t="str">
        <f>TEXT(sales_targets[[#This Row],[Date]],"MMM")</f>
        <v>Oct</v>
      </c>
      <c r="D863">
        <f>YEAR(sales_targets[[#This Row],[Date]])</f>
        <v>2091</v>
      </c>
    </row>
    <row r="864" spans="1:4" x14ac:dyDescent="0.25">
      <c r="A864" s="4">
        <v>70068</v>
      </c>
      <c r="B864" s="5">
        <v>236423</v>
      </c>
      <c r="C864" t="str">
        <f>TEXT(sales_targets[[#This Row],[Date]],"MMM")</f>
        <v>Nov</v>
      </c>
      <c r="D864">
        <f>YEAR(sales_targets[[#This Row],[Date]])</f>
        <v>2091</v>
      </c>
    </row>
    <row r="865" spans="1:4" x14ac:dyDescent="0.25">
      <c r="A865" s="4">
        <v>70098</v>
      </c>
      <c r="B865" s="5">
        <v>311608</v>
      </c>
      <c r="C865" t="str">
        <f>TEXT(sales_targets[[#This Row],[Date]],"MMM")</f>
        <v>Dec</v>
      </c>
      <c r="D865">
        <f>YEAR(sales_targets[[#This Row],[Date]])</f>
        <v>2091</v>
      </c>
    </row>
    <row r="866" spans="1:4" x14ac:dyDescent="0.25">
      <c r="A866" s="4">
        <v>70129</v>
      </c>
      <c r="B866" s="5">
        <v>245442</v>
      </c>
      <c r="C866" t="str">
        <f>TEXT(sales_targets[[#This Row],[Date]],"MMM")</f>
        <v>Jan</v>
      </c>
      <c r="D866">
        <f>YEAR(sales_targets[[#This Row],[Date]])</f>
        <v>2092</v>
      </c>
    </row>
    <row r="867" spans="1:4" x14ac:dyDescent="0.25">
      <c r="A867" s="4">
        <v>70160</v>
      </c>
      <c r="B867" s="5">
        <v>237515</v>
      </c>
      <c r="C867" t="str">
        <f>TEXT(sales_targets[[#This Row],[Date]],"MMM")</f>
        <v>Feb</v>
      </c>
      <c r="D867">
        <f>YEAR(sales_targets[[#This Row],[Date]])</f>
        <v>2092</v>
      </c>
    </row>
    <row r="868" spans="1:4" x14ac:dyDescent="0.25">
      <c r="A868" s="4">
        <v>70189</v>
      </c>
      <c r="B868" s="5">
        <v>211906</v>
      </c>
      <c r="C868" t="str">
        <f>TEXT(sales_targets[[#This Row],[Date]],"MMM")</f>
        <v>Mar</v>
      </c>
      <c r="D868">
        <f>YEAR(sales_targets[[#This Row],[Date]])</f>
        <v>2092</v>
      </c>
    </row>
    <row r="869" spans="1:4" x14ac:dyDescent="0.25">
      <c r="A869" s="4">
        <v>70220</v>
      </c>
      <c r="B869" s="5">
        <v>73210</v>
      </c>
      <c r="C869" t="str">
        <f>TEXT(sales_targets[[#This Row],[Date]],"MMM")</f>
        <v>Apr</v>
      </c>
      <c r="D869">
        <f>YEAR(sales_targets[[#This Row],[Date]])</f>
        <v>2092</v>
      </c>
    </row>
    <row r="870" spans="1:4" x14ac:dyDescent="0.25">
      <c r="A870" s="4">
        <v>70250</v>
      </c>
      <c r="B870" s="5">
        <v>435750</v>
      </c>
      <c r="C870" t="str">
        <f>TEXT(sales_targets[[#This Row],[Date]],"MMM")</f>
        <v>May</v>
      </c>
      <c r="D870">
        <f>YEAR(sales_targets[[#This Row],[Date]])</f>
        <v>2092</v>
      </c>
    </row>
    <row r="871" spans="1:4" x14ac:dyDescent="0.25">
      <c r="A871" s="4">
        <v>70281</v>
      </c>
      <c r="B871" s="5">
        <v>469883</v>
      </c>
      <c r="C871" t="str">
        <f>TEXT(sales_targets[[#This Row],[Date]],"MMM")</f>
        <v>Jun</v>
      </c>
      <c r="D871">
        <f>YEAR(sales_targets[[#This Row],[Date]])</f>
        <v>2092</v>
      </c>
    </row>
    <row r="872" spans="1:4" x14ac:dyDescent="0.25">
      <c r="A872" s="4">
        <v>70311</v>
      </c>
      <c r="B872" s="5">
        <v>86381</v>
      </c>
      <c r="C872" t="str">
        <f>TEXT(sales_targets[[#This Row],[Date]],"MMM")</f>
        <v>Jul</v>
      </c>
      <c r="D872">
        <f>YEAR(sales_targets[[#This Row],[Date]])</f>
        <v>2092</v>
      </c>
    </row>
    <row r="873" spans="1:4" x14ac:dyDescent="0.25">
      <c r="A873" s="4">
        <v>70342</v>
      </c>
      <c r="B873" s="5">
        <v>236121</v>
      </c>
      <c r="C873" t="str">
        <f>TEXT(sales_targets[[#This Row],[Date]],"MMM")</f>
        <v>Aug</v>
      </c>
      <c r="D873">
        <f>YEAR(sales_targets[[#This Row],[Date]])</f>
        <v>2092</v>
      </c>
    </row>
    <row r="874" spans="1:4" x14ac:dyDescent="0.25">
      <c r="A874" s="4">
        <v>70373</v>
      </c>
      <c r="B874" s="5">
        <v>283025</v>
      </c>
      <c r="C874" t="str">
        <f>TEXT(sales_targets[[#This Row],[Date]],"MMM")</f>
        <v>Sep</v>
      </c>
      <c r="D874">
        <f>YEAR(sales_targets[[#This Row],[Date]])</f>
        <v>2092</v>
      </c>
    </row>
    <row r="875" spans="1:4" x14ac:dyDescent="0.25">
      <c r="A875" s="4">
        <v>70403</v>
      </c>
      <c r="B875" s="5">
        <v>402766</v>
      </c>
      <c r="C875" t="str">
        <f>TEXT(sales_targets[[#This Row],[Date]],"MMM")</f>
        <v>Oct</v>
      </c>
      <c r="D875">
        <f>YEAR(sales_targets[[#This Row],[Date]])</f>
        <v>2092</v>
      </c>
    </row>
    <row r="876" spans="1:4" x14ac:dyDescent="0.25">
      <c r="A876" s="4">
        <v>70434</v>
      </c>
      <c r="B876" s="5">
        <v>494036</v>
      </c>
      <c r="C876" t="str">
        <f>TEXT(sales_targets[[#This Row],[Date]],"MMM")</f>
        <v>Nov</v>
      </c>
      <c r="D876">
        <f>YEAR(sales_targets[[#This Row],[Date]])</f>
        <v>2092</v>
      </c>
    </row>
    <row r="877" spans="1:4" x14ac:dyDescent="0.25">
      <c r="A877" s="4">
        <v>70464</v>
      </c>
      <c r="B877" s="5">
        <v>237341</v>
      </c>
      <c r="C877" t="str">
        <f>TEXT(sales_targets[[#This Row],[Date]],"MMM")</f>
        <v>Dec</v>
      </c>
      <c r="D877">
        <f>YEAR(sales_targets[[#This Row],[Date]])</f>
        <v>2092</v>
      </c>
    </row>
    <row r="878" spans="1:4" x14ac:dyDescent="0.25">
      <c r="A878" s="4">
        <v>70495</v>
      </c>
      <c r="B878" s="5">
        <v>387015</v>
      </c>
      <c r="C878" t="str">
        <f>TEXT(sales_targets[[#This Row],[Date]],"MMM")</f>
        <v>Jan</v>
      </c>
      <c r="D878">
        <f>YEAR(sales_targets[[#This Row],[Date]])</f>
        <v>2093</v>
      </c>
    </row>
    <row r="879" spans="1:4" x14ac:dyDescent="0.25">
      <c r="A879" s="4">
        <v>70526</v>
      </c>
      <c r="B879" s="5">
        <v>471812</v>
      </c>
      <c r="C879" t="str">
        <f>TEXT(sales_targets[[#This Row],[Date]],"MMM")</f>
        <v>Feb</v>
      </c>
      <c r="D879">
        <f>YEAR(sales_targets[[#This Row],[Date]])</f>
        <v>2093</v>
      </c>
    </row>
    <row r="880" spans="1:4" x14ac:dyDescent="0.25">
      <c r="A880" s="4">
        <v>70554</v>
      </c>
      <c r="B880" s="5">
        <v>423634</v>
      </c>
      <c r="C880" t="str">
        <f>TEXT(sales_targets[[#This Row],[Date]],"MMM")</f>
        <v>Mar</v>
      </c>
      <c r="D880">
        <f>YEAR(sales_targets[[#This Row],[Date]])</f>
        <v>2093</v>
      </c>
    </row>
    <row r="881" spans="1:4" x14ac:dyDescent="0.25">
      <c r="A881" s="4">
        <v>70585</v>
      </c>
      <c r="B881" s="5">
        <v>180711</v>
      </c>
      <c r="C881" t="str">
        <f>TEXT(sales_targets[[#This Row],[Date]],"MMM")</f>
        <v>Apr</v>
      </c>
      <c r="D881">
        <f>YEAR(sales_targets[[#This Row],[Date]])</f>
        <v>2093</v>
      </c>
    </row>
    <row r="882" spans="1:4" x14ac:dyDescent="0.25">
      <c r="A882" s="4">
        <v>70615</v>
      </c>
      <c r="B882" s="5">
        <v>417870</v>
      </c>
      <c r="C882" t="str">
        <f>TEXT(sales_targets[[#This Row],[Date]],"MMM")</f>
        <v>May</v>
      </c>
      <c r="D882">
        <f>YEAR(sales_targets[[#This Row],[Date]])</f>
        <v>2093</v>
      </c>
    </row>
    <row r="883" spans="1:4" x14ac:dyDescent="0.25">
      <c r="A883" s="4">
        <v>70646</v>
      </c>
      <c r="B883" s="5">
        <v>235503</v>
      </c>
      <c r="C883" t="str">
        <f>TEXT(sales_targets[[#This Row],[Date]],"MMM")</f>
        <v>Jun</v>
      </c>
      <c r="D883">
        <f>YEAR(sales_targets[[#This Row],[Date]])</f>
        <v>2093</v>
      </c>
    </row>
    <row r="884" spans="1:4" x14ac:dyDescent="0.25">
      <c r="A884" s="4">
        <v>70676</v>
      </c>
      <c r="B884" s="5">
        <v>57884</v>
      </c>
      <c r="C884" t="str">
        <f>TEXT(sales_targets[[#This Row],[Date]],"MMM")</f>
        <v>Jul</v>
      </c>
      <c r="D884">
        <f>YEAR(sales_targets[[#This Row],[Date]])</f>
        <v>2093</v>
      </c>
    </row>
    <row r="885" spans="1:4" x14ac:dyDescent="0.25">
      <c r="A885" s="4">
        <v>70707</v>
      </c>
      <c r="B885" s="5">
        <v>391488</v>
      </c>
      <c r="C885" t="str">
        <f>TEXT(sales_targets[[#This Row],[Date]],"MMM")</f>
        <v>Aug</v>
      </c>
      <c r="D885">
        <f>YEAR(sales_targets[[#This Row],[Date]])</f>
        <v>2093</v>
      </c>
    </row>
    <row r="886" spans="1:4" x14ac:dyDescent="0.25">
      <c r="A886" s="4">
        <v>70738</v>
      </c>
      <c r="B886" s="5">
        <v>425930</v>
      </c>
      <c r="C886" t="str">
        <f>TEXT(sales_targets[[#This Row],[Date]],"MMM")</f>
        <v>Sep</v>
      </c>
      <c r="D886">
        <f>YEAR(sales_targets[[#This Row],[Date]])</f>
        <v>2093</v>
      </c>
    </row>
    <row r="887" spans="1:4" x14ac:dyDescent="0.25">
      <c r="A887" s="4">
        <v>70768</v>
      </c>
      <c r="B887" s="5">
        <v>204650</v>
      </c>
      <c r="C887" t="str">
        <f>TEXT(sales_targets[[#This Row],[Date]],"MMM")</f>
        <v>Oct</v>
      </c>
      <c r="D887">
        <f>YEAR(sales_targets[[#This Row],[Date]])</f>
        <v>2093</v>
      </c>
    </row>
    <row r="888" spans="1:4" x14ac:dyDescent="0.25">
      <c r="A888" s="4">
        <v>70799</v>
      </c>
      <c r="B888" s="5">
        <v>252920</v>
      </c>
      <c r="C888" t="str">
        <f>TEXT(sales_targets[[#This Row],[Date]],"MMM")</f>
        <v>Nov</v>
      </c>
      <c r="D888">
        <f>YEAR(sales_targets[[#This Row],[Date]])</f>
        <v>2093</v>
      </c>
    </row>
    <row r="889" spans="1:4" x14ac:dyDescent="0.25">
      <c r="A889" s="4">
        <v>70829</v>
      </c>
      <c r="B889" s="5">
        <v>213960</v>
      </c>
      <c r="C889" t="str">
        <f>TEXT(sales_targets[[#This Row],[Date]],"MMM")</f>
        <v>Dec</v>
      </c>
      <c r="D889">
        <f>YEAR(sales_targets[[#This Row],[Date]])</f>
        <v>2093</v>
      </c>
    </row>
    <row r="890" spans="1:4" x14ac:dyDescent="0.25">
      <c r="A890" s="4">
        <v>70860</v>
      </c>
      <c r="B890" s="5">
        <v>102661</v>
      </c>
      <c r="C890" t="str">
        <f>TEXT(sales_targets[[#This Row],[Date]],"MMM")</f>
        <v>Jan</v>
      </c>
      <c r="D890">
        <f>YEAR(sales_targets[[#This Row],[Date]])</f>
        <v>2094</v>
      </c>
    </row>
    <row r="891" spans="1:4" x14ac:dyDescent="0.25">
      <c r="A891" s="4">
        <v>70891</v>
      </c>
      <c r="B891" s="5">
        <v>497670</v>
      </c>
      <c r="C891" t="str">
        <f>TEXT(sales_targets[[#This Row],[Date]],"MMM")</f>
        <v>Feb</v>
      </c>
      <c r="D891">
        <f>YEAR(sales_targets[[#This Row],[Date]])</f>
        <v>2094</v>
      </c>
    </row>
    <row r="892" spans="1:4" x14ac:dyDescent="0.25">
      <c r="A892" s="4">
        <v>70919</v>
      </c>
      <c r="B892" s="5">
        <v>60176</v>
      </c>
      <c r="C892" t="str">
        <f>TEXT(sales_targets[[#This Row],[Date]],"MMM")</f>
        <v>Mar</v>
      </c>
      <c r="D892">
        <f>YEAR(sales_targets[[#This Row],[Date]])</f>
        <v>2094</v>
      </c>
    </row>
    <row r="893" spans="1:4" x14ac:dyDescent="0.25">
      <c r="A893" s="4">
        <v>70950</v>
      </c>
      <c r="B893" s="5">
        <v>300026</v>
      </c>
      <c r="C893" t="str">
        <f>TEXT(sales_targets[[#This Row],[Date]],"MMM")</f>
        <v>Apr</v>
      </c>
      <c r="D893">
        <f>YEAR(sales_targets[[#This Row],[Date]])</f>
        <v>2094</v>
      </c>
    </row>
    <row r="894" spans="1:4" x14ac:dyDescent="0.25">
      <c r="A894" s="4">
        <v>70980</v>
      </c>
      <c r="B894" s="5">
        <v>56718</v>
      </c>
      <c r="C894" t="str">
        <f>TEXT(sales_targets[[#This Row],[Date]],"MMM")</f>
        <v>May</v>
      </c>
      <c r="D894">
        <f>YEAR(sales_targets[[#This Row],[Date]])</f>
        <v>2094</v>
      </c>
    </row>
    <row r="895" spans="1:4" x14ac:dyDescent="0.25">
      <c r="A895" s="4">
        <v>71011</v>
      </c>
      <c r="B895" s="5">
        <v>360221</v>
      </c>
      <c r="C895" t="str">
        <f>TEXT(sales_targets[[#This Row],[Date]],"MMM")</f>
        <v>Jun</v>
      </c>
      <c r="D895">
        <f>YEAR(sales_targets[[#This Row],[Date]])</f>
        <v>2094</v>
      </c>
    </row>
    <row r="896" spans="1:4" x14ac:dyDescent="0.25">
      <c r="A896" s="4">
        <v>71041</v>
      </c>
      <c r="B896" s="5">
        <v>455381</v>
      </c>
      <c r="C896" t="str">
        <f>TEXT(sales_targets[[#This Row],[Date]],"MMM")</f>
        <v>Jul</v>
      </c>
      <c r="D896">
        <f>YEAR(sales_targets[[#This Row],[Date]])</f>
        <v>2094</v>
      </c>
    </row>
    <row r="897" spans="1:4" x14ac:dyDescent="0.25">
      <c r="A897" s="4">
        <v>71072</v>
      </c>
      <c r="B897" s="5">
        <v>339558</v>
      </c>
      <c r="C897" t="str">
        <f>TEXT(sales_targets[[#This Row],[Date]],"MMM")</f>
        <v>Aug</v>
      </c>
      <c r="D897">
        <f>YEAR(sales_targets[[#This Row],[Date]])</f>
        <v>2094</v>
      </c>
    </row>
    <row r="898" spans="1:4" x14ac:dyDescent="0.25">
      <c r="A898" s="4">
        <v>71103</v>
      </c>
      <c r="B898" s="5">
        <v>322776</v>
      </c>
      <c r="C898" t="str">
        <f>TEXT(sales_targets[[#This Row],[Date]],"MMM")</f>
        <v>Sep</v>
      </c>
      <c r="D898">
        <f>YEAR(sales_targets[[#This Row],[Date]])</f>
        <v>2094</v>
      </c>
    </row>
    <row r="899" spans="1:4" x14ac:dyDescent="0.25">
      <c r="A899" s="4">
        <v>71133</v>
      </c>
      <c r="B899" s="5">
        <v>422565</v>
      </c>
      <c r="C899" t="str">
        <f>TEXT(sales_targets[[#This Row],[Date]],"MMM")</f>
        <v>Oct</v>
      </c>
      <c r="D899">
        <f>YEAR(sales_targets[[#This Row],[Date]])</f>
        <v>2094</v>
      </c>
    </row>
    <row r="900" spans="1:4" x14ac:dyDescent="0.25">
      <c r="A900" s="4">
        <v>71164</v>
      </c>
      <c r="B900" s="5">
        <v>488405</v>
      </c>
      <c r="C900" t="str">
        <f>TEXT(sales_targets[[#This Row],[Date]],"MMM")</f>
        <v>Nov</v>
      </c>
      <c r="D900">
        <f>YEAR(sales_targets[[#This Row],[Date]])</f>
        <v>2094</v>
      </c>
    </row>
    <row r="901" spans="1:4" x14ac:dyDescent="0.25">
      <c r="A901" s="4">
        <v>71194</v>
      </c>
      <c r="B901" s="5">
        <v>437821</v>
      </c>
      <c r="C901" t="str">
        <f>TEXT(sales_targets[[#This Row],[Date]],"MMM")</f>
        <v>Dec</v>
      </c>
      <c r="D901">
        <f>YEAR(sales_targets[[#This Row],[Date]])</f>
        <v>2094</v>
      </c>
    </row>
    <row r="902" spans="1:4" x14ac:dyDescent="0.25">
      <c r="A902" s="4">
        <v>71225</v>
      </c>
      <c r="B902" s="5">
        <v>154140</v>
      </c>
      <c r="C902" t="str">
        <f>TEXT(sales_targets[[#This Row],[Date]],"MMM")</f>
        <v>Jan</v>
      </c>
      <c r="D902">
        <f>YEAR(sales_targets[[#This Row],[Date]])</f>
        <v>2095</v>
      </c>
    </row>
    <row r="903" spans="1:4" x14ac:dyDescent="0.25">
      <c r="A903" s="4">
        <v>71256</v>
      </c>
      <c r="B903" s="5">
        <v>303465</v>
      </c>
      <c r="C903" t="str">
        <f>TEXT(sales_targets[[#This Row],[Date]],"MMM")</f>
        <v>Feb</v>
      </c>
      <c r="D903">
        <f>YEAR(sales_targets[[#This Row],[Date]])</f>
        <v>2095</v>
      </c>
    </row>
    <row r="904" spans="1:4" x14ac:dyDescent="0.25">
      <c r="A904" s="4">
        <v>71284</v>
      </c>
      <c r="B904" s="5">
        <v>418464</v>
      </c>
      <c r="C904" t="str">
        <f>TEXT(sales_targets[[#This Row],[Date]],"MMM")</f>
        <v>Mar</v>
      </c>
      <c r="D904">
        <f>YEAR(sales_targets[[#This Row],[Date]])</f>
        <v>2095</v>
      </c>
    </row>
    <row r="905" spans="1:4" x14ac:dyDescent="0.25">
      <c r="A905" s="4">
        <v>71315</v>
      </c>
      <c r="B905" s="5">
        <v>182550</v>
      </c>
      <c r="C905" t="str">
        <f>TEXT(sales_targets[[#This Row],[Date]],"MMM")</f>
        <v>Apr</v>
      </c>
      <c r="D905">
        <f>YEAR(sales_targets[[#This Row],[Date]])</f>
        <v>2095</v>
      </c>
    </row>
    <row r="906" spans="1:4" x14ac:dyDescent="0.25">
      <c r="A906" s="4">
        <v>71345</v>
      </c>
      <c r="B906" s="5">
        <v>353838</v>
      </c>
      <c r="C906" t="str">
        <f>TEXT(sales_targets[[#This Row],[Date]],"MMM")</f>
        <v>May</v>
      </c>
      <c r="D906">
        <f>YEAR(sales_targets[[#This Row],[Date]])</f>
        <v>2095</v>
      </c>
    </row>
    <row r="907" spans="1:4" x14ac:dyDescent="0.25">
      <c r="A907" s="4">
        <v>71376</v>
      </c>
      <c r="B907" s="5">
        <v>60260</v>
      </c>
      <c r="C907" t="str">
        <f>TEXT(sales_targets[[#This Row],[Date]],"MMM")</f>
        <v>Jun</v>
      </c>
      <c r="D907">
        <f>YEAR(sales_targets[[#This Row],[Date]])</f>
        <v>2095</v>
      </c>
    </row>
    <row r="908" spans="1:4" x14ac:dyDescent="0.25">
      <c r="A908" s="4">
        <v>71406</v>
      </c>
      <c r="B908" s="5">
        <v>444799</v>
      </c>
      <c r="C908" t="str">
        <f>TEXT(sales_targets[[#This Row],[Date]],"MMM")</f>
        <v>Jul</v>
      </c>
      <c r="D908">
        <f>YEAR(sales_targets[[#This Row],[Date]])</f>
        <v>2095</v>
      </c>
    </row>
    <row r="909" spans="1:4" x14ac:dyDescent="0.25">
      <c r="A909" s="4">
        <v>71437</v>
      </c>
      <c r="B909" s="5">
        <v>326481</v>
      </c>
      <c r="C909" t="str">
        <f>TEXT(sales_targets[[#This Row],[Date]],"MMM")</f>
        <v>Aug</v>
      </c>
      <c r="D909">
        <f>YEAR(sales_targets[[#This Row],[Date]])</f>
        <v>2095</v>
      </c>
    </row>
    <row r="910" spans="1:4" x14ac:dyDescent="0.25">
      <c r="A910" s="4">
        <v>71468</v>
      </c>
      <c r="B910" s="5">
        <v>384400</v>
      </c>
      <c r="C910" t="str">
        <f>TEXT(sales_targets[[#This Row],[Date]],"MMM")</f>
        <v>Sep</v>
      </c>
      <c r="D910">
        <f>YEAR(sales_targets[[#This Row],[Date]])</f>
        <v>2095</v>
      </c>
    </row>
    <row r="911" spans="1:4" x14ac:dyDescent="0.25">
      <c r="A911" s="4">
        <v>71498</v>
      </c>
      <c r="B911" s="5">
        <v>421460</v>
      </c>
      <c r="C911" t="str">
        <f>TEXT(sales_targets[[#This Row],[Date]],"MMM")</f>
        <v>Oct</v>
      </c>
      <c r="D911">
        <f>YEAR(sales_targets[[#This Row],[Date]])</f>
        <v>2095</v>
      </c>
    </row>
    <row r="912" spans="1:4" x14ac:dyDescent="0.25">
      <c r="A912" s="4">
        <v>71529</v>
      </c>
      <c r="B912" s="5">
        <v>148450</v>
      </c>
      <c r="C912" t="str">
        <f>TEXT(sales_targets[[#This Row],[Date]],"MMM")</f>
        <v>Nov</v>
      </c>
      <c r="D912">
        <f>YEAR(sales_targets[[#This Row],[Date]])</f>
        <v>2095</v>
      </c>
    </row>
    <row r="913" spans="1:4" x14ac:dyDescent="0.25">
      <c r="A913" s="4">
        <v>71559</v>
      </c>
      <c r="B913" s="5">
        <v>252742</v>
      </c>
      <c r="C913" t="str">
        <f>TEXT(sales_targets[[#This Row],[Date]],"MMM")</f>
        <v>Dec</v>
      </c>
      <c r="D913">
        <f>YEAR(sales_targets[[#This Row],[Date]])</f>
        <v>2095</v>
      </c>
    </row>
    <row r="914" spans="1:4" x14ac:dyDescent="0.25">
      <c r="A914" s="4">
        <v>71590</v>
      </c>
      <c r="B914" s="5">
        <v>436389</v>
      </c>
      <c r="C914" t="str">
        <f>TEXT(sales_targets[[#This Row],[Date]],"MMM")</f>
        <v>Jan</v>
      </c>
      <c r="D914">
        <f>YEAR(sales_targets[[#This Row],[Date]])</f>
        <v>2096</v>
      </c>
    </row>
    <row r="915" spans="1:4" x14ac:dyDescent="0.25">
      <c r="A915" s="4">
        <v>71621</v>
      </c>
      <c r="B915" s="5">
        <v>124117</v>
      </c>
      <c r="C915" t="str">
        <f>TEXT(sales_targets[[#This Row],[Date]],"MMM")</f>
        <v>Feb</v>
      </c>
      <c r="D915">
        <f>YEAR(sales_targets[[#This Row],[Date]])</f>
        <v>2096</v>
      </c>
    </row>
    <row r="916" spans="1:4" x14ac:dyDescent="0.25">
      <c r="A916" s="4">
        <v>71650</v>
      </c>
      <c r="B916" s="5">
        <v>420109</v>
      </c>
      <c r="C916" t="str">
        <f>TEXT(sales_targets[[#This Row],[Date]],"MMM")</f>
        <v>Mar</v>
      </c>
      <c r="D916">
        <f>YEAR(sales_targets[[#This Row],[Date]])</f>
        <v>2096</v>
      </c>
    </row>
    <row r="917" spans="1:4" x14ac:dyDescent="0.25">
      <c r="A917" s="4">
        <v>71681</v>
      </c>
      <c r="B917" s="5">
        <v>179636</v>
      </c>
      <c r="C917" t="str">
        <f>TEXT(sales_targets[[#This Row],[Date]],"MMM")</f>
        <v>Apr</v>
      </c>
      <c r="D917">
        <f>YEAR(sales_targets[[#This Row],[Date]])</f>
        <v>2096</v>
      </c>
    </row>
    <row r="918" spans="1:4" x14ac:dyDescent="0.25">
      <c r="A918" s="4">
        <v>71711</v>
      </c>
      <c r="B918" s="5">
        <v>308978</v>
      </c>
      <c r="C918" t="str">
        <f>TEXT(sales_targets[[#This Row],[Date]],"MMM")</f>
        <v>May</v>
      </c>
      <c r="D918">
        <f>YEAR(sales_targets[[#This Row],[Date]])</f>
        <v>2096</v>
      </c>
    </row>
    <row r="919" spans="1:4" x14ac:dyDescent="0.25">
      <c r="A919" s="4">
        <v>71742</v>
      </c>
      <c r="B919" s="5">
        <v>279495</v>
      </c>
      <c r="C919" t="str">
        <f>TEXT(sales_targets[[#This Row],[Date]],"MMM")</f>
        <v>Jun</v>
      </c>
      <c r="D919">
        <f>YEAR(sales_targets[[#This Row],[Date]])</f>
        <v>2096</v>
      </c>
    </row>
    <row r="920" spans="1:4" x14ac:dyDescent="0.25">
      <c r="A920" s="4">
        <v>71772</v>
      </c>
      <c r="B920" s="5">
        <v>358921</v>
      </c>
      <c r="C920" t="str">
        <f>TEXT(sales_targets[[#This Row],[Date]],"MMM")</f>
        <v>Jul</v>
      </c>
      <c r="D920">
        <f>YEAR(sales_targets[[#This Row],[Date]])</f>
        <v>2096</v>
      </c>
    </row>
    <row r="921" spans="1:4" x14ac:dyDescent="0.25">
      <c r="A921" s="4">
        <v>71803</v>
      </c>
      <c r="B921" s="5">
        <v>426506</v>
      </c>
      <c r="C921" t="str">
        <f>TEXT(sales_targets[[#This Row],[Date]],"MMM")</f>
        <v>Aug</v>
      </c>
      <c r="D921">
        <f>YEAR(sales_targets[[#This Row],[Date]])</f>
        <v>2096</v>
      </c>
    </row>
    <row r="922" spans="1:4" x14ac:dyDescent="0.25">
      <c r="A922" s="4">
        <v>71834</v>
      </c>
      <c r="B922" s="5">
        <v>207039</v>
      </c>
      <c r="C922" t="str">
        <f>TEXT(sales_targets[[#This Row],[Date]],"MMM")</f>
        <v>Sep</v>
      </c>
      <c r="D922">
        <f>YEAR(sales_targets[[#This Row],[Date]])</f>
        <v>2096</v>
      </c>
    </row>
    <row r="923" spans="1:4" x14ac:dyDescent="0.25">
      <c r="A923" s="4">
        <v>71864</v>
      </c>
      <c r="B923" s="5">
        <v>127288</v>
      </c>
      <c r="C923" t="str">
        <f>TEXT(sales_targets[[#This Row],[Date]],"MMM")</f>
        <v>Oct</v>
      </c>
      <c r="D923">
        <f>YEAR(sales_targets[[#This Row],[Date]])</f>
        <v>2096</v>
      </c>
    </row>
    <row r="924" spans="1:4" x14ac:dyDescent="0.25">
      <c r="A924" s="4">
        <v>71895</v>
      </c>
      <c r="B924" s="5">
        <v>240272</v>
      </c>
      <c r="C924" t="str">
        <f>TEXT(sales_targets[[#This Row],[Date]],"MMM")</f>
        <v>Nov</v>
      </c>
      <c r="D924">
        <f>YEAR(sales_targets[[#This Row],[Date]])</f>
        <v>2096</v>
      </c>
    </row>
    <row r="925" spans="1:4" x14ac:dyDescent="0.25">
      <c r="A925" s="4">
        <v>71925</v>
      </c>
      <c r="B925" s="5">
        <v>325467</v>
      </c>
      <c r="C925" t="str">
        <f>TEXT(sales_targets[[#This Row],[Date]],"MMM")</f>
        <v>Dec</v>
      </c>
      <c r="D925">
        <f>YEAR(sales_targets[[#This Row],[Date]])</f>
        <v>2096</v>
      </c>
    </row>
    <row r="926" spans="1:4" x14ac:dyDescent="0.25">
      <c r="A926" s="4">
        <v>71956</v>
      </c>
      <c r="B926" s="5">
        <v>387699</v>
      </c>
      <c r="C926" t="str">
        <f>TEXT(sales_targets[[#This Row],[Date]],"MMM")</f>
        <v>Jan</v>
      </c>
      <c r="D926">
        <f>YEAR(sales_targets[[#This Row],[Date]])</f>
        <v>2097</v>
      </c>
    </row>
    <row r="927" spans="1:4" x14ac:dyDescent="0.25">
      <c r="A927" s="4">
        <v>71987</v>
      </c>
      <c r="B927" s="5">
        <v>389015</v>
      </c>
      <c r="C927" t="str">
        <f>TEXT(sales_targets[[#This Row],[Date]],"MMM")</f>
        <v>Feb</v>
      </c>
      <c r="D927">
        <f>YEAR(sales_targets[[#This Row],[Date]])</f>
        <v>2097</v>
      </c>
    </row>
    <row r="928" spans="1:4" x14ac:dyDescent="0.25">
      <c r="A928" s="4">
        <v>72015</v>
      </c>
      <c r="B928" s="5">
        <v>202982</v>
      </c>
      <c r="C928" t="str">
        <f>TEXT(sales_targets[[#This Row],[Date]],"MMM")</f>
        <v>Mar</v>
      </c>
      <c r="D928">
        <f>YEAR(sales_targets[[#This Row],[Date]])</f>
        <v>2097</v>
      </c>
    </row>
    <row r="929" spans="1:4" x14ac:dyDescent="0.25">
      <c r="A929" s="4">
        <v>72046</v>
      </c>
      <c r="B929" s="5">
        <v>471221</v>
      </c>
      <c r="C929" t="str">
        <f>TEXT(sales_targets[[#This Row],[Date]],"MMM")</f>
        <v>Apr</v>
      </c>
      <c r="D929">
        <f>YEAR(sales_targets[[#This Row],[Date]])</f>
        <v>2097</v>
      </c>
    </row>
    <row r="930" spans="1:4" x14ac:dyDescent="0.25">
      <c r="A930" s="4">
        <v>72076</v>
      </c>
      <c r="B930" s="5">
        <v>87425</v>
      </c>
      <c r="C930" t="str">
        <f>TEXT(sales_targets[[#This Row],[Date]],"MMM")</f>
        <v>May</v>
      </c>
      <c r="D930">
        <f>YEAR(sales_targets[[#This Row],[Date]])</f>
        <v>2097</v>
      </c>
    </row>
    <row r="931" spans="1:4" x14ac:dyDescent="0.25">
      <c r="A931" s="4">
        <v>72107</v>
      </c>
      <c r="B931" s="5">
        <v>102516</v>
      </c>
      <c r="C931" t="str">
        <f>TEXT(sales_targets[[#This Row],[Date]],"MMM")</f>
        <v>Jun</v>
      </c>
      <c r="D931">
        <f>YEAR(sales_targets[[#This Row],[Date]])</f>
        <v>2097</v>
      </c>
    </row>
    <row r="932" spans="1:4" x14ac:dyDescent="0.25">
      <c r="A932" s="4">
        <v>72137</v>
      </c>
      <c r="B932" s="5">
        <v>61146</v>
      </c>
      <c r="C932" t="str">
        <f>TEXT(sales_targets[[#This Row],[Date]],"MMM")</f>
        <v>Jul</v>
      </c>
      <c r="D932">
        <f>YEAR(sales_targets[[#This Row],[Date]])</f>
        <v>2097</v>
      </c>
    </row>
    <row r="933" spans="1:4" x14ac:dyDescent="0.25">
      <c r="A933" s="4">
        <v>72168</v>
      </c>
      <c r="B933" s="5">
        <v>466876</v>
      </c>
      <c r="C933" t="str">
        <f>TEXT(sales_targets[[#This Row],[Date]],"MMM")</f>
        <v>Aug</v>
      </c>
      <c r="D933">
        <f>YEAR(sales_targets[[#This Row],[Date]])</f>
        <v>2097</v>
      </c>
    </row>
    <row r="934" spans="1:4" x14ac:dyDescent="0.25">
      <c r="A934" s="4">
        <v>72199</v>
      </c>
      <c r="B934" s="5">
        <v>131053</v>
      </c>
      <c r="C934" t="str">
        <f>TEXT(sales_targets[[#This Row],[Date]],"MMM")</f>
        <v>Sep</v>
      </c>
      <c r="D934">
        <f>YEAR(sales_targets[[#This Row],[Date]])</f>
        <v>2097</v>
      </c>
    </row>
    <row r="935" spans="1:4" x14ac:dyDescent="0.25">
      <c r="A935" s="4">
        <v>72229</v>
      </c>
      <c r="B935" s="5">
        <v>320660</v>
      </c>
      <c r="C935" t="str">
        <f>TEXT(sales_targets[[#This Row],[Date]],"MMM")</f>
        <v>Oct</v>
      </c>
      <c r="D935">
        <f>YEAR(sales_targets[[#This Row],[Date]])</f>
        <v>2097</v>
      </c>
    </row>
    <row r="936" spans="1:4" x14ac:dyDescent="0.25">
      <c r="A936" s="4">
        <v>72260</v>
      </c>
      <c r="B936" s="5">
        <v>415828</v>
      </c>
      <c r="C936" t="str">
        <f>TEXT(sales_targets[[#This Row],[Date]],"MMM")</f>
        <v>Nov</v>
      </c>
      <c r="D936">
        <f>YEAR(sales_targets[[#This Row],[Date]])</f>
        <v>2097</v>
      </c>
    </row>
    <row r="937" spans="1:4" x14ac:dyDescent="0.25">
      <c r="A937" s="4">
        <v>72290</v>
      </c>
      <c r="B937" s="5">
        <v>395015</v>
      </c>
      <c r="C937" t="str">
        <f>TEXT(sales_targets[[#This Row],[Date]],"MMM")</f>
        <v>Dec</v>
      </c>
      <c r="D937">
        <f>YEAR(sales_targets[[#This Row],[Date]])</f>
        <v>2097</v>
      </c>
    </row>
    <row r="938" spans="1:4" x14ac:dyDescent="0.25">
      <c r="A938" s="4">
        <v>72321</v>
      </c>
      <c r="B938" s="5">
        <v>476979</v>
      </c>
      <c r="C938" t="str">
        <f>TEXT(sales_targets[[#This Row],[Date]],"MMM")</f>
        <v>Jan</v>
      </c>
      <c r="D938">
        <f>YEAR(sales_targets[[#This Row],[Date]])</f>
        <v>2098</v>
      </c>
    </row>
    <row r="939" spans="1:4" x14ac:dyDescent="0.25">
      <c r="A939" s="4">
        <v>72352</v>
      </c>
      <c r="B939" s="5">
        <v>74198</v>
      </c>
      <c r="C939" t="str">
        <f>TEXT(sales_targets[[#This Row],[Date]],"MMM")</f>
        <v>Feb</v>
      </c>
      <c r="D939">
        <f>YEAR(sales_targets[[#This Row],[Date]])</f>
        <v>2098</v>
      </c>
    </row>
    <row r="940" spans="1:4" x14ac:dyDescent="0.25">
      <c r="A940" s="4">
        <v>72380</v>
      </c>
      <c r="B940" s="5">
        <v>233183</v>
      </c>
      <c r="C940" t="str">
        <f>TEXT(sales_targets[[#This Row],[Date]],"MMM")</f>
        <v>Mar</v>
      </c>
      <c r="D940">
        <f>YEAR(sales_targets[[#This Row],[Date]])</f>
        <v>2098</v>
      </c>
    </row>
    <row r="941" spans="1:4" x14ac:dyDescent="0.25">
      <c r="A941" s="4">
        <v>72411</v>
      </c>
      <c r="B941" s="5">
        <v>277766</v>
      </c>
      <c r="C941" t="str">
        <f>TEXT(sales_targets[[#This Row],[Date]],"MMM")</f>
        <v>Apr</v>
      </c>
      <c r="D941">
        <f>YEAR(sales_targets[[#This Row],[Date]])</f>
        <v>2098</v>
      </c>
    </row>
    <row r="942" spans="1:4" x14ac:dyDescent="0.25">
      <c r="A942" s="4">
        <v>72441</v>
      </c>
      <c r="B942" s="5">
        <v>363266</v>
      </c>
      <c r="C942" t="str">
        <f>TEXT(sales_targets[[#This Row],[Date]],"MMM")</f>
        <v>May</v>
      </c>
      <c r="D942">
        <f>YEAR(sales_targets[[#This Row],[Date]])</f>
        <v>2098</v>
      </c>
    </row>
    <row r="943" spans="1:4" x14ac:dyDescent="0.25">
      <c r="A943" s="4">
        <v>72472</v>
      </c>
      <c r="B943" s="5">
        <v>330183</v>
      </c>
      <c r="C943" t="str">
        <f>TEXT(sales_targets[[#This Row],[Date]],"MMM")</f>
        <v>Jun</v>
      </c>
      <c r="D943">
        <f>YEAR(sales_targets[[#This Row],[Date]])</f>
        <v>2098</v>
      </c>
    </row>
    <row r="944" spans="1:4" x14ac:dyDescent="0.25">
      <c r="A944" s="4">
        <v>72502</v>
      </c>
      <c r="B944" s="5">
        <v>301977</v>
      </c>
      <c r="C944" t="str">
        <f>TEXT(sales_targets[[#This Row],[Date]],"MMM")</f>
        <v>Jul</v>
      </c>
      <c r="D944">
        <f>YEAR(sales_targets[[#This Row],[Date]])</f>
        <v>2098</v>
      </c>
    </row>
    <row r="945" spans="1:4" x14ac:dyDescent="0.25">
      <c r="A945" s="4">
        <v>72533</v>
      </c>
      <c r="B945" s="5">
        <v>188075</v>
      </c>
      <c r="C945" t="str">
        <f>TEXT(sales_targets[[#This Row],[Date]],"MMM")</f>
        <v>Aug</v>
      </c>
      <c r="D945">
        <f>YEAR(sales_targets[[#This Row],[Date]])</f>
        <v>2098</v>
      </c>
    </row>
    <row r="946" spans="1:4" x14ac:dyDescent="0.25">
      <c r="A946" s="4">
        <v>72564</v>
      </c>
      <c r="B946" s="5">
        <v>97913</v>
      </c>
      <c r="C946" t="str">
        <f>TEXT(sales_targets[[#This Row],[Date]],"MMM")</f>
        <v>Sep</v>
      </c>
      <c r="D946">
        <f>YEAR(sales_targets[[#This Row],[Date]])</f>
        <v>2098</v>
      </c>
    </row>
    <row r="947" spans="1:4" x14ac:dyDescent="0.25">
      <c r="A947" s="4">
        <v>72594</v>
      </c>
      <c r="B947" s="5">
        <v>244242</v>
      </c>
      <c r="C947" t="str">
        <f>TEXT(sales_targets[[#This Row],[Date]],"MMM")</f>
        <v>Oct</v>
      </c>
      <c r="D947">
        <f>YEAR(sales_targets[[#This Row],[Date]])</f>
        <v>2098</v>
      </c>
    </row>
    <row r="948" spans="1:4" x14ac:dyDescent="0.25">
      <c r="A948" s="4">
        <v>72625</v>
      </c>
      <c r="B948" s="5">
        <v>166845</v>
      </c>
      <c r="C948" t="str">
        <f>TEXT(sales_targets[[#This Row],[Date]],"MMM")</f>
        <v>Nov</v>
      </c>
      <c r="D948">
        <f>YEAR(sales_targets[[#This Row],[Date]])</f>
        <v>2098</v>
      </c>
    </row>
    <row r="949" spans="1:4" x14ac:dyDescent="0.25">
      <c r="A949" s="4">
        <v>72655</v>
      </c>
      <c r="B949" s="5">
        <v>299434</v>
      </c>
      <c r="C949" t="str">
        <f>TEXT(sales_targets[[#This Row],[Date]],"MMM")</f>
        <v>Dec</v>
      </c>
      <c r="D949">
        <f>YEAR(sales_targets[[#This Row],[Date]])</f>
        <v>2098</v>
      </c>
    </row>
    <row r="950" spans="1:4" x14ac:dyDescent="0.25">
      <c r="A950" s="4">
        <v>72686</v>
      </c>
      <c r="B950" s="5">
        <v>408706</v>
      </c>
      <c r="C950" t="str">
        <f>TEXT(sales_targets[[#This Row],[Date]],"MMM")</f>
        <v>Jan</v>
      </c>
      <c r="D950">
        <f>YEAR(sales_targets[[#This Row],[Date]])</f>
        <v>2099</v>
      </c>
    </row>
    <row r="951" spans="1:4" x14ac:dyDescent="0.25">
      <c r="A951" s="4">
        <v>72717</v>
      </c>
      <c r="B951" s="5">
        <v>298646</v>
      </c>
      <c r="C951" t="str">
        <f>TEXT(sales_targets[[#This Row],[Date]],"MMM")</f>
        <v>Feb</v>
      </c>
      <c r="D951">
        <f>YEAR(sales_targets[[#This Row],[Date]])</f>
        <v>2099</v>
      </c>
    </row>
    <row r="952" spans="1:4" x14ac:dyDescent="0.25">
      <c r="A952" s="4">
        <v>72745</v>
      </c>
      <c r="B952" s="5">
        <v>312369</v>
      </c>
      <c r="C952" t="str">
        <f>TEXT(sales_targets[[#This Row],[Date]],"MMM")</f>
        <v>Mar</v>
      </c>
      <c r="D952">
        <f>YEAR(sales_targets[[#This Row],[Date]])</f>
        <v>2099</v>
      </c>
    </row>
    <row r="953" spans="1:4" x14ac:dyDescent="0.25">
      <c r="A953" s="4">
        <v>72776</v>
      </c>
      <c r="B953" s="5">
        <v>68837</v>
      </c>
      <c r="C953" t="str">
        <f>TEXT(sales_targets[[#This Row],[Date]],"MMM")</f>
        <v>Apr</v>
      </c>
      <c r="D953">
        <f>YEAR(sales_targets[[#This Row],[Date]])</f>
        <v>2099</v>
      </c>
    </row>
    <row r="954" spans="1:4" x14ac:dyDescent="0.25">
      <c r="A954" s="4">
        <v>72806</v>
      </c>
      <c r="B954" s="5">
        <v>340092</v>
      </c>
      <c r="C954" t="str">
        <f>TEXT(sales_targets[[#This Row],[Date]],"MMM")</f>
        <v>May</v>
      </c>
      <c r="D954">
        <f>YEAR(sales_targets[[#This Row],[Date]])</f>
        <v>2099</v>
      </c>
    </row>
    <row r="955" spans="1:4" x14ac:dyDescent="0.25">
      <c r="A955" s="4">
        <v>72837</v>
      </c>
      <c r="B955" s="5">
        <v>247766</v>
      </c>
      <c r="C955" t="str">
        <f>TEXT(sales_targets[[#This Row],[Date]],"MMM")</f>
        <v>Jun</v>
      </c>
      <c r="D955">
        <f>YEAR(sales_targets[[#This Row],[Date]])</f>
        <v>2099</v>
      </c>
    </row>
    <row r="956" spans="1:4" x14ac:dyDescent="0.25">
      <c r="A956" s="4">
        <v>72867</v>
      </c>
      <c r="B956" s="5">
        <v>105663</v>
      </c>
      <c r="C956" t="str">
        <f>TEXT(sales_targets[[#This Row],[Date]],"MMM")</f>
        <v>Jul</v>
      </c>
      <c r="D956">
        <f>YEAR(sales_targets[[#This Row],[Date]])</f>
        <v>2099</v>
      </c>
    </row>
    <row r="957" spans="1:4" x14ac:dyDescent="0.25">
      <c r="A957" s="4">
        <v>72898</v>
      </c>
      <c r="B957" s="5">
        <v>146218</v>
      </c>
      <c r="C957" t="str">
        <f>TEXT(sales_targets[[#This Row],[Date]],"MMM")</f>
        <v>Aug</v>
      </c>
      <c r="D957">
        <f>YEAR(sales_targets[[#This Row],[Date]])</f>
        <v>2099</v>
      </c>
    </row>
    <row r="958" spans="1:4" x14ac:dyDescent="0.25">
      <c r="A958" s="4">
        <v>72929</v>
      </c>
      <c r="B958" s="5">
        <v>401334</v>
      </c>
      <c r="C958" t="str">
        <f>TEXT(sales_targets[[#This Row],[Date]],"MMM")</f>
        <v>Sep</v>
      </c>
      <c r="D958">
        <f>YEAR(sales_targets[[#This Row],[Date]])</f>
        <v>2099</v>
      </c>
    </row>
    <row r="959" spans="1:4" x14ac:dyDescent="0.25">
      <c r="A959" s="4">
        <v>72959</v>
      </c>
      <c r="B959" s="5">
        <v>462512</v>
      </c>
      <c r="C959" t="str">
        <f>TEXT(sales_targets[[#This Row],[Date]],"MMM")</f>
        <v>Oct</v>
      </c>
      <c r="D959">
        <f>YEAR(sales_targets[[#This Row],[Date]])</f>
        <v>2099</v>
      </c>
    </row>
    <row r="960" spans="1:4" x14ac:dyDescent="0.25">
      <c r="A960" s="4">
        <v>72990</v>
      </c>
      <c r="B960" s="5">
        <v>278475</v>
      </c>
      <c r="C960" t="str">
        <f>TEXT(sales_targets[[#This Row],[Date]],"MMM")</f>
        <v>Nov</v>
      </c>
      <c r="D960">
        <f>YEAR(sales_targets[[#This Row],[Date]])</f>
        <v>2099</v>
      </c>
    </row>
    <row r="961" spans="1:4" x14ac:dyDescent="0.25">
      <c r="A961" s="4">
        <v>73020</v>
      </c>
      <c r="B961" s="5">
        <v>489460</v>
      </c>
      <c r="C961" t="str">
        <f>TEXT(sales_targets[[#This Row],[Date]],"MMM")</f>
        <v>Dec</v>
      </c>
      <c r="D961">
        <f>YEAR(sales_targets[[#This Row],[Date]])</f>
        <v>2099</v>
      </c>
    </row>
    <row r="962" spans="1:4" x14ac:dyDescent="0.25">
      <c r="A962" s="4">
        <v>73051</v>
      </c>
      <c r="B962" s="5">
        <v>131017</v>
      </c>
      <c r="C962" t="str">
        <f>TEXT(sales_targets[[#This Row],[Date]],"MMM")</f>
        <v>Jan</v>
      </c>
      <c r="D962">
        <f>YEAR(sales_targets[[#This Row],[Date]])</f>
        <v>2100</v>
      </c>
    </row>
    <row r="963" spans="1:4" x14ac:dyDescent="0.25">
      <c r="A963" s="4">
        <v>73082</v>
      </c>
      <c r="B963" s="5">
        <v>184841</v>
      </c>
      <c r="C963" t="str">
        <f>TEXT(sales_targets[[#This Row],[Date]],"MMM")</f>
        <v>Feb</v>
      </c>
      <c r="D963">
        <f>YEAR(sales_targets[[#This Row],[Date]])</f>
        <v>2100</v>
      </c>
    </row>
    <row r="964" spans="1:4" x14ac:dyDescent="0.25">
      <c r="A964" s="4">
        <v>73110</v>
      </c>
      <c r="B964" s="5">
        <v>468529</v>
      </c>
      <c r="C964" t="str">
        <f>TEXT(sales_targets[[#This Row],[Date]],"MMM")</f>
        <v>Mar</v>
      </c>
      <c r="D964">
        <f>YEAR(sales_targets[[#This Row],[Date]])</f>
        <v>2100</v>
      </c>
    </row>
    <row r="965" spans="1:4" x14ac:dyDescent="0.25">
      <c r="A965" s="4">
        <v>73141</v>
      </c>
      <c r="B965" s="5">
        <v>128833</v>
      </c>
      <c r="C965" t="str">
        <f>TEXT(sales_targets[[#This Row],[Date]],"MMM")</f>
        <v>Apr</v>
      </c>
      <c r="D965">
        <f>YEAR(sales_targets[[#This Row],[Date]])</f>
        <v>2100</v>
      </c>
    </row>
    <row r="966" spans="1:4" x14ac:dyDescent="0.25">
      <c r="A966" s="4">
        <v>73171</v>
      </c>
      <c r="B966" s="5">
        <v>346721</v>
      </c>
      <c r="C966" t="str">
        <f>TEXT(sales_targets[[#This Row],[Date]],"MMM")</f>
        <v>May</v>
      </c>
      <c r="D966">
        <f>YEAR(sales_targets[[#This Row],[Date]])</f>
        <v>2100</v>
      </c>
    </row>
    <row r="967" spans="1:4" x14ac:dyDescent="0.25">
      <c r="A967" s="4">
        <v>73202</v>
      </c>
      <c r="B967" s="5">
        <v>148776</v>
      </c>
      <c r="C967" t="str">
        <f>TEXT(sales_targets[[#This Row],[Date]],"MMM")</f>
        <v>Jun</v>
      </c>
      <c r="D967">
        <f>YEAR(sales_targets[[#This Row],[Date]])</f>
        <v>2100</v>
      </c>
    </row>
    <row r="968" spans="1:4" x14ac:dyDescent="0.25">
      <c r="A968" s="4">
        <v>73232</v>
      </c>
      <c r="B968" s="5">
        <v>199029</v>
      </c>
      <c r="C968" t="str">
        <f>TEXT(sales_targets[[#This Row],[Date]],"MMM")</f>
        <v>Jul</v>
      </c>
      <c r="D968">
        <f>YEAR(sales_targets[[#This Row],[Date]])</f>
        <v>2100</v>
      </c>
    </row>
    <row r="969" spans="1:4" x14ac:dyDescent="0.25">
      <c r="A969" s="4">
        <v>73263</v>
      </c>
      <c r="B969" s="5">
        <v>264988</v>
      </c>
      <c r="C969" t="str">
        <f>TEXT(sales_targets[[#This Row],[Date]],"MMM")</f>
        <v>Aug</v>
      </c>
      <c r="D969">
        <f>YEAR(sales_targets[[#This Row],[Date]])</f>
        <v>2100</v>
      </c>
    </row>
    <row r="970" spans="1:4" x14ac:dyDescent="0.25">
      <c r="A970" s="4">
        <v>73294</v>
      </c>
      <c r="B970" s="5">
        <v>211994</v>
      </c>
      <c r="C970" t="str">
        <f>TEXT(sales_targets[[#This Row],[Date]],"MMM")</f>
        <v>Sep</v>
      </c>
      <c r="D970">
        <f>YEAR(sales_targets[[#This Row],[Date]])</f>
        <v>2100</v>
      </c>
    </row>
    <row r="971" spans="1:4" x14ac:dyDescent="0.25">
      <c r="A971" s="4">
        <v>73324</v>
      </c>
      <c r="B971" s="5">
        <v>443527</v>
      </c>
      <c r="C971" t="str">
        <f>TEXT(sales_targets[[#This Row],[Date]],"MMM")</f>
        <v>Oct</v>
      </c>
      <c r="D971">
        <f>YEAR(sales_targets[[#This Row],[Date]])</f>
        <v>2100</v>
      </c>
    </row>
    <row r="972" spans="1:4" x14ac:dyDescent="0.25">
      <c r="A972" s="4">
        <v>73355</v>
      </c>
      <c r="B972" s="5">
        <v>487755</v>
      </c>
      <c r="C972" t="str">
        <f>TEXT(sales_targets[[#This Row],[Date]],"MMM")</f>
        <v>Nov</v>
      </c>
      <c r="D972">
        <f>YEAR(sales_targets[[#This Row],[Date]])</f>
        <v>2100</v>
      </c>
    </row>
    <row r="973" spans="1:4" x14ac:dyDescent="0.25">
      <c r="A973" s="4">
        <v>73385</v>
      </c>
      <c r="B973" s="5">
        <v>275016</v>
      </c>
      <c r="C973" t="str">
        <f>TEXT(sales_targets[[#This Row],[Date]],"MMM")</f>
        <v>Dec</v>
      </c>
      <c r="D973">
        <f>YEAR(sales_targets[[#This Row],[Date]])</f>
        <v>2100</v>
      </c>
    </row>
    <row r="974" spans="1:4" x14ac:dyDescent="0.25">
      <c r="A974" s="4">
        <v>73416</v>
      </c>
      <c r="B974" s="5">
        <v>286347</v>
      </c>
      <c r="C974" t="str">
        <f>TEXT(sales_targets[[#This Row],[Date]],"MMM")</f>
        <v>Jan</v>
      </c>
      <c r="D974">
        <f>YEAR(sales_targets[[#This Row],[Date]])</f>
        <v>2101</v>
      </c>
    </row>
    <row r="975" spans="1:4" x14ac:dyDescent="0.25">
      <c r="A975" s="4">
        <v>73447</v>
      </c>
      <c r="B975" s="5">
        <v>74926</v>
      </c>
      <c r="C975" t="str">
        <f>TEXT(sales_targets[[#This Row],[Date]],"MMM")</f>
        <v>Feb</v>
      </c>
      <c r="D975">
        <f>YEAR(sales_targets[[#This Row],[Date]])</f>
        <v>2101</v>
      </c>
    </row>
    <row r="976" spans="1:4" x14ac:dyDescent="0.25">
      <c r="A976" s="4">
        <v>73475</v>
      </c>
      <c r="B976" s="5">
        <v>155391</v>
      </c>
      <c r="C976" t="str">
        <f>TEXT(sales_targets[[#This Row],[Date]],"MMM")</f>
        <v>Mar</v>
      </c>
      <c r="D976">
        <f>YEAR(sales_targets[[#This Row],[Date]])</f>
        <v>2101</v>
      </c>
    </row>
    <row r="977" spans="1:4" x14ac:dyDescent="0.25">
      <c r="A977" s="4">
        <v>73506</v>
      </c>
      <c r="B977" s="5">
        <v>67948</v>
      </c>
      <c r="C977" t="str">
        <f>TEXT(sales_targets[[#This Row],[Date]],"MMM")</f>
        <v>Apr</v>
      </c>
      <c r="D977">
        <f>YEAR(sales_targets[[#This Row],[Date]])</f>
        <v>2101</v>
      </c>
    </row>
    <row r="978" spans="1:4" x14ac:dyDescent="0.25">
      <c r="A978" s="4">
        <v>73536</v>
      </c>
      <c r="B978" s="5">
        <v>435492</v>
      </c>
      <c r="C978" t="str">
        <f>TEXT(sales_targets[[#This Row],[Date]],"MMM")</f>
        <v>May</v>
      </c>
      <c r="D978">
        <f>YEAR(sales_targets[[#This Row],[Date]])</f>
        <v>2101</v>
      </c>
    </row>
    <row r="979" spans="1:4" x14ac:dyDescent="0.25">
      <c r="A979" s="4">
        <v>73567</v>
      </c>
      <c r="B979" s="5">
        <v>152325</v>
      </c>
      <c r="C979" t="str">
        <f>TEXT(sales_targets[[#This Row],[Date]],"MMM")</f>
        <v>Jun</v>
      </c>
      <c r="D979">
        <f>YEAR(sales_targets[[#This Row],[Date]])</f>
        <v>2101</v>
      </c>
    </row>
    <row r="980" spans="1:4" x14ac:dyDescent="0.25">
      <c r="A980" s="4">
        <v>73597</v>
      </c>
      <c r="B980" s="5">
        <v>203285</v>
      </c>
      <c r="C980" t="str">
        <f>TEXT(sales_targets[[#This Row],[Date]],"MMM")</f>
        <v>Jul</v>
      </c>
      <c r="D980">
        <f>YEAR(sales_targets[[#This Row],[Date]])</f>
        <v>2101</v>
      </c>
    </row>
    <row r="981" spans="1:4" x14ac:dyDescent="0.25">
      <c r="A981" s="4">
        <v>73628</v>
      </c>
      <c r="B981" s="5">
        <v>429247</v>
      </c>
      <c r="C981" t="str">
        <f>TEXT(sales_targets[[#This Row],[Date]],"MMM")</f>
        <v>Aug</v>
      </c>
      <c r="D981">
        <f>YEAR(sales_targets[[#This Row],[Date]])</f>
        <v>2101</v>
      </c>
    </row>
    <row r="982" spans="1:4" x14ac:dyDescent="0.25">
      <c r="A982" s="4">
        <v>73659</v>
      </c>
      <c r="B982" s="5">
        <v>370980</v>
      </c>
      <c r="C982" t="str">
        <f>TEXT(sales_targets[[#This Row],[Date]],"MMM")</f>
        <v>Sep</v>
      </c>
      <c r="D982">
        <f>YEAR(sales_targets[[#This Row],[Date]])</f>
        <v>2101</v>
      </c>
    </row>
    <row r="983" spans="1:4" x14ac:dyDescent="0.25">
      <c r="A983" s="4">
        <v>73689</v>
      </c>
      <c r="B983" s="5">
        <v>329666</v>
      </c>
      <c r="C983" t="str">
        <f>TEXT(sales_targets[[#This Row],[Date]],"MMM")</f>
        <v>Oct</v>
      </c>
      <c r="D983">
        <f>YEAR(sales_targets[[#This Row],[Date]])</f>
        <v>2101</v>
      </c>
    </row>
    <row r="984" spans="1:4" x14ac:dyDescent="0.25">
      <c r="A984" s="4">
        <v>73720</v>
      </c>
      <c r="B984" s="5">
        <v>67312</v>
      </c>
      <c r="C984" t="str">
        <f>TEXT(sales_targets[[#This Row],[Date]],"MMM")</f>
        <v>Nov</v>
      </c>
      <c r="D984">
        <f>YEAR(sales_targets[[#This Row],[Date]])</f>
        <v>2101</v>
      </c>
    </row>
    <row r="985" spans="1:4" x14ac:dyDescent="0.25">
      <c r="A985" s="4">
        <v>73750</v>
      </c>
      <c r="B985" s="5">
        <v>303331</v>
      </c>
      <c r="C985" t="str">
        <f>TEXT(sales_targets[[#This Row],[Date]],"MMM")</f>
        <v>Dec</v>
      </c>
      <c r="D985">
        <f>YEAR(sales_targets[[#This Row],[Date]])</f>
        <v>2101</v>
      </c>
    </row>
    <row r="986" spans="1:4" x14ac:dyDescent="0.25">
      <c r="A986" s="4">
        <v>73781</v>
      </c>
      <c r="B986" s="5">
        <v>302401</v>
      </c>
      <c r="C986" t="str">
        <f>TEXT(sales_targets[[#This Row],[Date]],"MMM")</f>
        <v>Jan</v>
      </c>
      <c r="D986">
        <f>YEAR(sales_targets[[#This Row],[Date]])</f>
        <v>2102</v>
      </c>
    </row>
    <row r="987" spans="1:4" x14ac:dyDescent="0.25">
      <c r="A987" s="4">
        <v>73812</v>
      </c>
      <c r="B987" s="5">
        <v>193536</v>
      </c>
      <c r="C987" t="str">
        <f>TEXT(sales_targets[[#This Row],[Date]],"MMM")</f>
        <v>Feb</v>
      </c>
      <c r="D987">
        <f>YEAR(sales_targets[[#This Row],[Date]])</f>
        <v>2102</v>
      </c>
    </row>
    <row r="988" spans="1:4" x14ac:dyDescent="0.25">
      <c r="A988" s="4">
        <v>73840</v>
      </c>
      <c r="B988" s="5">
        <v>385217</v>
      </c>
      <c r="C988" t="str">
        <f>TEXT(sales_targets[[#This Row],[Date]],"MMM")</f>
        <v>Mar</v>
      </c>
      <c r="D988">
        <f>YEAR(sales_targets[[#This Row],[Date]])</f>
        <v>2102</v>
      </c>
    </row>
    <row r="989" spans="1:4" x14ac:dyDescent="0.25">
      <c r="A989" s="4">
        <v>73871</v>
      </c>
      <c r="B989" s="5">
        <v>468241</v>
      </c>
      <c r="C989" t="str">
        <f>TEXT(sales_targets[[#This Row],[Date]],"MMM")</f>
        <v>Apr</v>
      </c>
      <c r="D989">
        <f>YEAR(sales_targets[[#This Row],[Date]])</f>
        <v>2102</v>
      </c>
    </row>
    <row r="990" spans="1:4" x14ac:dyDescent="0.25">
      <c r="A990" s="4">
        <v>73901</v>
      </c>
      <c r="B990" s="5">
        <v>166566</v>
      </c>
      <c r="C990" t="str">
        <f>TEXT(sales_targets[[#This Row],[Date]],"MMM")</f>
        <v>May</v>
      </c>
      <c r="D990">
        <f>YEAR(sales_targets[[#This Row],[Date]])</f>
        <v>2102</v>
      </c>
    </row>
    <row r="991" spans="1:4" x14ac:dyDescent="0.25">
      <c r="A991" s="4">
        <v>73932</v>
      </c>
      <c r="B991" s="5">
        <v>199030</v>
      </c>
      <c r="C991" t="str">
        <f>TEXT(sales_targets[[#This Row],[Date]],"MMM")</f>
        <v>Jun</v>
      </c>
      <c r="D991">
        <f>YEAR(sales_targets[[#This Row],[Date]])</f>
        <v>2102</v>
      </c>
    </row>
    <row r="992" spans="1:4" x14ac:dyDescent="0.25">
      <c r="A992" s="4">
        <v>73962</v>
      </c>
      <c r="B992" s="5">
        <v>195050</v>
      </c>
      <c r="C992" t="str">
        <f>TEXT(sales_targets[[#This Row],[Date]],"MMM")</f>
        <v>Jul</v>
      </c>
      <c r="D992">
        <f>YEAR(sales_targets[[#This Row],[Date]])</f>
        <v>2102</v>
      </c>
    </row>
    <row r="993" spans="1:4" x14ac:dyDescent="0.25">
      <c r="A993" s="4">
        <v>73993</v>
      </c>
      <c r="B993" s="5">
        <v>425724</v>
      </c>
      <c r="C993" t="str">
        <f>TEXT(sales_targets[[#This Row],[Date]],"MMM")</f>
        <v>Aug</v>
      </c>
      <c r="D993">
        <f>YEAR(sales_targets[[#This Row],[Date]])</f>
        <v>2102</v>
      </c>
    </row>
    <row r="994" spans="1:4" x14ac:dyDescent="0.25">
      <c r="A994" s="4">
        <v>74024</v>
      </c>
      <c r="B994" s="5">
        <v>84996</v>
      </c>
      <c r="C994" t="str">
        <f>TEXT(sales_targets[[#This Row],[Date]],"MMM")</f>
        <v>Sep</v>
      </c>
      <c r="D994">
        <f>YEAR(sales_targets[[#This Row],[Date]])</f>
        <v>2102</v>
      </c>
    </row>
    <row r="995" spans="1:4" x14ac:dyDescent="0.25">
      <c r="A995" s="4">
        <v>74054</v>
      </c>
      <c r="B995" s="5">
        <v>453156</v>
      </c>
      <c r="C995" t="str">
        <f>TEXT(sales_targets[[#This Row],[Date]],"MMM")</f>
        <v>Oct</v>
      </c>
      <c r="D995">
        <f>YEAR(sales_targets[[#This Row],[Date]])</f>
        <v>2102</v>
      </c>
    </row>
    <row r="996" spans="1:4" x14ac:dyDescent="0.25">
      <c r="A996" s="4">
        <v>74085</v>
      </c>
      <c r="B996" s="5">
        <v>398765</v>
      </c>
      <c r="C996" t="str">
        <f>TEXT(sales_targets[[#This Row],[Date]],"MMM")</f>
        <v>Nov</v>
      </c>
      <c r="D996">
        <f>YEAR(sales_targets[[#This Row],[Date]])</f>
        <v>2102</v>
      </c>
    </row>
    <row r="997" spans="1:4" x14ac:dyDescent="0.25">
      <c r="A997" s="4">
        <v>74115</v>
      </c>
      <c r="B997" s="5">
        <v>267500</v>
      </c>
      <c r="C997" t="str">
        <f>TEXT(sales_targets[[#This Row],[Date]],"MMM")</f>
        <v>Dec</v>
      </c>
      <c r="D997">
        <f>YEAR(sales_targets[[#This Row],[Date]])</f>
        <v>2102</v>
      </c>
    </row>
    <row r="998" spans="1:4" x14ac:dyDescent="0.25">
      <c r="A998" s="4">
        <v>74146</v>
      </c>
      <c r="B998" s="5">
        <v>312584</v>
      </c>
      <c r="C998" t="str">
        <f>TEXT(sales_targets[[#This Row],[Date]],"MMM")</f>
        <v>Jan</v>
      </c>
      <c r="D998">
        <f>YEAR(sales_targets[[#This Row],[Date]])</f>
        <v>2103</v>
      </c>
    </row>
    <row r="999" spans="1:4" x14ac:dyDescent="0.25">
      <c r="A999" s="4">
        <v>74177</v>
      </c>
      <c r="B999" s="5">
        <v>452430</v>
      </c>
      <c r="C999" t="str">
        <f>TEXT(sales_targets[[#This Row],[Date]],"MMM")</f>
        <v>Feb</v>
      </c>
      <c r="D999">
        <f>YEAR(sales_targets[[#This Row],[Date]])</f>
        <v>2103</v>
      </c>
    </row>
    <row r="1000" spans="1:4" x14ac:dyDescent="0.25">
      <c r="A1000" s="4">
        <v>74205</v>
      </c>
      <c r="B1000" s="5">
        <v>396426</v>
      </c>
      <c r="C1000" t="str">
        <f>TEXT(sales_targets[[#This Row],[Date]],"MMM")</f>
        <v>Mar</v>
      </c>
      <c r="D1000">
        <f>YEAR(sales_targets[[#This Row],[Date]])</f>
        <v>2103</v>
      </c>
    </row>
    <row r="1001" spans="1:4" x14ac:dyDescent="0.25">
      <c r="A1001" s="4">
        <v>74236</v>
      </c>
      <c r="B1001" s="5">
        <v>174561</v>
      </c>
      <c r="C1001" t="str">
        <f>TEXT(sales_targets[[#This Row],[Date]],"MMM")</f>
        <v>Apr</v>
      </c>
      <c r="D1001">
        <f>YEAR(sales_targets[[#This Row],[Date]])</f>
        <v>2103</v>
      </c>
    </row>
    <row r="1002" spans="1:4" x14ac:dyDescent="0.25">
      <c r="A1002" s="4">
        <v>74266</v>
      </c>
      <c r="B1002" s="5">
        <v>72680</v>
      </c>
      <c r="C1002" t="str">
        <f>TEXT(sales_targets[[#This Row],[Date]],"MMM")</f>
        <v>May</v>
      </c>
      <c r="D1002">
        <f>YEAR(sales_targets[[#This Row],[Date]])</f>
        <v>2103</v>
      </c>
    </row>
    <row r="1003" spans="1:4" x14ac:dyDescent="0.25">
      <c r="A1003" s="4">
        <v>74297</v>
      </c>
      <c r="B1003" s="5">
        <v>346295</v>
      </c>
      <c r="C1003" t="str">
        <f>TEXT(sales_targets[[#This Row],[Date]],"MMM")</f>
        <v>Jun</v>
      </c>
      <c r="D1003">
        <f>YEAR(sales_targets[[#This Row],[Date]])</f>
        <v>2103</v>
      </c>
    </row>
    <row r="1004" spans="1:4" x14ac:dyDescent="0.25">
      <c r="A1004" s="4">
        <v>74327</v>
      </c>
      <c r="B1004" s="5">
        <v>115613</v>
      </c>
      <c r="C1004" t="str">
        <f>TEXT(sales_targets[[#This Row],[Date]],"MMM")</f>
        <v>Jul</v>
      </c>
      <c r="D1004">
        <f>YEAR(sales_targets[[#This Row],[Date]])</f>
        <v>2103</v>
      </c>
    </row>
    <row r="1005" spans="1:4" x14ac:dyDescent="0.25">
      <c r="A1005" s="4">
        <v>74358</v>
      </c>
      <c r="B1005" s="5">
        <v>89583</v>
      </c>
      <c r="C1005" t="str">
        <f>TEXT(sales_targets[[#This Row],[Date]],"MMM")</f>
        <v>Aug</v>
      </c>
      <c r="D1005">
        <f>YEAR(sales_targets[[#This Row],[Date]])</f>
        <v>2103</v>
      </c>
    </row>
    <row r="1006" spans="1:4" x14ac:dyDescent="0.25">
      <c r="A1006" s="4">
        <v>74389</v>
      </c>
      <c r="B1006" s="5">
        <v>492032</v>
      </c>
      <c r="C1006" t="str">
        <f>TEXT(sales_targets[[#This Row],[Date]],"MMM")</f>
        <v>Sep</v>
      </c>
      <c r="D1006">
        <f>YEAR(sales_targets[[#This Row],[Date]])</f>
        <v>2103</v>
      </c>
    </row>
    <row r="1007" spans="1:4" x14ac:dyDescent="0.25">
      <c r="A1007" s="4">
        <v>74419</v>
      </c>
      <c r="B1007" s="5">
        <v>263270</v>
      </c>
      <c r="C1007" t="str">
        <f>TEXT(sales_targets[[#This Row],[Date]],"MMM")</f>
        <v>Oct</v>
      </c>
      <c r="D1007">
        <f>YEAR(sales_targets[[#This Row],[Date]])</f>
        <v>2103</v>
      </c>
    </row>
    <row r="1008" spans="1:4" x14ac:dyDescent="0.25">
      <c r="A1008" s="4">
        <v>74450</v>
      </c>
      <c r="B1008" s="5">
        <v>342880</v>
      </c>
      <c r="C1008" t="str">
        <f>TEXT(sales_targets[[#This Row],[Date]],"MMM")</f>
        <v>Nov</v>
      </c>
      <c r="D1008">
        <f>YEAR(sales_targets[[#This Row],[Date]])</f>
        <v>2103</v>
      </c>
    </row>
    <row r="1009" spans="1:4" x14ac:dyDescent="0.25">
      <c r="A1009" s="4">
        <v>74480</v>
      </c>
      <c r="B1009" s="5">
        <v>147799</v>
      </c>
      <c r="C1009" t="str">
        <f>TEXT(sales_targets[[#This Row],[Date]],"MMM")</f>
        <v>Dec</v>
      </c>
      <c r="D1009">
        <f>YEAR(sales_targets[[#This Row],[Date]])</f>
        <v>2103</v>
      </c>
    </row>
    <row r="1010" spans="1:4" x14ac:dyDescent="0.25">
      <c r="A1010" s="4">
        <v>74511</v>
      </c>
      <c r="B1010" s="5">
        <v>95764</v>
      </c>
      <c r="C1010" t="str">
        <f>TEXT(sales_targets[[#This Row],[Date]],"MMM")</f>
        <v>Jan</v>
      </c>
      <c r="D1010">
        <f>YEAR(sales_targets[[#This Row],[Date]])</f>
        <v>2104</v>
      </c>
    </row>
    <row r="1011" spans="1:4" x14ac:dyDescent="0.25">
      <c r="A1011" s="4">
        <v>74542</v>
      </c>
      <c r="B1011" s="5">
        <v>78243</v>
      </c>
      <c r="C1011" t="str">
        <f>TEXT(sales_targets[[#This Row],[Date]],"MMM")</f>
        <v>Feb</v>
      </c>
      <c r="D1011">
        <f>YEAR(sales_targets[[#This Row],[Date]])</f>
        <v>2104</v>
      </c>
    </row>
    <row r="1012" spans="1:4" x14ac:dyDescent="0.25">
      <c r="A1012" s="4">
        <v>74571</v>
      </c>
      <c r="B1012" s="5">
        <v>209464</v>
      </c>
      <c r="C1012" t="str">
        <f>TEXT(sales_targets[[#This Row],[Date]],"MMM")</f>
        <v>Mar</v>
      </c>
      <c r="D1012">
        <f>YEAR(sales_targets[[#This Row],[Date]])</f>
        <v>2104</v>
      </c>
    </row>
    <row r="1013" spans="1:4" x14ac:dyDescent="0.25">
      <c r="A1013" s="4">
        <v>74602</v>
      </c>
      <c r="B1013" s="5">
        <v>51676</v>
      </c>
      <c r="C1013" t="str">
        <f>TEXT(sales_targets[[#This Row],[Date]],"MMM")</f>
        <v>Apr</v>
      </c>
      <c r="D1013">
        <f>YEAR(sales_targets[[#This Row],[Date]])</f>
        <v>2104</v>
      </c>
    </row>
    <row r="1014" spans="1:4" x14ac:dyDescent="0.25">
      <c r="A1014" s="4">
        <v>74632</v>
      </c>
      <c r="B1014" s="5">
        <v>239025</v>
      </c>
      <c r="C1014" t="str">
        <f>TEXT(sales_targets[[#This Row],[Date]],"MMM")</f>
        <v>May</v>
      </c>
      <c r="D1014">
        <f>YEAR(sales_targets[[#This Row],[Date]])</f>
        <v>2104</v>
      </c>
    </row>
    <row r="1015" spans="1:4" x14ac:dyDescent="0.25">
      <c r="A1015" s="4">
        <v>74663</v>
      </c>
      <c r="B1015" s="5">
        <v>196138</v>
      </c>
      <c r="C1015" t="str">
        <f>TEXT(sales_targets[[#This Row],[Date]],"MMM")</f>
        <v>Jun</v>
      </c>
      <c r="D1015">
        <f>YEAR(sales_targets[[#This Row],[Date]])</f>
        <v>2104</v>
      </c>
    </row>
    <row r="1016" spans="1:4" x14ac:dyDescent="0.25">
      <c r="A1016" s="4">
        <v>74693</v>
      </c>
      <c r="B1016" s="5">
        <v>287074</v>
      </c>
      <c r="C1016" t="str">
        <f>TEXT(sales_targets[[#This Row],[Date]],"MMM")</f>
        <v>Jul</v>
      </c>
      <c r="D1016">
        <f>YEAR(sales_targets[[#This Row],[Date]])</f>
        <v>2104</v>
      </c>
    </row>
    <row r="1017" spans="1:4" x14ac:dyDescent="0.25">
      <c r="A1017" s="4">
        <v>74724</v>
      </c>
      <c r="B1017" s="5">
        <v>315288</v>
      </c>
      <c r="C1017" t="str">
        <f>TEXT(sales_targets[[#This Row],[Date]],"MMM")</f>
        <v>Aug</v>
      </c>
      <c r="D1017">
        <f>YEAR(sales_targets[[#This Row],[Date]])</f>
        <v>2104</v>
      </c>
    </row>
    <row r="1018" spans="1:4" x14ac:dyDescent="0.25">
      <c r="A1018" s="4">
        <v>74755</v>
      </c>
      <c r="B1018" s="5">
        <v>188794</v>
      </c>
      <c r="C1018" t="str">
        <f>TEXT(sales_targets[[#This Row],[Date]],"MMM")</f>
        <v>Sep</v>
      </c>
      <c r="D1018">
        <f>YEAR(sales_targets[[#This Row],[Date]])</f>
        <v>2104</v>
      </c>
    </row>
    <row r="1019" spans="1:4" x14ac:dyDescent="0.25">
      <c r="A1019" s="4">
        <v>74785</v>
      </c>
      <c r="B1019" s="5">
        <v>254853</v>
      </c>
      <c r="C1019" t="str">
        <f>TEXT(sales_targets[[#This Row],[Date]],"MMM")</f>
        <v>Oct</v>
      </c>
      <c r="D1019">
        <f>YEAR(sales_targets[[#This Row],[Date]])</f>
        <v>2104</v>
      </c>
    </row>
    <row r="1020" spans="1:4" x14ac:dyDescent="0.25">
      <c r="A1020" s="4">
        <v>74816</v>
      </c>
      <c r="B1020" s="5">
        <v>85143</v>
      </c>
      <c r="C1020" t="str">
        <f>TEXT(sales_targets[[#This Row],[Date]],"MMM")</f>
        <v>Nov</v>
      </c>
      <c r="D1020">
        <f>YEAR(sales_targets[[#This Row],[Date]])</f>
        <v>2104</v>
      </c>
    </row>
    <row r="1021" spans="1:4" x14ac:dyDescent="0.25">
      <c r="A1021" s="4">
        <v>74846</v>
      </c>
      <c r="B1021" s="5">
        <v>185796</v>
      </c>
      <c r="C1021" t="str">
        <f>TEXT(sales_targets[[#This Row],[Date]],"MMM")</f>
        <v>Dec</v>
      </c>
      <c r="D1021">
        <f>YEAR(sales_targets[[#This Row],[Date]])</f>
        <v>2104</v>
      </c>
    </row>
    <row r="1022" spans="1:4" x14ac:dyDescent="0.25">
      <c r="A1022" s="4">
        <v>74877</v>
      </c>
      <c r="B1022" s="5">
        <v>490186</v>
      </c>
      <c r="C1022" t="str">
        <f>TEXT(sales_targets[[#This Row],[Date]],"MMM")</f>
        <v>Jan</v>
      </c>
      <c r="D1022">
        <f>YEAR(sales_targets[[#This Row],[Date]])</f>
        <v>2105</v>
      </c>
    </row>
    <row r="1023" spans="1:4" x14ac:dyDescent="0.25">
      <c r="A1023" s="4">
        <v>74908</v>
      </c>
      <c r="B1023" s="5">
        <v>496040</v>
      </c>
      <c r="C1023" t="str">
        <f>TEXT(sales_targets[[#This Row],[Date]],"MMM")</f>
        <v>Feb</v>
      </c>
      <c r="D1023">
        <f>YEAR(sales_targets[[#This Row],[Date]])</f>
        <v>2105</v>
      </c>
    </row>
    <row r="1024" spans="1:4" x14ac:dyDescent="0.25">
      <c r="A1024" s="4">
        <v>74936</v>
      </c>
      <c r="B1024" s="5">
        <v>268614</v>
      </c>
      <c r="C1024" t="str">
        <f>TEXT(sales_targets[[#This Row],[Date]],"MMM")</f>
        <v>Mar</v>
      </c>
      <c r="D1024">
        <f>YEAR(sales_targets[[#This Row],[Date]])</f>
        <v>2105</v>
      </c>
    </row>
    <row r="1025" spans="1:4" x14ac:dyDescent="0.25">
      <c r="A1025" s="4">
        <v>74967</v>
      </c>
      <c r="B1025" s="5">
        <v>472786</v>
      </c>
      <c r="C1025" t="str">
        <f>TEXT(sales_targets[[#This Row],[Date]],"MMM")</f>
        <v>Apr</v>
      </c>
      <c r="D1025">
        <f>YEAR(sales_targets[[#This Row],[Date]])</f>
        <v>2105</v>
      </c>
    </row>
    <row r="1026" spans="1:4" x14ac:dyDescent="0.25">
      <c r="A1026" s="4">
        <v>74997</v>
      </c>
      <c r="B1026" s="5">
        <v>275586</v>
      </c>
      <c r="C1026" t="str">
        <f>TEXT(sales_targets[[#This Row],[Date]],"MMM")</f>
        <v>May</v>
      </c>
      <c r="D1026">
        <f>YEAR(sales_targets[[#This Row],[Date]])</f>
        <v>2105</v>
      </c>
    </row>
    <row r="1027" spans="1:4" x14ac:dyDescent="0.25">
      <c r="A1027" s="4">
        <v>75028</v>
      </c>
      <c r="B1027" s="5">
        <v>106543</v>
      </c>
      <c r="C1027" t="str">
        <f>TEXT(sales_targets[[#This Row],[Date]],"MMM")</f>
        <v>Jun</v>
      </c>
      <c r="D1027">
        <f>YEAR(sales_targets[[#This Row],[Date]])</f>
        <v>2105</v>
      </c>
    </row>
    <row r="1028" spans="1:4" x14ac:dyDescent="0.25">
      <c r="A1028" s="4">
        <v>75058</v>
      </c>
      <c r="B1028" s="5">
        <v>440556</v>
      </c>
      <c r="C1028" t="str">
        <f>TEXT(sales_targets[[#This Row],[Date]],"MMM")</f>
        <v>Jul</v>
      </c>
      <c r="D1028">
        <f>YEAR(sales_targets[[#This Row],[Date]])</f>
        <v>2105</v>
      </c>
    </row>
    <row r="1029" spans="1:4" x14ac:dyDescent="0.25">
      <c r="A1029" s="4">
        <v>75089</v>
      </c>
      <c r="B1029" s="5">
        <v>236798</v>
      </c>
      <c r="C1029" t="str">
        <f>TEXT(sales_targets[[#This Row],[Date]],"MMM")</f>
        <v>Aug</v>
      </c>
      <c r="D1029">
        <f>YEAR(sales_targets[[#This Row],[Date]])</f>
        <v>2105</v>
      </c>
    </row>
    <row r="1030" spans="1:4" x14ac:dyDescent="0.25">
      <c r="A1030" s="4">
        <v>75120</v>
      </c>
      <c r="B1030" s="5">
        <v>325593</v>
      </c>
      <c r="C1030" t="str">
        <f>TEXT(sales_targets[[#This Row],[Date]],"MMM")</f>
        <v>Sep</v>
      </c>
      <c r="D1030">
        <f>YEAR(sales_targets[[#This Row],[Date]])</f>
        <v>2105</v>
      </c>
    </row>
    <row r="1031" spans="1:4" x14ac:dyDescent="0.25">
      <c r="A1031" s="4">
        <v>75150</v>
      </c>
      <c r="B1031" s="5">
        <v>341981</v>
      </c>
      <c r="C1031" t="str">
        <f>TEXT(sales_targets[[#This Row],[Date]],"MMM")</f>
        <v>Oct</v>
      </c>
      <c r="D1031">
        <f>YEAR(sales_targets[[#This Row],[Date]])</f>
        <v>2105</v>
      </c>
    </row>
    <row r="1032" spans="1:4" x14ac:dyDescent="0.25">
      <c r="A1032" s="4">
        <v>75181</v>
      </c>
      <c r="B1032" s="5">
        <v>188616</v>
      </c>
      <c r="C1032" t="str">
        <f>TEXT(sales_targets[[#This Row],[Date]],"MMM")</f>
        <v>Nov</v>
      </c>
      <c r="D1032">
        <f>YEAR(sales_targets[[#This Row],[Date]])</f>
        <v>2105</v>
      </c>
    </row>
    <row r="1033" spans="1:4" x14ac:dyDescent="0.25">
      <c r="A1033" s="4">
        <v>75211</v>
      </c>
      <c r="B1033" s="5">
        <v>380070</v>
      </c>
      <c r="C1033" t="str">
        <f>TEXT(sales_targets[[#This Row],[Date]],"MMM")</f>
        <v>Dec</v>
      </c>
      <c r="D1033">
        <f>YEAR(sales_targets[[#This Row],[Date]])</f>
        <v>2105</v>
      </c>
    </row>
    <row r="1034" spans="1:4" x14ac:dyDescent="0.25">
      <c r="A1034" s="4">
        <v>75242</v>
      </c>
      <c r="B1034" s="5">
        <v>275588</v>
      </c>
      <c r="C1034" t="str">
        <f>TEXT(sales_targets[[#This Row],[Date]],"MMM")</f>
        <v>Jan</v>
      </c>
      <c r="D1034">
        <f>YEAR(sales_targets[[#This Row],[Date]])</f>
        <v>2106</v>
      </c>
    </row>
    <row r="1035" spans="1:4" x14ac:dyDescent="0.25">
      <c r="A1035" s="4">
        <v>75273</v>
      </c>
      <c r="B1035" s="5">
        <v>214867</v>
      </c>
      <c r="C1035" t="str">
        <f>TEXT(sales_targets[[#This Row],[Date]],"MMM")</f>
        <v>Feb</v>
      </c>
      <c r="D1035">
        <f>YEAR(sales_targets[[#This Row],[Date]])</f>
        <v>2106</v>
      </c>
    </row>
    <row r="1036" spans="1:4" x14ac:dyDescent="0.25">
      <c r="A1036" s="4">
        <v>75301</v>
      </c>
      <c r="B1036" s="5">
        <v>184061</v>
      </c>
      <c r="C1036" t="str">
        <f>TEXT(sales_targets[[#This Row],[Date]],"MMM")</f>
        <v>Mar</v>
      </c>
      <c r="D1036">
        <f>YEAR(sales_targets[[#This Row],[Date]])</f>
        <v>2106</v>
      </c>
    </row>
    <row r="1037" spans="1:4" x14ac:dyDescent="0.25">
      <c r="A1037" s="4">
        <v>75332</v>
      </c>
      <c r="B1037" s="5">
        <v>385826</v>
      </c>
      <c r="C1037" t="str">
        <f>TEXT(sales_targets[[#This Row],[Date]],"MMM")</f>
        <v>Apr</v>
      </c>
      <c r="D1037">
        <f>YEAR(sales_targets[[#This Row],[Date]])</f>
        <v>2106</v>
      </c>
    </row>
    <row r="1038" spans="1:4" x14ac:dyDescent="0.25">
      <c r="A1038" s="4">
        <v>75362</v>
      </c>
      <c r="B1038" s="5">
        <v>162203</v>
      </c>
      <c r="C1038" t="str">
        <f>TEXT(sales_targets[[#This Row],[Date]],"MMM")</f>
        <v>May</v>
      </c>
      <c r="D1038">
        <f>YEAR(sales_targets[[#This Row],[Date]])</f>
        <v>2106</v>
      </c>
    </row>
    <row r="1039" spans="1:4" x14ac:dyDescent="0.25">
      <c r="A1039" s="4">
        <v>75393</v>
      </c>
      <c r="B1039" s="5">
        <v>105867</v>
      </c>
      <c r="C1039" t="str">
        <f>TEXT(sales_targets[[#This Row],[Date]],"MMM")</f>
        <v>Jun</v>
      </c>
      <c r="D1039">
        <f>YEAR(sales_targets[[#This Row],[Date]])</f>
        <v>2106</v>
      </c>
    </row>
    <row r="1040" spans="1:4" x14ac:dyDescent="0.25">
      <c r="A1040" s="4">
        <v>75423</v>
      </c>
      <c r="B1040" s="5">
        <v>446785</v>
      </c>
      <c r="C1040" t="str">
        <f>TEXT(sales_targets[[#This Row],[Date]],"MMM")</f>
        <v>Jul</v>
      </c>
      <c r="D1040">
        <f>YEAR(sales_targets[[#This Row],[Date]])</f>
        <v>2106</v>
      </c>
    </row>
    <row r="1041" spans="1:4" x14ac:dyDescent="0.25">
      <c r="A1041" s="4">
        <v>75454</v>
      </c>
      <c r="B1041" s="5">
        <v>199315</v>
      </c>
      <c r="C1041" t="str">
        <f>TEXT(sales_targets[[#This Row],[Date]],"MMM")</f>
        <v>Aug</v>
      </c>
      <c r="D1041">
        <f>YEAR(sales_targets[[#This Row],[Date]])</f>
        <v>2106</v>
      </c>
    </row>
    <row r="1042" spans="1:4" x14ac:dyDescent="0.25">
      <c r="A1042" s="4">
        <v>75485</v>
      </c>
      <c r="B1042" s="5">
        <v>338464</v>
      </c>
      <c r="C1042" t="str">
        <f>TEXT(sales_targets[[#This Row],[Date]],"MMM")</f>
        <v>Sep</v>
      </c>
      <c r="D1042">
        <f>YEAR(sales_targets[[#This Row],[Date]])</f>
        <v>2106</v>
      </c>
    </row>
    <row r="1043" spans="1:4" x14ac:dyDescent="0.25">
      <c r="A1043" s="4">
        <v>75515</v>
      </c>
      <c r="B1043" s="5">
        <v>372394</v>
      </c>
      <c r="C1043" t="str">
        <f>TEXT(sales_targets[[#This Row],[Date]],"MMM")</f>
        <v>Oct</v>
      </c>
      <c r="D1043">
        <f>YEAR(sales_targets[[#This Row],[Date]])</f>
        <v>2106</v>
      </c>
    </row>
    <row r="1044" spans="1:4" x14ac:dyDescent="0.25">
      <c r="A1044" s="4">
        <v>75546</v>
      </c>
      <c r="B1044" s="5">
        <v>427252</v>
      </c>
      <c r="C1044" t="str">
        <f>TEXT(sales_targets[[#This Row],[Date]],"MMM")</f>
        <v>Nov</v>
      </c>
      <c r="D1044">
        <f>YEAR(sales_targets[[#This Row],[Date]])</f>
        <v>2106</v>
      </c>
    </row>
    <row r="1045" spans="1:4" x14ac:dyDescent="0.25">
      <c r="A1045" s="4">
        <v>75576</v>
      </c>
      <c r="B1045" s="5">
        <v>331557</v>
      </c>
      <c r="C1045" t="str">
        <f>TEXT(sales_targets[[#This Row],[Date]],"MMM")</f>
        <v>Dec</v>
      </c>
      <c r="D1045">
        <f>YEAR(sales_targets[[#This Row],[Date]])</f>
        <v>2106</v>
      </c>
    </row>
    <row r="1046" spans="1:4" x14ac:dyDescent="0.25">
      <c r="A1046" s="4">
        <v>75607</v>
      </c>
      <c r="B1046" s="5">
        <v>368573</v>
      </c>
      <c r="C1046" t="str">
        <f>TEXT(sales_targets[[#This Row],[Date]],"MMM")</f>
        <v>Jan</v>
      </c>
      <c r="D1046">
        <f>YEAR(sales_targets[[#This Row],[Date]])</f>
        <v>2107</v>
      </c>
    </row>
    <row r="1047" spans="1:4" x14ac:dyDescent="0.25">
      <c r="A1047" s="4">
        <v>75638</v>
      </c>
      <c r="B1047" s="5">
        <v>426744</v>
      </c>
      <c r="C1047" t="str">
        <f>TEXT(sales_targets[[#This Row],[Date]],"MMM")</f>
        <v>Feb</v>
      </c>
      <c r="D1047">
        <f>YEAR(sales_targets[[#This Row],[Date]])</f>
        <v>2107</v>
      </c>
    </row>
    <row r="1048" spans="1:4" x14ac:dyDescent="0.25">
      <c r="A1048" s="4">
        <v>75666</v>
      </c>
      <c r="B1048" s="5">
        <v>474512</v>
      </c>
      <c r="C1048" t="str">
        <f>TEXT(sales_targets[[#This Row],[Date]],"MMM")</f>
        <v>Mar</v>
      </c>
      <c r="D1048">
        <f>YEAR(sales_targets[[#This Row],[Date]])</f>
        <v>2107</v>
      </c>
    </row>
    <row r="1049" spans="1:4" x14ac:dyDescent="0.25">
      <c r="A1049" s="4">
        <v>75697</v>
      </c>
      <c r="B1049" s="5">
        <v>71085</v>
      </c>
      <c r="C1049" t="str">
        <f>TEXT(sales_targets[[#This Row],[Date]],"MMM")</f>
        <v>Apr</v>
      </c>
      <c r="D1049">
        <f>YEAR(sales_targets[[#This Row],[Date]])</f>
        <v>2107</v>
      </c>
    </row>
    <row r="1050" spans="1:4" x14ac:dyDescent="0.25">
      <c r="A1050" s="4">
        <v>75727</v>
      </c>
      <c r="B1050" s="5">
        <v>384464</v>
      </c>
      <c r="C1050" t="str">
        <f>TEXT(sales_targets[[#This Row],[Date]],"MMM")</f>
        <v>May</v>
      </c>
      <c r="D1050">
        <f>YEAR(sales_targets[[#This Row],[Date]])</f>
        <v>2107</v>
      </c>
    </row>
    <row r="1051" spans="1:4" x14ac:dyDescent="0.25">
      <c r="A1051" s="4">
        <v>75758</v>
      </c>
      <c r="B1051" s="5">
        <v>128476</v>
      </c>
      <c r="C1051" t="str">
        <f>TEXT(sales_targets[[#This Row],[Date]],"MMM")</f>
        <v>Jun</v>
      </c>
      <c r="D1051">
        <f>YEAR(sales_targets[[#This Row],[Date]])</f>
        <v>2107</v>
      </c>
    </row>
    <row r="1052" spans="1:4" x14ac:dyDescent="0.25">
      <c r="A1052" s="4">
        <v>75788</v>
      </c>
      <c r="B1052" s="5">
        <v>451074</v>
      </c>
      <c r="C1052" t="str">
        <f>TEXT(sales_targets[[#This Row],[Date]],"MMM")</f>
        <v>Jul</v>
      </c>
      <c r="D1052">
        <f>YEAR(sales_targets[[#This Row],[Date]])</f>
        <v>2107</v>
      </c>
    </row>
    <row r="1053" spans="1:4" x14ac:dyDescent="0.25">
      <c r="A1053" s="4">
        <v>75819</v>
      </c>
      <c r="B1053" s="5">
        <v>71822</v>
      </c>
      <c r="C1053" t="str">
        <f>TEXT(sales_targets[[#This Row],[Date]],"MMM")</f>
        <v>Aug</v>
      </c>
      <c r="D1053">
        <f>YEAR(sales_targets[[#This Row],[Date]])</f>
        <v>2107</v>
      </c>
    </row>
    <row r="1054" spans="1:4" x14ac:dyDescent="0.25">
      <c r="A1054" s="4">
        <v>75850</v>
      </c>
      <c r="B1054" s="5">
        <v>161047</v>
      </c>
      <c r="C1054" t="str">
        <f>TEXT(sales_targets[[#This Row],[Date]],"MMM")</f>
        <v>Sep</v>
      </c>
      <c r="D1054">
        <f>YEAR(sales_targets[[#This Row],[Date]])</f>
        <v>2107</v>
      </c>
    </row>
    <row r="1055" spans="1:4" x14ac:dyDescent="0.25">
      <c r="A1055" s="4">
        <v>75880</v>
      </c>
      <c r="B1055" s="5">
        <v>136451</v>
      </c>
      <c r="C1055" t="str">
        <f>TEXT(sales_targets[[#This Row],[Date]],"MMM")</f>
        <v>Oct</v>
      </c>
      <c r="D1055">
        <f>YEAR(sales_targets[[#This Row],[Date]])</f>
        <v>2107</v>
      </c>
    </row>
    <row r="1056" spans="1:4" x14ac:dyDescent="0.25">
      <c r="A1056" s="4">
        <v>75911</v>
      </c>
      <c r="B1056" s="5">
        <v>321537</v>
      </c>
      <c r="C1056" t="str">
        <f>TEXT(sales_targets[[#This Row],[Date]],"MMM")</f>
        <v>Nov</v>
      </c>
      <c r="D1056">
        <f>YEAR(sales_targets[[#This Row],[Date]])</f>
        <v>2107</v>
      </c>
    </row>
    <row r="1057" spans="1:4" x14ac:dyDescent="0.25">
      <c r="A1057" s="4">
        <v>75941</v>
      </c>
      <c r="B1057" s="5">
        <v>51927</v>
      </c>
      <c r="C1057" t="str">
        <f>TEXT(sales_targets[[#This Row],[Date]],"MMM")</f>
        <v>Dec</v>
      </c>
      <c r="D1057">
        <f>YEAR(sales_targets[[#This Row],[Date]])</f>
        <v>2107</v>
      </c>
    </row>
    <row r="1058" spans="1:4" x14ac:dyDescent="0.25">
      <c r="A1058" s="4">
        <v>75972</v>
      </c>
      <c r="B1058" s="5">
        <v>57661</v>
      </c>
      <c r="C1058" t="str">
        <f>TEXT(sales_targets[[#This Row],[Date]],"MMM")</f>
        <v>Jan</v>
      </c>
      <c r="D1058">
        <f>YEAR(sales_targets[[#This Row],[Date]])</f>
        <v>2108</v>
      </c>
    </row>
    <row r="1059" spans="1:4" x14ac:dyDescent="0.25">
      <c r="A1059" s="4">
        <v>76003</v>
      </c>
      <c r="B1059" s="5">
        <v>276894</v>
      </c>
      <c r="C1059" t="str">
        <f>TEXT(sales_targets[[#This Row],[Date]],"MMM")</f>
        <v>Feb</v>
      </c>
      <c r="D1059">
        <f>YEAR(sales_targets[[#This Row],[Date]])</f>
        <v>2108</v>
      </c>
    </row>
    <row r="1060" spans="1:4" x14ac:dyDescent="0.25">
      <c r="A1060" s="4">
        <v>76032</v>
      </c>
      <c r="B1060" s="5">
        <v>487249</v>
      </c>
      <c r="C1060" t="str">
        <f>TEXT(sales_targets[[#This Row],[Date]],"MMM")</f>
        <v>Mar</v>
      </c>
      <c r="D1060">
        <f>YEAR(sales_targets[[#This Row],[Date]])</f>
        <v>2108</v>
      </c>
    </row>
    <row r="1061" spans="1:4" x14ac:dyDescent="0.25">
      <c r="A1061" s="4">
        <v>76063</v>
      </c>
      <c r="B1061" s="5">
        <v>287741</v>
      </c>
      <c r="C1061" t="str">
        <f>TEXT(sales_targets[[#This Row],[Date]],"MMM")</f>
        <v>Apr</v>
      </c>
      <c r="D1061">
        <f>YEAR(sales_targets[[#This Row],[Date]])</f>
        <v>2108</v>
      </c>
    </row>
    <row r="1062" spans="1:4" x14ac:dyDescent="0.25">
      <c r="A1062" s="4">
        <v>76093</v>
      </c>
      <c r="B1062" s="5">
        <v>250668</v>
      </c>
      <c r="C1062" t="str">
        <f>TEXT(sales_targets[[#This Row],[Date]],"MMM")</f>
        <v>May</v>
      </c>
      <c r="D1062">
        <f>YEAR(sales_targets[[#This Row],[Date]])</f>
        <v>2108</v>
      </c>
    </row>
    <row r="1063" spans="1:4" x14ac:dyDescent="0.25">
      <c r="A1063" s="4">
        <v>76124</v>
      </c>
      <c r="B1063" s="5">
        <v>346051</v>
      </c>
      <c r="C1063" t="str">
        <f>TEXT(sales_targets[[#This Row],[Date]],"MMM")</f>
        <v>Jun</v>
      </c>
      <c r="D1063">
        <f>YEAR(sales_targets[[#This Row],[Date]])</f>
        <v>2108</v>
      </c>
    </row>
    <row r="1064" spans="1:4" x14ac:dyDescent="0.25">
      <c r="A1064" s="4">
        <v>76154</v>
      </c>
      <c r="B1064" s="5">
        <v>298313</v>
      </c>
      <c r="C1064" t="str">
        <f>TEXT(sales_targets[[#This Row],[Date]],"MMM")</f>
        <v>Jul</v>
      </c>
      <c r="D1064">
        <f>YEAR(sales_targets[[#This Row],[Date]])</f>
        <v>2108</v>
      </c>
    </row>
    <row r="1065" spans="1:4" x14ac:dyDescent="0.25">
      <c r="A1065" s="4">
        <v>76185</v>
      </c>
      <c r="B1065" s="5">
        <v>223210</v>
      </c>
      <c r="C1065" t="str">
        <f>TEXT(sales_targets[[#This Row],[Date]],"MMM")</f>
        <v>Aug</v>
      </c>
      <c r="D1065">
        <f>YEAR(sales_targets[[#This Row],[Date]])</f>
        <v>2108</v>
      </c>
    </row>
    <row r="1066" spans="1:4" x14ac:dyDescent="0.25">
      <c r="A1066" s="4">
        <v>76216</v>
      </c>
      <c r="B1066" s="5">
        <v>314847</v>
      </c>
      <c r="C1066" t="str">
        <f>TEXT(sales_targets[[#This Row],[Date]],"MMM")</f>
        <v>Sep</v>
      </c>
      <c r="D1066">
        <f>YEAR(sales_targets[[#This Row],[Date]])</f>
        <v>2108</v>
      </c>
    </row>
    <row r="1067" spans="1:4" x14ac:dyDescent="0.25">
      <c r="A1067" s="4">
        <v>76246</v>
      </c>
      <c r="B1067" s="5">
        <v>51443</v>
      </c>
      <c r="C1067" t="str">
        <f>TEXT(sales_targets[[#This Row],[Date]],"MMM")</f>
        <v>Oct</v>
      </c>
      <c r="D1067">
        <f>YEAR(sales_targets[[#This Row],[Date]])</f>
        <v>2108</v>
      </c>
    </row>
    <row r="1068" spans="1:4" x14ac:dyDescent="0.25">
      <c r="A1068" s="4">
        <v>76277</v>
      </c>
      <c r="B1068" s="5">
        <v>160019</v>
      </c>
      <c r="C1068" t="str">
        <f>TEXT(sales_targets[[#This Row],[Date]],"MMM")</f>
        <v>Nov</v>
      </c>
      <c r="D1068">
        <f>YEAR(sales_targets[[#This Row],[Date]])</f>
        <v>2108</v>
      </c>
    </row>
    <row r="1069" spans="1:4" x14ac:dyDescent="0.25">
      <c r="A1069" s="4">
        <v>76307</v>
      </c>
      <c r="B1069" s="5">
        <v>353251</v>
      </c>
      <c r="C1069" t="str">
        <f>TEXT(sales_targets[[#This Row],[Date]],"MMM")</f>
        <v>Dec</v>
      </c>
      <c r="D1069">
        <f>YEAR(sales_targets[[#This Row],[Date]])</f>
        <v>2108</v>
      </c>
    </row>
    <row r="1070" spans="1:4" x14ac:dyDescent="0.25">
      <c r="A1070" s="4">
        <v>76338</v>
      </c>
      <c r="B1070" s="5">
        <v>203697</v>
      </c>
      <c r="C1070" t="str">
        <f>TEXT(sales_targets[[#This Row],[Date]],"MMM")</f>
        <v>Jan</v>
      </c>
      <c r="D1070">
        <f>YEAR(sales_targets[[#This Row],[Date]])</f>
        <v>2109</v>
      </c>
    </row>
    <row r="1071" spans="1:4" x14ac:dyDescent="0.25">
      <c r="A1071" s="4">
        <v>76369</v>
      </c>
      <c r="B1071" s="5">
        <v>74430</v>
      </c>
      <c r="C1071" t="str">
        <f>TEXT(sales_targets[[#This Row],[Date]],"MMM")</f>
        <v>Feb</v>
      </c>
      <c r="D1071">
        <f>YEAR(sales_targets[[#This Row],[Date]])</f>
        <v>2109</v>
      </c>
    </row>
    <row r="1072" spans="1:4" x14ac:dyDescent="0.25">
      <c r="A1072" s="4">
        <v>76397</v>
      </c>
      <c r="B1072" s="5">
        <v>105998</v>
      </c>
      <c r="C1072" t="str">
        <f>TEXT(sales_targets[[#This Row],[Date]],"MMM")</f>
        <v>Mar</v>
      </c>
      <c r="D1072">
        <f>YEAR(sales_targets[[#This Row],[Date]])</f>
        <v>2109</v>
      </c>
    </row>
    <row r="1073" spans="1:4" x14ac:dyDescent="0.25">
      <c r="A1073" s="4">
        <v>76428</v>
      </c>
      <c r="B1073" s="5">
        <v>439776</v>
      </c>
      <c r="C1073" t="str">
        <f>TEXT(sales_targets[[#This Row],[Date]],"MMM")</f>
        <v>Apr</v>
      </c>
      <c r="D1073">
        <f>YEAR(sales_targets[[#This Row],[Date]])</f>
        <v>2109</v>
      </c>
    </row>
    <row r="1074" spans="1:4" x14ac:dyDescent="0.25">
      <c r="A1074" s="4">
        <v>76458</v>
      </c>
      <c r="B1074" s="5">
        <v>198309</v>
      </c>
      <c r="C1074" t="str">
        <f>TEXT(sales_targets[[#This Row],[Date]],"MMM")</f>
        <v>May</v>
      </c>
      <c r="D1074">
        <f>YEAR(sales_targets[[#This Row],[Date]])</f>
        <v>2109</v>
      </c>
    </row>
    <row r="1075" spans="1:4" x14ac:dyDescent="0.25">
      <c r="A1075" s="4">
        <v>76489</v>
      </c>
      <c r="B1075" s="5">
        <v>60194</v>
      </c>
      <c r="C1075" t="str">
        <f>TEXT(sales_targets[[#This Row],[Date]],"MMM")</f>
        <v>Jun</v>
      </c>
      <c r="D1075">
        <f>YEAR(sales_targets[[#This Row],[Date]])</f>
        <v>2109</v>
      </c>
    </row>
    <row r="1076" spans="1:4" x14ac:dyDescent="0.25">
      <c r="A1076" s="4">
        <v>76519</v>
      </c>
      <c r="B1076" s="5">
        <v>377962</v>
      </c>
      <c r="C1076" t="str">
        <f>TEXT(sales_targets[[#This Row],[Date]],"MMM")</f>
        <v>Jul</v>
      </c>
      <c r="D1076">
        <f>YEAR(sales_targets[[#This Row],[Date]])</f>
        <v>2109</v>
      </c>
    </row>
    <row r="1077" spans="1:4" x14ac:dyDescent="0.25">
      <c r="A1077" s="4">
        <v>76550</v>
      </c>
      <c r="B1077" s="5">
        <v>288713</v>
      </c>
      <c r="C1077" t="str">
        <f>TEXT(sales_targets[[#This Row],[Date]],"MMM")</f>
        <v>Aug</v>
      </c>
      <c r="D1077">
        <f>YEAR(sales_targets[[#This Row],[Date]])</f>
        <v>2109</v>
      </c>
    </row>
    <row r="1078" spans="1:4" x14ac:dyDescent="0.25">
      <c r="A1078" s="4">
        <v>76581</v>
      </c>
      <c r="B1078" s="5">
        <v>253123</v>
      </c>
      <c r="C1078" t="str">
        <f>TEXT(sales_targets[[#This Row],[Date]],"MMM")</f>
        <v>Sep</v>
      </c>
      <c r="D1078">
        <f>YEAR(sales_targets[[#This Row],[Date]])</f>
        <v>2109</v>
      </c>
    </row>
    <row r="1079" spans="1:4" x14ac:dyDescent="0.25">
      <c r="A1079" s="4">
        <v>76611</v>
      </c>
      <c r="B1079" s="5">
        <v>452713</v>
      </c>
      <c r="C1079" t="str">
        <f>TEXT(sales_targets[[#This Row],[Date]],"MMM")</f>
        <v>Oct</v>
      </c>
      <c r="D1079">
        <f>YEAR(sales_targets[[#This Row],[Date]])</f>
        <v>2109</v>
      </c>
    </row>
    <row r="1080" spans="1:4" x14ac:dyDescent="0.25">
      <c r="A1080" s="4">
        <v>76642</v>
      </c>
      <c r="B1080" s="5">
        <v>191175</v>
      </c>
      <c r="C1080" t="str">
        <f>TEXT(sales_targets[[#This Row],[Date]],"MMM")</f>
        <v>Nov</v>
      </c>
      <c r="D1080">
        <f>YEAR(sales_targets[[#This Row],[Date]])</f>
        <v>2109</v>
      </c>
    </row>
    <row r="1081" spans="1:4" x14ac:dyDescent="0.25">
      <c r="A1081" s="4">
        <v>76672</v>
      </c>
      <c r="B1081" s="5">
        <v>307620</v>
      </c>
      <c r="C1081" t="str">
        <f>TEXT(sales_targets[[#This Row],[Date]],"MMM")</f>
        <v>Dec</v>
      </c>
      <c r="D1081">
        <f>YEAR(sales_targets[[#This Row],[Date]])</f>
        <v>2109</v>
      </c>
    </row>
    <row r="1082" spans="1:4" x14ac:dyDescent="0.25">
      <c r="A1082" s="4">
        <v>76703</v>
      </c>
      <c r="B1082" s="5">
        <v>385205</v>
      </c>
      <c r="C1082" t="str">
        <f>TEXT(sales_targets[[#This Row],[Date]],"MMM")</f>
        <v>Jan</v>
      </c>
      <c r="D1082">
        <f>YEAR(sales_targets[[#This Row],[Date]])</f>
        <v>2110</v>
      </c>
    </row>
    <row r="1083" spans="1:4" x14ac:dyDescent="0.25">
      <c r="A1083" s="4">
        <v>76734</v>
      </c>
      <c r="B1083" s="5">
        <v>323787</v>
      </c>
      <c r="C1083" t="str">
        <f>TEXT(sales_targets[[#This Row],[Date]],"MMM")</f>
        <v>Feb</v>
      </c>
      <c r="D1083">
        <f>YEAR(sales_targets[[#This Row],[Date]])</f>
        <v>2110</v>
      </c>
    </row>
    <row r="1084" spans="1:4" x14ac:dyDescent="0.25">
      <c r="A1084" s="4">
        <v>76762</v>
      </c>
      <c r="B1084" s="5">
        <v>143588</v>
      </c>
      <c r="C1084" t="str">
        <f>TEXT(sales_targets[[#This Row],[Date]],"MMM")</f>
        <v>Mar</v>
      </c>
      <c r="D1084">
        <f>YEAR(sales_targets[[#This Row],[Date]])</f>
        <v>2110</v>
      </c>
    </row>
    <row r="1085" spans="1:4" x14ac:dyDescent="0.25">
      <c r="A1085" s="4">
        <v>76793</v>
      </c>
      <c r="B1085" s="5">
        <v>356724</v>
      </c>
      <c r="C1085" t="str">
        <f>TEXT(sales_targets[[#This Row],[Date]],"MMM")</f>
        <v>Apr</v>
      </c>
      <c r="D1085">
        <f>YEAR(sales_targets[[#This Row],[Date]])</f>
        <v>2110</v>
      </c>
    </row>
    <row r="1086" spans="1:4" x14ac:dyDescent="0.25">
      <c r="A1086" s="4">
        <v>76823</v>
      </c>
      <c r="B1086" s="5">
        <v>384529</v>
      </c>
      <c r="C1086" t="str">
        <f>TEXT(sales_targets[[#This Row],[Date]],"MMM")</f>
        <v>May</v>
      </c>
      <c r="D1086">
        <f>YEAR(sales_targets[[#This Row],[Date]])</f>
        <v>2110</v>
      </c>
    </row>
    <row r="1087" spans="1:4" x14ac:dyDescent="0.25">
      <c r="A1087" s="4">
        <v>76854</v>
      </c>
      <c r="B1087" s="5">
        <v>105083</v>
      </c>
      <c r="C1087" t="str">
        <f>TEXT(sales_targets[[#This Row],[Date]],"MMM")</f>
        <v>Jun</v>
      </c>
      <c r="D1087">
        <f>YEAR(sales_targets[[#This Row],[Date]])</f>
        <v>2110</v>
      </c>
    </row>
    <row r="1088" spans="1:4" x14ac:dyDescent="0.25">
      <c r="A1088" s="4">
        <v>76884</v>
      </c>
      <c r="B1088" s="5">
        <v>124451</v>
      </c>
      <c r="C1088" t="str">
        <f>TEXT(sales_targets[[#This Row],[Date]],"MMM")</f>
        <v>Jul</v>
      </c>
      <c r="D1088">
        <f>YEAR(sales_targets[[#This Row],[Date]])</f>
        <v>2110</v>
      </c>
    </row>
    <row r="1089" spans="1:4" x14ac:dyDescent="0.25">
      <c r="A1089" s="4">
        <v>76915</v>
      </c>
      <c r="B1089" s="5">
        <v>353717</v>
      </c>
      <c r="C1089" t="str">
        <f>TEXT(sales_targets[[#This Row],[Date]],"MMM")</f>
        <v>Aug</v>
      </c>
      <c r="D1089">
        <f>YEAR(sales_targets[[#This Row],[Date]])</f>
        <v>2110</v>
      </c>
    </row>
    <row r="1090" spans="1:4" x14ac:dyDescent="0.25">
      <c r="A1090" s="4">
        <v>76946</v>
      </c>
      <c r="B1090" s="5">
        <v>103541</v>
      </c>
      <c r="C1090" t="str">
        <f>TEXT(sales_targets[[#This Row],[Date]],"MMM")</f>
        <v>Sep</v>
      </c>
      <c r="D1090">
        <f>YEAR(sales_targets[[#This Row],[Date]])</f>
        <v>2110</v>
      </c>
    </row>
    <row r="1091" spans="1:4" x14ac:dyDescent="0.25">
      <c r="A1091" s="4">
        <v>76976</v>
      </c>
      <c r="B1091" s="5">
        <v>446159</v>
      </c>
      <c r="C1091" t="str">
        <f>TEXT(sales_targets[[#This Row],[Date]],"MMM")</f>
        <v>Oct</v>
      </c>
      <c r="D1091">
        <f>YEAR(sales_targets[[#This Row],[Date]])</f>
        <v>2110</v>
      </c>
    </row>
    <row r="1092" spans="1:4" x14ac:dyDescent="0.25">
      <c r="A1092" s="4">
        <v>77007</v>
      </c>
      <c r="B1092" s="5">
        <v>99305</v>
      </c>
      <c r="C1092" t="str">
        <f>TEXT(sales_targets[[#This Row],[Date]],"MMM")</f>
        <v>Nov</v>
      </c>
      <c r="D1092">
        <f>YEAR(sales_targets[[#This Row],[Date]])</f>
        <v>2110</v>
      </c>
    </row>
    <row r="1093" spans="1:4" x14ac:dyDescent="0.25">
      <c r="A1093" s="4">
        <v>77037</v>
      </c>
      <c r="B1093" s="5">
        <v>488399</v>
      </c>
      <c r="C1093" t="str">
        <f>TEXT(sales_targets[[#This Row],[Date]],"MMM")</f>
        <v>Dec</v>
      </c>
      <c r="D1093">
        <f>YEAR(sales_targets[[#This Row],[Date]])</f>
        <v>2110</v>
      </c>
    </row>
    <row r="1094" spans="1:4" x14ac:dyDescent="0.25">
      <c r="A1094" s="4">
        <v>77068</v>
      </c>
      <c r="B1094" s="5">
        <v>352181</v>
      </c>
      <c r="C1094" t="str">
        <f>TEXT(sales_targets[[#This Row],[Date]],"MMM")</f>
        <v>Jan</v>
      </c>
      <c r="D1094">
        <f>YEAR(sales_targets[[#This Row],[Date]])</f>
        <v>2111</v>
      </c>
    </row>
    <row r="1095" spans="1:4" x14ac:dyDescent="0.25">
      <c r="A1095" s="4">
        <v>77099</v>
      </c>
      <c r="B1095" s="5">
        <v>249373</v>
      </c>
      <c r="C1095" t="str">
        <f>TEXT(sales_targets[[#This Row],[Date]],"MMM")</f>
        <v>Feb</v>
      </c>
      <c r="D1095">
        <f>YEAR(sales_targets[[#This Row],[Date]])</f>
        <v>2111</v>
      </c>
    </row>
    <row r="1096" spans="1:4" x14ac:dyDescent="0.25">
      <c r="A1096" s="4">
        <v>77127</v>
      </c>
      <c r="B1096" s="5">
        <v>170777</v>
      </c>
      <c r="C1096" t="str">
        <f>TEXT(sales_targets[[#This Row],[Date]],"MMM")</f>
        <v>Mar</v>
      </c>
      <c r="D1096">
        <f>YEAR(sales_targets[[#This Row],[Date]])</f>
        <v>2111</v>
      </c>
    </row>
    <row r="1097" spans="1:4" x14ac:dyDescent="0.25">
      <c r="A1097" s="4">
        <v>77158</v>
      </c>
      <c r="B1097" s="5">
        <v>205027</v>
      </c>
      <c r="C1097" t="str">
        <f>TEXT(sales_targets[[#This Row],[Date]],"MMM")</f>
        <v>Apr</v>
      </c>
      <c r="D1097">
        <f>YEAR(sales_targets[[#This Row],[Date]])</f>
        <v>2111</v>
      </c>
    </row>
    <row r="1098" spans="1:4" x14ac:dyDescent="0.25">
      <c r="A1098" s="4">
        <v>77188</v>
      </c>
      <c r="B1098" s="5">
        <v>386831</v>
      </c>
      <c r="C1098" t="str">
        <f>TEXT(sales_targets[[#This Row],[Date]],"MMM")</f>
        <v>May</v>
      </c>
      <c r="D1098">
        <f>YEAR(sales_targets[[#This Row],[Date]])</f>
        <v>2111</v>
      </c>
    </row>
    <row r="1099" spans="1:4" x14ac:dyDescent="0.25">
      <c r="A1099" s="4">
        <v>77219</v>
      </c>
      <c r="B1099" s="5">
        <v>388989</v>
      </c>
      <c r="C1099" t="str">
        <f>TEXT(sales_targets[[#This Row],[Date]],"MMM")</f>
        <v>Jun</v>
      </c>
      <c r="D1099">
        <f>YEAR(sales_targets[[#This Row],[Date]])</f>
        <v>2111</v>
      </c>
    </row>
    <row r="1100" spans="1:4" x14ac:dyDescent="0.25">
      <c r="A1100" s="4">
        <v>77249</v>
      </c>
      <c r="B1100" s="5">
        <v>143896</v>
      </c>
      <c r="C1100" t="str">
        <f>TEXT(sales_targets[[#This Row],[Date]],"MMM")</f>
        <v>Jul</v>
      </c>
      <c r="D1100">
        <f>YEAR(sales_targets[[#This Row],[Date]])</f>
        <v>2111</v>
      </c>
    </row>
    <row r="1101" spans="1:4" x14ac:dyDescent="0.25">
      <c r="A1101" s="4">
        <v>77280</v>
      </c>
      <c r="B1101" s="5">
        <v>294293</v>
      </c>
      <c r="C1101" t="str">
        <f>TEXT(sales_targets[[#This Row],[Date]],"MMM")</f>
        <v>Aug</v>
      </c>
      <c r="D1101">
        <f>YEAR(sales_targets[[#This Row],[Date]])</f>
        <v>2111</v>
      </c>
    </row>
    <row r="1102" spans="1:4" x14ac:dyDescent="0.25">
      <c r="A1102" s="4">
        <v>77311</v>
      </c>
      <c r="B1102" s="5">
        <v>496821</v>
      </c>
      <c r="C1102" t="str">
        <f>TEXT(sales_targets[[#This Row],[Date]],"MMM")</f>
        <v>Sep</v>
      </c>
      <c r="D1102">
        <f>YEAR(sales_targets[[#This Row],[Date]])</f>
        <v>2111</v>
      </c>
    </row>
    <row r="1103" spans="1:4" x14ac:dyDescent="0.25">
      <c r="A1103" s="4">
        <v>77341</v>
      </c>
      <c r="B1103" s="5">
        <v>165787</v>
      </c>
      <c r="C1103" t="str">
        <f>TEXT(sales_targets[[#This Row],[Date]],"MMM")</f>
        <v>Oct</v>
      </c>
      <c r="D1103">
        <f>YEAR(sales_targets[[#This Row],[Date]])</f>
        <v>2111</v>
      </c>
    </row>
    <row r="1104" spans="1:4" x14ac:dyDescent="0.25">
      <c r="A1104" s="4">
        <v>77372</v>
      </c>
      <c r="B1104" s="5">
        <v>362032</v>
      </c>
      <c r="C1104" t="str">
        <f>TEXT(sales_targets[[#This Row],[Date]],"MMM")</f>
        <v>Nov</v>
      </c>
      <c r="D1104">
        <f>YEAR(sales_targets[[#This Row],[Date]])</f>
        <v>2111</v>
      </c>
    </row>
    <row r="1105" spans="1:4" x14ac:dyDescent="0.25">
      <c r="A1105" s="4">
        <v>77402</v>
      </c>
      <c r="B1105" s="5">
        <v>127471</v>
      </c>
      <c r="C1105" t="str">
        <f>TEXT(sales_targets[[#This Row],[Date]],"MMM")</f>
        <v>Dec</v>
      </c>
      <c r="D1105">
        <f>YEAR(sales_targets[[#This Row],[Date]])</f>
        <v>2111</v>
      </c>
    </row>
    <row r="1106" spans="1:4" x14ac:dyDescent="0.25">
      <c r="A1106" s="4">
        <v>77433</v>
      </c>
      <c r="B1106" s="5">
        <v>425337</v>
      </c>
      <c r="C1106" t="str">
        <f>TEXT(sales_targets[[#This Row],[Date]],"MMM")</f>
        <v>Jan</v>
      </c>
      <c r="D1106">
        <f>YEAR(sales_targets[[#This Row],[Date]])</f>
        <v>2112</v>
      </c>
    </row>
    <row r="1107" spans="1:4" x14ac:dyDescent="0.25">
      <c r="A1107" s="4">
        <v>77464</v>
      </c>
      <c r="B1107" s="5">
        <v>126603</v>
      </c>
      <c r="C1107" t="str">
        <f>TEXT(sales_targets[[#This Row],[Date]],"MMM")</f>
        <v>Feb</v>
      </c>
      <c r="D1107">
        <f>YEAR(sales_targets[[#This Row],[Date]])</f>
        <v>2112</v>
      </c>
    </row>
    <row r="1108" spans="1:4" x14ac:dyDescent="0.25">
      <c r="A1108" s="4">
        <v>77493</v>
      </c>
      <c r="B1108" s="5">
        <v>183928</v>
      </c>
      <c r="C1108" t="str">
        <f>TEXT(sales_targets[[#This Row],[Date]],"MMM")</f>
        <v>Mar</v>
      </c>
      <c r="D1108">
        <f>YEAR(sales_targets[[#This Row],[Date]])</f>
        <v>2112</v>
      </c>
    </row>
    <row r="1109" spans="1:4" x14ac:dyDescent="0.25">
      <c r="A1109" s="4">
        <v>77524</v>
      </c>
      <c r="B1109" s="5">
        <v>256629</v>
      </c>
      <c r="C1109" t="str">
        <f>TEXT(sales_targets[[#This Row],[Date]],"MMM")</f>
        <v>Apr</v>
      </c>
      <c r="D1109">
        <f>YEAR(sales_targets[[#This Row],[Date]])</f>
        <v>2112</v>
      </c>
    </row>
    <row r="1110" spans="1:4" x14ac:dyDescent="0.25">
      <c r="A1110" s="4">
        <v>77554</v>
      </c>
      <c r="B1110" s="5">
        <v>216795</v>
      </c>
      <c r="C1110" t="str">
        <f>TEXT(sales_targets[[#This Row],[Date]],"MMM")</f>
        <v>May</v>
      </c>
      <c r="D1110">
        <f>YEAR(sales_targets[[#This Row],[Date]])</f>
        <v>2112</v>
      </c>
    </row>
    <row r="1111" spans="1:4" x14ac:dyDescent="0.25">
      <c r="A1111" s="4">
        <v>77585</v>
      </c>
      <c r="B1111" s="5">
        <v>126555</v>
      </c>
      <c r="C1111" t="str">
        <f>TEXT(sales_targets[[#This Row],[Date]],"MMM")</f>
        <v>Jun</v>
      </c>
      <c r="D1111">
        <f>YEAR(sales_targets[[#This Row],[Date]])</f>
        <v>2112</v>
      </c>
    </row>
    <row r="1112" spans="1:4" x14ac:dyDescent="0.25">
      <c r="A1112" s="4">
        <v>77615</v>
      </c>
      <c r="B1112" s="5">
        <v>338444</v>
      </c>
      <c r="C1112" t="str">
        <f>TEXT(sales_targets[[#This Row],[Date]],"MMM")</f>
        <v>Jul</v>
      </c>
      <c r="D1112">
        <f>YEAR(sales_targets[[#This Row],[Date]])</f>
        <v>2112</v>
      </c>
    </row>
    <row r="1113" spans="1:4" x14ac:dyDescent="0.25">
      <c r="A1113" s="4">
        <v>77646</v>
      </c>
      <c r="B1113" s="5">
        <v>58873</v>
      </c>
      <c r="C1113" t="str">
        <f>TEXT(sales_targets[[#This Row],[Date]],"MMM")</f>
        <v>Aug</v>
      </c>
      <c r="D1113">
        <f>YEAR(sales_targets[[#This Row],[Date]])</f>
        <v>2112</v>
      </c>
    </row>
    <row r="1114" spans="1:4" x14ac:dyDescent="0.25">
      <c r="A1114" s="4">
        <v>77677</v>
      </c>
      <c r="B1114" s="5">
        <v>492585</v>
      </c>
      <c r="C1114" t="str">
        <f>TEXT(sales_targets[[#This Row],[Date]],"MMM")</f>
        <v>Sep</v>
      </c>
      <c r="D1114">
        <f>YEAR(sales_targets[[#This Row],[Date]])</f>
        <v>2112</v>
      </c>
    </row>
    <row r="1115" spans="1:4" x14ac:dyDescent="0.25">
      <c r="A1115" s="4">
        <v>77707</v>
      </c>
      <c r="B1115" s="5">
        <v>73439</v>
      </c>
      <c r="C1115" t="str">
        <f>TEXT(sales_targets[[#This Row],[Date]],"MMM")</f>
        <v>Oct</v>
      </c>
      <c r="D1115">
        <f>YEAR(sales_targets[[#This Row],[Date]])</f>
        <v>2112</v>
      </c>
    </row>
    <row r="1116" spans="1:4" x14ac:dyDescent="0.25">
      <c r="A1116" s="4">
        <v>77738</v>
      </c>
      <c r="B1116" s="5">
        <v>200238</v>
      </c>
      <c r="C1116" t="str">
        <f>TEXT(sales_targets[[#This Row],[Date]],"MMM")</f>
        <v>Nov</v>
      </c>
      <c r="D1116">
        <f>YEAR(sales_targets[[#This Row],[Date]])</f>
        <v>2112</v>
      </c>
    </row>
    <row r="1117" spans="1:4" x14ac:dyDescent="0.25">
      <c r="A1117" s="4">
        <v>77768</v>
      </c>
      <c r="B1117" s="5">
        <v>468448</v>
      </c>
      <c r="C1117" t="str">
        <f>TEXT(sales_targets[[#This Row],[Date]],"MMM")</f>
        <v>Dec</v>
      </c>
      <c r="D1117">
        <f>YEAR(sales_targets[[#This Row],[Date]])</f>
        <v>2112</v>
      </c>
    </row>
    <row r="1118" spans="1:4" x14ac:dyDescent="0.25">
      <c r="A1118" s="4">
        <v>77799</v>
      </c>
      <c r="B1118" s="5">
        <v>119786</v>
      </c>
      <c r="C1118" t="str">
        <f>TEXT(sales_targets[[#This Row],[Date]],"MMM")</f>
        <v>Jan</v>
      </c>
      <c r="D1118">
        <f>YEAR(sales_targets[[#This Row],[Date]])</f>
        <v>2113</v>
      </c>
    </row>
    <row r="1119" spans="1:4" x14ac:dyDescent="0.25">
      <c r="A1119" s="4">
        <v>77830</v>
      </c>
      <c r="B1119" s="5">
        <v>82832</v>
      </c>
      <c r="C1119" t="str">
        <f>TEXT(sales_targets[[#This Row],[Date]],"MMM")</f>
        <v>Feb</v>
      </c>
      <c r="D1119">
        <f>YEAR(sales_targets[[#This Row],[Date]])</f>
        <v>2113</v>
      </c>
    </row>
    <row r="1120" spans="1:4" x14ac:dyDescent="0.25">
      <c r="A1120" s="4">
        <v>77858</v>
      </c>
      <c r="B1120" s="5">
        <v>384762</v>
      </c>
      <c r="C1120" t="str">
        <f>TEXT(sales_targets[[#This Row],[Date]],"MMM")</f>
        <v>Mar</v>
      </c>
      <c r="D1120">
        <f>YEAR(sales_targets[[#This Row],[Date]])</f>
        <v>2113</v>
      </c>
    </row>
    <row r="1121" spans="1:4" x14ac:dyDescent="0.25">
      <c r="A1121" s="4">
        <v>77889</v>
      </c>
      <c r="B1121" s="5">
        <v>82931</v>
      </c>
      <c r="C1121" t="str">
        <f>TEXT(sales_targets[[#This Row],[Date]],"MMM")</f>
        <v>Apr</v>
      </c>
      <c r="D1121">
        <f>YEAR(sales_targets[[#This Row],[Date]])</f>
        <v>2113</v>
      </c>
    </row>
    <row r="1122" spans="1:4" x14ac:dyDescent="0.25">
      <c r="A1122" s="4">
        <v>77919</v>
      </c>
      <c r="B1122" s="5">
        <v>454819</v>
      </c>
      <c r="C1122" t="str">
        <f>TEXT(sales_targets[[#This Row],[Date]],"MMM")</f>
        <v>May</v>
      </c>
      <c r="D1122">
        <f>YEAR(sales_targets[[#This Row],[Date]])</f>
        <v>2113</v>
      </c>
    </row>
    <row r="1123" spans="1:4" x14ac:dyDescent="0.25">
      <c r="A1123" s="4">
        <v>77950</v>
      </c>
      <c r="B1123" s="5">
        <v>253034</v>
      </c>
      <c r="C1123" t="str">
        <f>TEXT(sales_targets[[#This Row],[Date]],"MMM")</f>
        <v>Jun</v>
      </c>
      <c r="D1123">
        <f>YEAR(sales_targets[[#This Row],[Date]])</f>
        <v>2113</v>
      </c>
    </row>
    <row r="1124" spans="1:4" x14ac:dyDescent="0.25">
      <c r="A1124" s="4">
        <v>77980</v>
      </c>
      <c r="B1124" s="5">
        <v>441199</v>
      </c>
      <c r="C1124" t="str">
        <f>TEXT(sales_targets[[#This Row],[Date]],"MMM")</f>
        <v>Jul</v>
      </c>
      <c r="D1124">
        <f>YEAR(sales_targets[[#This Row],[Date]])</f>
        <v>2113</v>
      </c>
    </row>
    <row r="1125" spans="1:4" x14ac:dyDescent="0.25">
      <c r="A1125" s="4">
        <v>78011</v>
      </c>
      <c r="B1125" s="5">
        <v>160295</v>
      </c>
      <c r="C1125" t="str">
        <f>TEXT(sales_targets[[#This Row],[Date]],"MMM")</f>
        <v>Aug</v>
      </c>
      <c r="D1125">
        <f>YEAR(sales_targets[[#This Row],[Date]])</f>
        <v>2113</v>
      </c>
    </row>
    <row r="1126" spans="1:4" x14ac:dyDescent="0.25">
      <c r="A1126" s="4">
        <v>78042</v>
      </c>
      <c r="B1126" s="5">
        <v>113511</v>
      </c>
      <c r="C1126" t="str">
        <f>TEXT(sales_targets[[#This Row],[Date]],"MMM")</f>
        <v>Sep</v>
      </c>
      <c r="D1126">
        <f>YEAR(sales_targets[[#This Row],[Date]])</f>
        <v>2113</v>
      </c>
    </row>
    <row r="1127" spans="1:4" x14ac:dyDescent="0.25">
      <c r="A1127" s="4">
        <v>78072</v>
      </c>
      <c r="B1127" s="5">
        <v>483212</v>
      </c>
      <c r="C1127" t="str">
        <f>TEXT(sales_targets[[#This Row],[Date]],"MMM")</f>
        <v>Oct</v>
      </c>
      <c r="D1127">
        <f>YEAR(sales_targets[[#This Row],[Date]])</f>
        <v>2113</v>
      </c>
    </row>
    <row r="1128" spans="1:4" x14ac:dyDescent="0.25">
      <c r="A1128" s="4">
        <v>78103</v>
      </c>
      <c r="B1128" s="5">
        <v>392978</v>
      </c>
      <c r="C1128" t="str">
        <f>TEXT(sales_targets[[#This Row],[Date]],"MMM")</f>
        <v>Nov</v>
      </c>
      <c r="D1128">
        <f>YEAR(sales_targets[[#This Row],[Date]])</f>
        <v>2113</v>
      </c>
    </row>
    <row r="1129" spans="1:4" x14ac:dyDescent="0.25">
      <c r="A1129" s="4">
        <v>78133</v>
      </c>
      <c r="B1129" s="5">
        <v>459943</v>
      </c>
      <c r="C1129" t="str">
        <f>TEXT(sales_targets[[#This Row],[Date]],"MMM")</f>
        <v>Dec</v>
      </c>
      <c r="D1129">
        <f>YEAR(sales_targets[[#This Row],[Date]])</f>
        <v>2113</v>
      </c>
    </row>
    <row r="1130" spans="1:4" x14ac:dyDescent="0.25">
      <c r="A1130" s="4">
        <v>78164</v>
      </c>
      <c r="B1130" s="5">
        <v>193949</v>
      </c>
      <c r="C1130" t="str">
        <f>TEXT(sales_targets[[#This Row],[Date]],"MMM")</f>
        <v>Jan</v>
      </c>
      <c r="D1130">
        <f>YEAR(sales_targets[[#This Row],[Date]])</f>
        <v>2114</v>
      </c>
    </row>
    <row r="1131" spans="1:4" x14ac:dyDescent="0.25">
      <c r="A1131" s="4">
        <v>78195</v>
      </c>
      <c r="B1131" s="5">
        <v>232134</v>
      </c>
      <c r="C1131" t="str">
        <f>TEXT(sales_targets[[#This Row],[Date]],"MMM")</f>
        <v>Feb</v>
      </c>
      <c r="D1131">
        <f>YEAR(sales_targets[[#This Row],[Date]])</f>
        <v>2114</v>
      </c>
    </row>
    <row r="1132" spans="1:4" x14ac:dyDescent="0.25">
      <c r="A1132" s="4">
        <v>78223</v>
      </c>
      <c r="B1132" s="5">
        <v>309750</v>
      </c>
      <c r="C1132" t="str">
        <f>TEXT(sales_targets[[#This Row],[Date]],"MMM")</f>
        <v>Mar</v>
      </c>
      <c r="D1132">
        <f>YEAR(sales_targets[[#This Row],[Date]])</f>
        <v>2114</v>
      </c>
    </row>
    <row r="1133" spans="1:4" x14ac:dyDescent="0.25">
      <c r="A1133" s="4">
        <v>78254</v>
      </c>
      <c r="B1133" s="5">
        <v>251929</v>
      </c>
      <c r="C1133" t="str">
        <f>TEXT(sales_targets[[#This Row],[Date]],"MMM")</f>
        <v>Apr</v>
      </c>
      <c r="D1133">
        <f>YEAR(sales_targets[[#This Row],[Date]])</f>
        <v>2114</v>
      </c>
    </row>
    <row r="1134" spans="1:4" x14ac:dyDescent="0.25">
      <c r="A1134" s="4">
        <v>78284</v>
      </c>
      <c r="B1134" s="5">
        <v>159198</v>
      </c>
      <c r="C1134" t="str">
        <f>TEXT(sales_targets[[#This Row],[Date]],"MMM")</f>
        <v>May</v>
      </c>
      <c r="D1134">
        <f>YEAR(sales_targets[[#This Row],[Date]])</f>
        <v>2114</v>
      </c>
    </row>
    <row r="1135" spans="1:4" x14ac:dyDescent="0.25">
      <c r="A1135" s="4">
        <v>78315</v>
      </c>
      <c r="B1135" s="5">
        <v>218801</v>
      </c>
      <c r="C1135" t="str">
        <f>TEXT(sales_targets[[#This Row],[Date]],"MMM")</f>
        <v>Jun</v>
      </c>
      <c r="D1135">
        <f>YEAR(sales_targets[[#This Row],[Date]])</f>
        <v>2114</v>
      </c>
    </row>
    <row r="1136" spans="1:4" x14ac:dyDescent="0.25">
      <c r="A1136" s="4">
        <v>78345</v>
      </c>
      <c r="B1136" s="5">
        <v>323940</v>
      </c>
      <c r="C1136" t="str">
        <f>TEXT(sales_targets[[#This Row],[Date]],"MMM")</f>
        <v>Jul</v>
      </c>
      <c r="D1136">
        <f>YEAR(sales_targets[[#This Row],[Date]])</f>
        <v>2114</v>
      </c>
    </row>
    <row r="1137" spans="1:4" x14ac:dyDescent="0.25">
      <c r="A1137" s="4">
        <v>78376</v>
      </c>
      <c r="B1137" s="5">
        <v>67039</v>
      </c>
      <c r="C1137" t="str">
        <f>TEXT(sales_targets[[#This Row],[Date]],"MMM")</f>
        <v>Aug</v>
      </c>
      <c r="D1137">
        <f>YEAR(sales_targets[[#This Row],[Date]])</f>
        <v>2114</v>
      </c>
    </row>
    <row r="1138" spans="1:4" x14ac:dyDescent="0.25">
      <c r="A1138" s="4">
        <v>78407</v>
      </c>
      <c r="B1138" s="5">
        <v>201174</v>
      </c>
      <c r="C1138" t="str">
        <f>TEXT(sales_targets[[#This Row],[Date]],"MMM")</f>
        <v>Sep</v>
      </c>
      <c r="D1138">
        <f>YEAR(sales_targets[[#This Row],[Date]])</f>
        <v>2114</v>
      </c>
    </row>
    <row r="1139" spans="1:4" x14ac:dyDescent="0.25">
      <c r="A1139" s="4">
        <v>78437</v>
      </c>
      <c r="B1139" s="5">
        <v>181781</v>
      </c>
      <c r="C1139" t="str">
        <f>TEXT(sales_targets[[#This Row],[Date]],"MMM")</f>
        <v>Oct</v>
      </c>
      <c r="D1139">
        <f>YEAR(sales_targets[[#This Row],[Date]])</f>
        <v>2114</v>
      </c>
    </row>
    <row r="1140" spans="1:4" x14ac:dyDescent="0.25">
      <c r="A1140" s="4">
        <v>78468</v>
      </c>
      <c r="B1140" s="5">
        <v>81644</v>
      </c>
      <c r="C1140" t="str">
        <f>TEXT(sales_targets[[#This Row],[Date]],"MMM")</f>
        <v>Nov</v>
      </c>
      <c r="D1140">
        <f>YEAR(sales_targets[[#This Row],[Date]])</f>
        <v>2114</v>
      </c>
    </row>
    <row r="1141" spans="1:4" x14ac:dyDescent="0.25">
      <c r="A1141" s="4">
        <v>78498</v>
      </c>
      <c r="B1141" s="5">
        <v>105203</v>
      </c>
      <c r="C1141" t="str">
        <f>TEXT(sales_targets[[#This Row],[Date]],"MMM")</f>
        <v>Dec</v>
      </c>
      <c r="D1141">
        <f>YEAR(sales_targets[[#This Row],[Date]])</f>
        <v>2114</v>
      </c>
    </row>
    <row r="1142" spans="1:4" x14ac:dyDescent="0.25">
      <c r="A1142" s="4">
        <v>78529</v>
      </c>
      <c r="B1142" s="5">
        <v>273055</v>
      </c>
      <c r="C1142" t="str">
        <f>TEXT(sales_targets[[#This Row],[Date]],"MMM")</f>
        <v>Jan</v>
      </c>
      <c r="D1142">
        <f>YEAR(sales_targets[[#This Row],[Date]])</f>
        <v>2115</v>
      </c>
    </row>
    <row r="1143" spans="1:4" x14ac:dyDescent="0.25">
      <c r="A1143" s="4">
        <v>78560</v>
      </c>
      <c r="B1143" s="5">
        <v>96066</v>
      </c>
      <c r="C1143" t="str">
        <f>TEXT(sales_targets[[#This Row],[Date]],"MMM")</f>
        <v>Feb</v>
      </c>
      <c r="D1143">
        <f>YEAR(sales_targets[[#This Row],[Date]])</f>
        <v>2115</v>
      </c>
    </row>
    <row r="1144" spans="1:4" x14ac:dyDescent="0.25">
      <c r="A1144" s="4">
        <v>78588</v>
      </c>
      <c r="B1144" s="5">
        <v>205207</v>
      </c>
      <c r="C1144" t="str">
        <f>TEXT(sales_targets[[#This Row],[Date]],"MMM")</f>
        <v>Mar</v>
      </c>
      <c r="D1144">
        <f>YEAR(sales_targets[[#This Row],[Date]])</f>
        <v>2115</v>
      </c>
    </row>
    <row r="1145" spans="1:4" x14ac:dyDescent="0.25">
      <c r="A1145" s="4">
        <v>78619</v>
      </c>
      <c r="B1145" s="5">
        <v>302387</v>
      </c>
      <c r="C1145" t="str">
        <f>TEXT(sales_targets[[#This Row],[Date]],"MMM")</f>
        <v>Apr</v>
      </c>
      <c r="D1145">
        <f>YEAR(sales_targets[[#This Row],[Date]])</f>
        <v>2115</v>
      </c>
    </row>
    <row r="1146" spans="1:4" x14ac:dyDescent="0.25">
      <c r="A1146" s="4">
        <v>78649</v>
      </c>
      <c r="B1146" s="5">
        <v>443229</v>
      </c>
      <c r="C1146" t="str">
        <f>TEXT(sales_targets[[#This Row],[Date]],"MMM")</f>
        <v>May</v>
      </c>
      <c r="D1146">
        <f>YEAR(sales_targets[[#This Row],[Date]])</f>
        <v>2115</v>
      </c>
    </row>
    <row r="1147" spans="1:4" x14ac:dyDescent="0.25">
      <c r="A1147" s="4">
        <v>78680</v>
      </c>
      <c r="B1147" s="5">
        <v>94444</v>
      </c>
      <c r="C1147" t="str">
        <f>TEXT(sales_targets[[#This Row],[Date]],"MMM")</f>
        <v>Jun</v>
      </c>
      <c r="D1147">
        <f>YEAR(sales_targets[[#This Row],[Date]])</f>
        <v>2115</v>
      </c>
    </row>
    <row r="1148" spans="1:4" x14ac:dyDescent="0.25">
      <c r="A1148" s="4">
        <v>78710</v>
      </c>
      <c r="B1148" s="5">
        <v>245589</v>
      </c>
      <c r="C1148" t="str">
        <f>TEXT(sales_targets[[#This Row],[Date]],"MMM")</f>
        <v>Jul</v>
      </c>
      <c r="D1148">
        <f>YEAR(sales_targets[[#This Row],[Date]])</f>
        <v>2115</v>
      </c>
    </row>
    <row r="1149" spans="1:4" x14ac:dyDescent="0.25">
      <c r="A1149" s="4">
        <v>78741</v>
      </c>
      <c r="B1149" s="5">
        <v>96319</v>
      </c>
      <c r="C1149" t="str">
        <f>TEXT(sales_targets[[#This Row],[Date]],"MMM")</f>
        <v>Aug</v>
      </c>
      <c r="D1149">
        <f>YEAR(sales_targets[[#This Row],[Date]])</f>
        <v>2115</v>
      </c>
    </row>
    <row r="1150" spans="1:4" x14ac:dyDescent="0.25">
      <c r="A1150" s="4">
        <v>78772</v>
      </c>
      <c r="B1150" s="5">
        <v>242857</v>
      </c>
      <c r="C1150" t="str">
        <f>TEXT(sales_targets[[#This Row],[Date]],"MMM")</f>
        <v>Sep</v>
      </c>
      <c r="D1150">
        <f>YEAR(sales_targets[[#This Row],[Date]])</f>
        <v>2115</v>
      </c>
    </row>
    <row r="1151" spans="1:4" x14ac:dyDescent="0.25">
      <c r="A1151" s="4">
        <v>78802</v>
      </c>
      <c r="B1151" s="5">
        <v>266231</v>
      </c>
      <c r="C1151" t="str">
        <f>TEXT(sales_targets[[#This Row],[Date]],"MMM")</f>
        <v>Oct</v>
      </c>
      <c r="D1151">
        <f>YEAR(sales_targets[[#This Row],[Date]])</f>
        <v>2115</v>
      </c>
    </row>
    <row r="1152" spans="1:4" x14ac:dyDescent="0.25">
      <c r="A1152" s="4">
        <v>78833</v>
      </c>
      <c r="B1152" s="5">
        <v>409669</v>
      </c>
      <c r="C1152" t="str">
        <f>TEXT(sales_targets[[#This Row],[Date]],"MMM")</f>
        <v>Nov</v>
      </c>
      <c r="D1152">
        <f>YEAR(sales_targets[[#This Row],[Date]])</f>
        <v>2115</v>
      </c>
    </row>
    <row r="1153" spans="1:4" x14ac:dyDescent="0.25">
      <c r="A1153" s="4">
        <v>78863</v>
      </c>
      <c r="B1153" s="5">
        <v>249027</v>
      </c>
      <c r="C1153" t="str">
        <f>TEXT(sales_targets[[#This Row],[Date]],"MMM")</f>
        <v>Dec</v>
      </c>
      <c r="D1153">
        <f>YEAR(sales_targets[[#This Row],[Date]])</f>
        <v>2115</v>
      </c>
    </row>
    <row r="1154" spans="1:4" x14ac:dyDescent="0.25">
      <c r="A1154" s="4">
        <v>78894</v>
      </c>
      <c r="B1154" s="5">
        <v>470981</v>
      </c>
      <c r="C1154" t="str">
        <f>TEXT(sales_targets[[#This Row],[Date]],"MMM")</f>
        <v>Jan</v>
      </c>
      <c r="D1154">
        <f>YEAR(sales_targets[[#This Row],[Date]])</f>
        <v>2116</v>
      </c>
    </row>
    <row r="1155" spans="1:4" x14ac:dyDescent="0.25">
      <c r="A1155" s="4">
        <v>78925</v>
      </c>
      <c r="B1155" s="5">
        <v>111935</v>
      </c>
      <c r="C1155" t="str">
        <f>TEXT(sales_targets[[#This Row],[Date]],"MMM")</f>
        <v>Feb</v>
      </c>
      <c r="D1155">
        <f>YEAR(sales_targets[[#This Row],[Date]])</f>
        <v>2116</v>
      </c>
    </row>
    <row r="1156" spans="1:4" x14ac:dyDescent="0.25">
      <c r="A1156" s="4">
        <v>78954</v>
      </c>
      <c r="B1156" s="5">
        <v>73921</v>
      </c>
      <c r="C1156" t="str">
        <f>TEXT(sales_targets[[#This Row],[Date]],"MMM")</f>
        <v>Mar</v>
      </c>
      <c r="D1156">
        <f>YEAR(sales_targets[[#This Row],[Date]])</f>
        <v>2116</v>
      </c>
    </row>
    <row r="1157" spans="1:4" x14ac:dyDescent="0.25">
      <c r="A1157" s="4">
        <v>78985</v>
      </c>
      <c r="B1157" s="5">
        <v>52002</v>
      </c>
      <c r="C1157" t="str">
        <f>TEXT(sales_targets[[#This Row],[Date]],"MMM")</f>
        <v>Apr</v>
      </c>
      <c r="D1157">
        <f>YEAR(sales_targets[[#This Row],[Date]])</f>
        <v>2116</v>
      </c>
    </row>
    <row r="1158" spans="1:4" x14ac:dyDescent="0.25">
      <c r="A1158" s="4">
        <v>79015</v>
      </c>
      <c r="B1158" s="5">
        <v>210535</v>
      </c>
      <c r="C1158" t="str">
        <f>TEXT(sales_targets[[#This Row],[Date]],"MMM")</f>
        <v>May</v>
      </c>
      <c r="D1158">
        <f>YEAR(sales_targets[[#This Row],[Date]])</f>
        <v>2116</v>
      </c>
    </row>
    <row r="1159" spans="1:4" x14ac:dyDescent="0.25">
      <c r="A1159" s="4">
        <v>79046</v>
      </c>
      <c r="B1159" s="5">
        <v>136838</v>
      </c>
      <c r="C1159" t="str">
        <f>TEXT(sales_targets[[#This Row],[Date]],"MMM")</f>
        <v>Jun</v>
      </c>
      <c r="D1159">
        <f>YEAR(sales_targets[[#This Row],[Date]])</f>
        <v>2116</v>
      </c>
    </row>
    <row r="1160" spans="1:4" x14ac:dyDescent="0.25">
      <c r="A1160" s="4">
        <v>79076</v>
      </c>
      <c r="B1160" s="5">
        <v>91212</v>
      </c>
      <c r="C1160" t="str">
        <f>TEXT(sales_targets[[#This Row],[Date]],"MMM")</f>
        <v>Jul</v>
      </c>
      <c r="D1160">
        <f>YEAR(sales_targets[[#This Row],[Date]])</f>
        <v>2116</v>
      </c>
    </row>
    <row r="1161" spans="1:4" x14ac:dyDescent="0.25">
      <c r="A1161" s="4">
        <v>79107</v>
      </c>
      <c r="B1161" s="5">
        <v>156151</v>
      </c>
      <c r="C1161" t="str">
        <f>TEXT(sales_targets[[#This Row],[Date]],"MMM")</f>
        <v>Aug</v>
      </c>
      <c r="D1161">
        <f>YEAR(sales_targets[[#This Row],[Date]])</f>
        <v>2116</v>
      </c>
    </row>
    <row r="1162" spans="1:4" x14ac:dyDescent="0.25">
      <c r="A1162" s="4">
        <v>79138</v>
      </c>
      <c r="B1162" s="5">
        <v>488744</v>
      </c>
      <c r="C1162" t="str">
        <f>TEXT(sales_targets[[#This Row],[Date]],"MMM")</f>
        <v>Sep</v>
      </c>
      <c r="D1162">
        <f>YEAR(sales_targets[[#This Row],[Date]])</f>
        <v>2116</v>
      </c>
    </row>
    <row r="1163" spans="1:4" x14ac:dyDescent="0.25">
      <c r="A1163" s="4">
        <v>79168</v>
      </c>
      <c r="B1163" s="5">
        <v>410111</v>
      </c>
      <c r="C1163" t="str">
        <f>TEXT(sales_targets[[#This Row],[Date]],"MMM")</f>
        <v>Oct</v>
      </c>
      <c r="D1163">
        <f>YEAR(sales_targets[[#This Row],[Date]])</f>
        <v>2116</v>
      </c>
    </row>
    <row r="1164" spans="1:4" x14ac:dyDescent="0.25">
      <c r="A1164" s="4">
        <v>79199</v>
      </c>
      <c r="B1164" s="5">
        <v>58357</v>
      </c>
      <c r="C1164" t="str">
        <f>TEXT(sales_targets[[#This Row],[Date]],"MMM")</f>
        <v>Nov</v>
      </c>
      <c r="D1164">
        <f>YEAR(sales_targets[[#This Row],[Date]])</f>
        <v>2116</v>
      </c>
    </row>
    <row r="1165" spans="1:4" x14ac:dyDescent="0.25">
      <c r="A1165" s="4">
        <v>79229</v>
      </c>
      <c r="B1165" s="5">
        <v>461947</v>
      </c>
      <c r="C1165" t="str">
        <f>TEXT(sales_targets[[#This Row],[Date]],"MMM")</f>
        <v>Dec</v>
      </c>
      <c r="D1165">
        <f>YEAR(sales_targets[[#This Row],[Date]])</f>
        <v>2116</v>
      </c>
    </row>
    <row r="1166" spans="1:4" x14ac:dyDescent="0.25">
      <c r="A1166" s="4">
        <v>79260</v>
      </c>
      <c r="B1166" s="5">
        <v>142364</v>
      </c>
      <c r="C1166" t="str">
        <f>TEXT(sales_targets[[#This Row],[Date]],"MMM")</f>
        <v>Jan</v>
      </c>
      <c r="D1166">
        <f>YEAR(sales_targets[[#This Row],[Date]])</f>
        <v>2117</v>
      </c>
    </row>
    <row r="1167" spans="1:4" x14ac:dyDescent="0.25">
      <c r="A1167" s="4">
        <v>79291</v>
      </c>
      <c r="B1167" s="5">
        <v>232674</v>
      </c>
      <c r="C1167" t="str">
        <f>TEXT(sales_targets[[#This Row],[Date]],"MMM")</f>
        <v>Feb</v>
      </c>
      <c r="D1167">
        <f>YEAR(sales_targets[[#This Row],[Date]])</f>
        <v>2117</v>
      </c>
    </row>
    <row r="1168" spans="1:4" x14ac:dyDescent="0.25">
      <c r="A1168" s="4">
        <v>79319</v>
      </c>
      <c r="B1168" s="5">
        <v>197436</v>
      </c>
      <c r="C1168" t="str">
        <f>TEXT(sales_targets[[#This Row],[Date]],"MMM")</f>
        <v>Mar</v>
      </c>
      <c r="D1168">
        <f>YEAR(sales_targets[[#This Row],[Date]])</f>
        <v>2117</v>
      </c>
    </row>
    <row r="1169" spans="1:4" x14ac:dyDescent="0.25">
      <c r="A1169" s="4">
        <v>79350</v>
      </c>
      <c r="B1169" s="5">
        <v>232262</v>
      </c>
      <c r="C1169" t="str">
        <f>TEXT(sales_targets[[#This Row],[Date]],"MMM")</f>
        <v>Apr</v>
      </c>
      <c r="D1169">
        <f>YEAR(sales_targets[[#This Row],[Date]])</f>
        <v>2117</v>
      </c>
    </row>
    <row r="1170" spans="1:4" x14ac:dyDescent="0.25">
      <c r="A1170" s="4">
        <v>79380</v>
      </c>
      <c r="B1170" s="5">
        <v>392325</v>
      </c>
      <c r="C1170" t="str">
        <f>TEXT(sales_targets[[#This Row],[Date]],"MMM")</f>
        <v>May</v>
      </c>
      <c r="D1170">
        <f>YEAR(sales_targets[[#This Row],[Date]])</f>
        <v>2117</v>
      </c>
    </row>
    <row r="1171" spans="1:4" x14ac:dyDescent="0.25">
      <c r="A1171" s="4">
        <v>79411</v>
      </c>
      <c r="B1171" s="5">
        <v>370616</v>
      </c>
      <c r="C1171" t="str">
        <f>TEXT(sales_targets[[#This Row],[Date]],"MMM")</f>
        <v>Jun</v>
      </c>
      <c r="D1171">
        <f>YEAR(sales_targets[[#This Row],[Date]])</f>
        <v>2117</v>
      </c>
    </row>
    <row r="1172" spans="1:4" x14ac:dyDescent="0.25">
      <c r="A1172" s="4">
        <v>79441</v>
      </c>
      <c r="B1172" s="5">
        <v>317316</v>
      </c>
      <c r="C1172" t="str">
        <f>TEXT(sales_targets[[#This Row],[Date]],"MMM")</f>
        <v>Jul</v>
      </c>
      <c r="D1172">
        <f>YEAR(sales_targets[[#This Row],[Date]])</f>
        <v>2117</v>
      </c>
    </row>
    <row r="1173" spans="1:4" x14ac:dyDescent="0.25">
      <c r="A1173" s="4">
        <v>79472</v>
      </c>
      <c r="B1173" s="5">
        <v>332114</v>
      </c>
      <c r="C1173" t="str">
        <f>TEXT(sales_targets[[#This Row],[Date]],"MMM")</f>
        <v>Aug</v>
      </c>
      <c r="D1173">
        <f>YEAR(sales_targets[[#This Row],[Date]])</f>
        <v>2117</v>
      </c>
    </row>
    <row r="1174" spans="1:4" x14ac:dyDescent="0.25">
      <c r="A1174" s="4">
        <v>79503</v>
      </c>
      <c r="B1174" s="5">
        <v>377387</v>
      </c>
      <c r="C1174" t="str">
        <f>TEXT(sales_targets[[#This Row],[Date]],"MMM")</f>
        <v>Sep</v>
      </c>
      <c r="D1174">
        <f>YEAR(sales_targets[[#This Row],[Date]])</f>
        <v>2117</v>
      </c>
    </row>
    <row r="1175" spans="1:4" x14ac:dyDescent="0.25">
      <c r="A1175" s="4">
        <v>79533</v>
      </c>
      <c r="B1175" s="5">
        <v>132863</v>
      </c>
      <c r="C1175" t="str">
        <f>TEXT(sales_targets[[#This Row],[Date]],"MMM")</f>
        <v>Oct</v>
      </c>
      <c r="D1175">
        <f>YEAR(sales_targets[[#This Row],[Date]])</f>
        <v>2117</v>
      </c>
    </row>
    <row r="1176" spans="1:4" x14ac:dyDescent="0.25">
      <c r="A1176" s="4">
        <v>79564</v>
      </c>
      <c r="B1176" s="5">
        <v>228051</v>
      </c>
      <c r="C1176" t="str">
        <f>TEXT(sales_targets[[#This Row],[Date]],"MMM")</f>
        <v>Nov</v>
      </c>
      <c r="D1176">
        <f>YEAR(sales_targets[[#This Row],[Date]])</f>
        <v>2117</v>
      </c>
    </row>
    <row r="1177" spans="1:4" x14ac:dyDescent="0.25">
      <c r="A1177" s="4">
        <v>79594</v>
      </c>
      <c r="B1177" s="5">
        <v>98460</v>
      </c>
      <c r="C1177" t="str">
        <f>TEXT(sales_targets[[#This Row],[Date]],"MMM")</f>
        <v>Dec</v>
      </c>
      <c r="D1177">
        <f>YEAR(sales_targets[[#This Row],[Date]])</f>
        <v>2117</v>
      </c>
    </row>
    <row r="1178" spans="1:4" x14ac:dyDescent="0.25">
      <c r="A1178" s="4">
        <v>79625</v>
      </c>
      <c r="B1178" s="5">
        <v>366877</v>
      </c>
      <c r="C1178" t="str">
        <f>TEXT(sales_targets[[#This Row],[Date]],"MMM")</f>
        <v>Jan</v>
      </c>
      <c r="D1178">
        <f>YEAR(sales_targets[[#This Row],[Date]])</f>
        <v>2118</v>
      </c>
    </row>
    <row r="1179" spans="1:4" x14ac:dyDescent="0.25">
      <c r="A1179" s="4">
        <v>79656</v>
      </c>
      <c r="B1179" s="5">
        <v>246925</v>
      </c>
      <c r="C1179" t="str">
        <f>TEXT(sales_targets[[#This Row],[Date]],"MMM")</f>
        <v>Feb</v>
      </c>
      <c r="D1179">
        <f>YEAR(sales_targets[[#This Row],[Date]])</f>
        <v>2118</v>
      </c>
    </row>
    <row r="1180" spans="1:4" x14ac:dyDescent="0.25">
      <c r="A1180" s="4">
        <v>79684</v>
      </c>
      <c r="B1180" s="5">
        <v>336775</v>
      </c>
      <c r="C1180" t="str">
        <f>TEXT(sales_targets[[#This Row],[Date]],"MMM")</f>
        <v>Mar</v>
      </c>
      <c r="D1180">
        <f>YEAR(sales_targets[[#This Row],[Date]])</f>
        <v>2118</v>
      </c>
    </row>
    <row r="1181" spans="1:4" x14ac:dyDescent="0.25">
      <c r="A1181" s="4">
        <v>79715</v>
      </c>
      <c r="B1181" s="5">
        <v>304172</v>
      </c>
      <c r="C1181" t="str">
        <f>TEXT(sales_targets[[#This Row],[Date]],"MMM")</f>
        <v>Apr</v>
      </c>
      <c r="D1181">
        <f>YEAR(sales_targets[[#This Row],[Date]])</f>
        <v>2118</v>
      </c>
    </row>
    <row r="1182" spans="1:4" x14ac:dyDescent="0.25">
      <c r="A1182" s="4">
        <v>79745</v>
      </c>
      <c r="B1182" s="5">
        <v>173134</v>
      </c>
      <c r="C1182" t="str">
        <f>TEXT(sales_targets[[#This Row],[Date]],"MMM")</f>
        <v>May</v>
      </c>
      <c r="D1182">
        <f>YEAR(sales_targets[[#This Row],[Date]])</f>
        <v>2118</v>
      </c>
    </row>
    <row r="1183" spans="1:4" x14ac:dyDescent="0.25">
      <c r="A1183" s="4">
        <v>79776</v>
      </c>
      <c r="B1183" s="5">
        <v>112418</v>
      </c>
      <c r="C1183" t="str">
        <f>TEXT(sales_targets[[#This Row],[Date]],"MMM")</f>
        <v>Jun</v>
      </c>
      <c r="D1183">
        <f>YEAR(sales_targets[[#This Row],[Date]])</f>
        <v>2118</v>
      </c>
    </row>
    <row r="1184" spans="1:4" x14ac:dyDescent="0.25">
      <c r="A1184" s="4">
        <v>79806</v>
      </c>
      <c r="B1184" s="5">
        <v>487823</v>
      </c>
      <c r="C1184" t="str">
        <f>TEXT(sales_targets[[#This Row],[Date]],"MMM")</f>
        <v>Jul</v>
      </c>
      <c r="D1184">
        <f>YEAR(sales_targets[[#This Row],[Date]])</f>
        <v>2118</v>
      </c>
    </row>
    <row r="1185" spans="1:4" x14ac:dyDescent="0.25">
      <c r="A1185" s="4">
        <v>79837</v>
      </c>
      <c r="B1185" s="5">
        <v>181973</v>
      </c>
      <c r="C1185" t="str">
        <f>TEXT(sales_targets[[#This Row],[Date]],"MMM")</f>
        <v>Aug</v>
      </c>
      <c r="D1185">
        <f>YEAR(sales_targets[[#This Row],[Date]])</f>
        <v>2118</v>
      </c>
    </row>
    <row r="1186" spans="1:4" x14ac:dyDescent="0.25">
      <c r="A1186" s="4">
        <v>79868</v>
      </c>
      <c r="B1186" s="5">
        <v>99303</v>
      </c>
      <c r="C1186" t="str">
        <f>TEXT(sales_targets[[#This Row],[Date]],"MMM")</f>
        <v>Sep</v>
      </c>
      <c r="D1186">
        <f>YEAR(sales_targets[[#This Row],[Date]])</f>
        <v>2118</v>
      </c>
    </row>
    <row r="1187" spans="1:4" x14ac:dyDescent="0.25">
      <c r="A1187" s="4">
        <v>79898</v>
      </c>
      <c r="B1187" s="5">
        <v>187674</v>
      </c>
      <c r="C1187" t="str">
        <f>TEXT(sales_targets[[#This Row],[Date]],"MMM")</f>
        <v>Oct</v>
      </c>
      <c r="D1187">
        <f>YEAR(sales_targets[[#This Row],[Date]])</f>
        <v>2118</v>
      </c>
    </row>
    <row r="1188" spans="1:4" x14ac:dyDescent="0.25">
      <c r="A1188" s="4">
        <v>79929</v>
      </c>
      <c r="B1188" s="5">
        <v>456088</v>
      </c>
      <c r="C1188" t="str">
        <f>TEXT(sales_targets[[#This Row],[Date]],"MMM")</f>
        <v>Nov</v>
      </c>
      <c r="D1188">
        <f>YEAR(sales_targets[[#This Row],[Date]])</f>
        <v>2118</v>
      </c>
    </row>
    <row r="1189" spans="1:4" x14ac:dyDescent="0.25">
      <c r="A1189" s="4">
        <v>79959</v>
      </c>
      <c r="B1189" s="5">
        <v>167584</v>
      </c>
      <c r="C1189" t="str">
        <f>TEXT(sales_targets[[#This Row],[Date]],"MMM")</f>
        <v>Dec</v>
      </c>
      <c r="D1189">
        <f>YEAR(sales_targets[[#This Row],[Date]])</f>
        <v>2118</v>
      </c>
    </row>
    <row r="1190" spans="1:4" x14ac:dyDescent="0.25">
      <c r="A1190" s="4">
        <v>79990</v>
      </c>
      <c r="B1190" s="5">
        <v>494055</v>
      </c>
      <c r="C1190" t="str">
        <f>TEXT(sales_targets[[#This Row],[Date]],"MMM")</f>
        <v>Jan</v>
      </c>
      <c r="D1190">
        <f>YEAR(sales_targets[[#This Row],[Date]])</f>
        <v>2119</v>
      </c>
    </row>
    <row r="1191" spans="1:4" x14ac:dyDescent="0.25">
      <c r="A1191" s="4">
        <v>80021</v>
      </c>
      <c r="B1191" s="5">
        <v>257342</v>
      </c>
      <c r="C1191" t="str">
        <f>TEXT(sales_targets[[#This Row],[Date]],"MMM")</f>
        <v>Feb</v>
      </c>
      <c r="D1191">
        <f>YEAR(sales_targets[[#This Row],[Date]])</f>
        <v>2119</v>
      </c>
    </row>
    <row r="1192" spans="1:4" x14ac:dyDescent="0.25">
      <c r="A1192" s="4">
        <v>80049</v>
      </c>
      <c r="B1192" s="5">
        <v>437817</v>
      </c>
      <c r="C1192" t="str">
        <f>TEXT(sales_targets[[#This Row],[Date]],"MMM")</f>
        <v>Mar</v>
      </c>
      <c r="D1192">
        <f>YEAR(sales_targets[[#This Row],[Date]])</f>
        <v>2119</v>
      </c>
    </row>
    <row r="1193" spans="1:4" x14ac:dyDescent="0.25">
      <c r="A1193" s="4">
        <v>80080</v>
      </c>
      <c r="B1193" s="5">
        <v>343878</v>
      </c>
      <c r="C1193" t="str">
        <f>TEXT(sales_targets[[#This Row],[Date]],"MMM")</f>
        <v>Apr</v>
      </c>
      <c r="D1193">
        <f>YEAR(sales_targets[[#This Row],[Date]])</f>
        <v>2119</v>
      </c>
    </row>
    <row r="1194" spans="1:4" x14ac:dyDescent="0.25">
      <c r="A1194" s="4">
        <v>80110</v>
      </c>
      <c r="B1194" s="5">
        <v>69770</v>
      </c>
      <c r="C1194" t="str">
        <f>TEXT(sales_targets[[#This Row],[Date]],"MMM")</f>
        <v>May</v>
      </c>
      <c r="D1194">
        <f>YEAR(sales_targets[[#This Row],[Date]])</f>
        <v>2119</v>
      </c>
    </row>
    <row r="1195" spans="1:4" x14ac:dyDescent="0.25">
      <c r="A1195" s="4">
        <v>80141</v>
      </c>
      <c r="B1195" s="5">
        <v>279225</v>
      </c>
      <c r="C1195" t="str">
        <f>TEXT(sales_targets[[#This Row],[Date]],"MMM")</f>
        <v>Jun</v>
      </c>
      <c r="D1195">
        <f>YEAR(sales_targets[[#This Row],[Date]])</f>
        <v>2119</v>
      </c>
    </row>
    <row r="1196" spans="1:4" x14ac:dyDescent="0.25">
      <c r="A1196" s="4">
        <v>80171</v>
      </c>
      <c r="B1196" s="5">
        <v>237619</v>
      </c>
      <c r="C1196" t="str">
        <f>TEXT(sales_targets[[#This Row],[Date]],"MMM")</f>
        <v>Jul</v>
      </c>
      <c r="D1196">
        <f>YEAR(sales_targets[[#This Row],[Date]])</f>
        <v>2119</v>
      </c>
    </row>
    <row r="1197" spans="1:4" x14ac:dyDescent="0.25">
      <c r="A1197" s="4">
        <v>80202</v>
      </c>
      <c r="B1197" s="5">
        <v>140655</v>
      </c>
      <c r="C1197" t="str">
        <f>TEXT(sales_targets[[#This Row],[Date]],"MMM")</f>
        <v>Aug</v>
      </c>
      <c r="D1197">
        <f>YEAR(sales_targets[[#This Row],[Date]])</f>
        <v>2119</v>
      </c>
    </row>
    <row r="1198" spans="1:4" x14ac:dyDescent="0.25">
      <c r="A1198" s="4">
        <v>80233</v>
      </c>
      <c r="B1198" s="5">
        <v>297494</v>
      </c>
      <c r="C1198" t="str">
        <f>TEXT(sales_targets[[#This Row],[Date]],"MMM")</f>
        <v>Sep</v>
      </c>
      <c r="D1198">
        <f>YEAR(sales_targets[[#This Row],[Date]])</f>
        <v>2119</v>
      </c>
    </row>
    <row r="1199" spans="1:4" x14ac:dyDescent="0.25">
      <c r="A1199" s="4">
        <v>80263</v>
      </c>
      <c r="B1199" s="5">
        <v>96322</v>
      </c>
      <c r="C1199" t="str">
        <f>TEXT(sales_targets[[#This Row],[Date]],"MMM")</f>
        <v>Oct</v>
      </c>
      <c r="D1199">
        <f>YEAR(sales_targets[[#This Row],[Date]])</f>
        <v>2119</v>
      </c>
    </row>
    <row r="1200" spans="1:4" x14ac:dyDescent="0.25">
      <c r="A1200" s="4">
        <v>80294</v>
      </c>
      <c r="B1200" s="5">
        <v>364234</v>
      </c>
      <c r="C1200" t="str">
        <f>TEXT(sales_targets[[#This Row],[Date]],"MMM")</f>
        <v>Nov</v>
      </c>
      <c r="D1200">
        <f>YEAR(sales_targets[[#This Row],[Date]])</f>
        <v>2119</v>
      </c>
    </row>
    <row r="1201" spans="1:4" x14ac:dyDescent="0.25">
      <c r="A1201" s="4">
        <v>80324</v>
      </c>
      <c r="B1201" s="5">
        <v>419841</v>
      </c>
      <c r="C1201" t="str">
        <f>TEXT(sales_targets[[#This Row],[Date]],"MMM")</f>
        <v>Dec</v>
      </c>
      <c r="D1201">
        <f>YEAR(sales_targets[[#This Row],[Date]])</f>
        <v>2119</v>
      </c>
    </row>
  </sheetData>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2AA97423-0DBA-4166-9B02-B95BFFD67C83}">
  <ds:schemaRefs/>
</ds:datastoreItem>
</file>

<file path=customXml/itemProps2.xml><?xml version="1.0" encoding="utf-8"?>
<ds:datastoreItem xmlns:ds="http://schemas.openxmlformats.org/officeDocument/2006/customXml" ds:itemID="{ABDAE737-2E6C-4E5C-A233-EF6761C3B7AC}">
  <ds:schemaRefs/>
</ds:datastoreItem>
</file>

<file path=customXml/itemProps3.xml><?xml version="1.0" encoding="utf-8"?>
<ds:datastoreItem xmlns:ds="http://schemas.openxmlformats.org/officeDocument/2006/customXml" ds:itemID="{7945A778-CF0D-4DDA-B24C-233ED4C920D9}">
  <ds:schemaRefs/>
</ds:datastoreItem>
</file>

<file path=customXml/itemProps4.xml><?xml version="1.0" encoding="utf-8"?>
<ds:datastoreItem xmlns:ds="http://schemas.openxmlformats.org/officeDocument/2006/customXml" ds:itemID="{EE952037-3242-494E-9F54-E314DA2A8B7F}">
  <ds:schemaRefs/>
</ds:datastoreItem>
</file>

<file path=customXml/itemProps5.xml><?xml version="1.0" encoding="utf-8"?>
<ds:datastoreItem xmlns:ds="http://schemas.openxmlformats.org/officeDocument/2006/customXml" ds:itemID="{B9D67E0E-C7B1-40AC-8976-6C5D123A8A2D}">
  <ds:schemaRefs/>
</ds:datastoreItem>
</file>

<file path=customXml/itemProps6.xml><?xml version="1.0" encoding="utf-8"?>
<ds:datastoreItem xmlns:ds="http://schemas.openxmlformats.org/officeDocument/2006/customXml" ds:itemID="{7CD68EDF-99A1-4222-B146-5AC64CBB89B7}">
  <ds:schemaRefs/>
</ds:datastoreItem>
</file>

<file path=customXml/itemProps7.xml><?xml version="1.0" encoding="utf-8"?>
<ds:datastoreItem xmlns:ds="http://schemas.openxmlformats.org/officeDocument/2006/customXml" ds:itemID="{F99B1750-2AE2-4BD6-876C-1C35B1E26D5E}">
  <ds:schemaRefs/>
</ds:datastoreItem>
</file>

<file path=customXml/itemProps8.xml><?xml version="1.0" encoding="utf-8"?>
<ds:datastoreItem xmlns:ds="http://schemas.openxmlformats.org/officeDocument/2006/customXml" ds:itemID="{46ACA477-36EF-4BB5-ACAA-C26D12EEF3AA}">
  <ds:schemaRefs/>
</ds:datastoreItem>
</file>

<file path=customXml/itemProps9.xml><?xml version="1.0" encoding="utf-8"?>
<ds:datastoreItem xmlns:ds="http://schemas.openxmlformats.org/officeDocument/2006/customXml" ds:itemID="{595C07BA-C1F1-44D1-A61B-0DA6F1DC0B57}">
  <ds:schemaRefs/>
</ds:datastoreItem>
</file>

<file path=customXml/itemProps10.xml><?xml version="1.0" encoding="utf-8"?>
<ds:datastoreItem xmlns:ds="http://schemas.openxmlformats.org/officeDocument/2006/customXml" ds:itemID="{7F073C21-304B-41E5-B5ED-3A0353DB7B1F}">
  <ds:schemaRefs/>
</ds:datastoreItem>
</file>

<file path=customXml/itemProps11.xml><?xml version="1.0" encoding="utf-8"?>
<ds:datastoreItem xmlns:ds="http://schemas.openxmlformats.org/officeDocument/2006/customXml" ds:itemID="{62F5D46A-6F39-4F52-8EEB-B90FAD5F038B}">
  <ds:schemaRefs/>
</ds:datastoreItem>
</file>

<file path=customXml/itemProps12.xml><?xml version="1.0" encoding="utf-8"?>
<ds:datastoreItem xmlns:ds="http://schemas.openxmlformats.org/officeDocument/2006/customXml" ds:itemID="{5CC1EE91-F7BF-42CF-A45D-B23BEA462CD3}">
  <ds:schemaRefs/>
</ds:datastoreItem>
</file>

<file path=customXml/itemProps13.xml><?xml version="1.0" encoding="utf-8"?>
<ds:datastoreItem xmlns:ds="http://schemas.openxmlformats.org/officeDocument/2006/customXml" ds:itemID="{FDB5FAE9-377A-4FCE-87C6-BC99A1C0B7FA}">
  <ds:schemaRefs/>
</ds:datastoreItem>
</file>

<file path=customXml/itemProps14.xml><?xml version="1.0" encoding="utf-8"?>
<ds:datastoreItem xmlns:ds="http://schemas.openxmlformats.org/officeDocument/2006/customXml" ds:itemID="{53F26E05-A45E-4F4C-826D-D78E3D540BBB}">
  <ds:schemaRefs/>
</ds:datastoreItem>
</file>

<file path=customXml/itemProps15.xml><?xml version="1.0" encoding="utf-8"?>
<ds:datastoreItem xmlns:ds="http://schemas.openxmlformats.org/officeDocument/2006/customXml" ds:itemID="{3D1A7285-60B9-4C85-945A-C6E26CE91961}">
  <ds:schemaRefs/>
</ds:datastoreItem>
</file>

<file path=customXml/itemProps16.xml><?xml version="1.0" encoding="utf-8"?>
<ds:datastoreItem xmlns:ds="http://schemas.openxmlformats.org/officeDocument/2006/customXml" ds:itemID="{E409B81C-A3A1-45A6-8C48-71D0146C47FA}">
  <ds:schemaRefs/>
</ds:datastoreItem>
</file>

<file path=customXml/itemProps17.xml><?xml version="1.0" encoding="utf-8"?>
<ds:datastoreItem xmlns:ds="http://schemas.openxmlformats.org/officeDocument/2006/customXml" ds:itemID="{484E064C-30EC-47B5-8FFA-A932487C7435}">
  <ds:schemaRefs/>
</ds:datastoreItem>
</file>

<file path=customXml/itemProps18.xml><?xml version="1.0" encoding="utf-8"?>
<ds:datastoreItem xmlns:ds="http://schemas.openxmlformats.org/officeDocument/2006/customXml" ds:itemID="{A1B31100-1894-459F-B94F-A3D77B4E5255}">
  <ds:schemaRefs/>
</ds:datastoreItem>
</file>

<file path=customXml/itemProps19.xml><?xml version="1.0" encoding="utf-8"?>
<ds:datastoreItem xmlns:ds="http://schemas.openxmlformats.org/officeDocument/2006/customXml" ds:itemID="{2FC5A5F5-6595-44B5-B156-0375F6C33477}">
  <ds:schemaRefs/>
</ds:datastoreItem>
</file>

<file path=customXml/itemProps20.xml><?xml version="1.0" encoding="utf-8"?>
<ds:datastoreItem xmlns:ds="http://schemas.openxmlformats.org/officeDocument/2006/customXml" ds:itemID="{C7ABC45C-31A5-43D8-B5F8-1362ED391AFA}">
  <ds:schemaRefs/>
</ds:datastoreItem>
</file>

<file path=customXml/itemProps21.xml><?xml version="1.0" encoding="utf-8"?>
<ds:datastoreItem xmlns:ds="http://schemas.openxmlformats.org/officeDocument/2006/customXml" ds:itemID="{94868FEA-56B0-4C3E-9951-C23A09670AD3}">
  <ds:schemaRefs/>
</ds:datastoreItem>
</file>

<file path=customXml/itemProps22.xml><?xml version="1.0" encoding="utf-8"?>
<ds:datastoreItem xmlns:ds="http://schemas.openxmlformats.org/officeDocument/2006/customXml" ds:itemID="{B0599617-3028-4112-852E-4D0D1EBF4A35}">
  <ds:schemaRefs/>
</ds:datastoreItem>
</file>

<file path=customXml/itemProps23.xml><?xml version="1.0" encoding="utf-8"?>
<ds:datastoreItem xmlns:ds="http://schemas.openxmlformats.org/officeDocument/2006/customXml" ds:itemID="{45FF682B-9827-4D6E-99EE-B6F697FB3163}">
  <ds:schemaRefs/>
</ds:datastoreItem>
</file>

<file path=customXml/itemProps24.xml><?xml version="1.0" encoding="utf-8"?>
<ds:datastoreItem xmlns:ds="http://schemas.openxmlformats.org/officeDocument/2006/customXml" ds:itemID="{08EB5BA6-12A1-43BF-8412-C9378D09F248}">
  <ds:schemaRefs/>
</ds:datastoreItem>
</file>

<file path=customXml/itemProps25.xml><?xml version="1.0" encoding="utf-8"?>
<ds:datastoreItem xmlns:ds="http://schemas.openxmlformats.org/officeDocument/2006/customXml" ds:itemID="{87CE8109-6543-4C74-9343-DB7E26522372}">
  <ds:schemaRefs/>
</ds:datastoreItem>
</file>

<file path=customXml/itemProps26.xml><?xml version="1.0" encoding="utf-8"?>
<ds:datastoreItem xmlns:ds="http://schemas.openxmlformats.org/officeDocument/2006/customXml" ds:itemID="{A4A9BE96-08A1-4954-B2C7-00FBC57A98DB}">
  <ds:schemaRefs/>
</ds:datastoreItem>
</file>

<file path=customXml/itemProps27.xml><?xml version="1.0" encoding="utf-8"?>
<ds:datastoreItem xmlns:ds="http://schemas.openxmlformats.org/officeDocument/2006/customXml" ds:itemID="{18F6BEE6-CCD4-45C1-AB79-D76B4B339BA9}">
  <ds:schemaRefs/>
</ds:datastoreItem>
</file>

<file path=customXml/itemProps28.xml><?xml version="1.0" encoding="utf-8"?>
<ds:datastoreItem xmlns:ds="http://schemas.openxmlformats.org/officeDocument/2006/customXml" ds:itemID="{15FB2493-B386-4914-8BEC-CB4F64C1ECFE}">
  <ds:schemaRefs/>
</ds:datastoreItem>
</file>

<file path=customXml/itemProps29.xml><?xml version="1.0" encoding="utf-8"?>
<ds:datastoreItem xmlns:ds="http://schemas.openxmlformats.org/officeDocument/2006/customXml" ds:itemID="{EE62B40C-0B66-41A8-914F-36F8ABCBDA46}">
  <ds:schemaRefs/>
</ds:datastoreItem>
</file>

<file path=customXml/itemProps30.xml><?xml version="1.0" encoding="utf-8"?>
<ds:datastoreItem xmlns:ds="http://schemas.openxmlformats.org/officeDocument/2006/customXml" ds:itemID="{28A61AAD-3508-467F-AB9A-4359A5053F55}">
  <ds:schemaRefs>
    <ds:schemaRef ds:uri="http://schemas.microsoft.com/DataMashup"/>
  </ds:schemaRefs>
</ds:datastoreItem>
</file>

<file path=customXml/itemProps31.xml><?xml version="1.0" encoding="utf-8"?>
<ds:datastoreItem xmlns:ds="http://schemas.openxmlformats.org/officeDocument/2006/customXml" ds:itemID="{92270345-90C1-42F8-A495-A095E30EFA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project_excel</vt:lpstr>
      <vt:lpstr>Sheet1</vt:lpstr>
      <vt:lpstr>Sheet2</vt:lpstr>
      <vt:lpstr>customers</vt:lpstr>
      <vt:lpstr>inventory</vt:lpstr>
      <vt:lpstr>orders</vt:lpstr>
      <vt:lpstr>products</vt:lpstr>
      <vt:lpstr>sales_targets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2026-06-16T10:34:15Z</dcterms:created>
  <dcterms:modified xsi:type="dcterms:W3CDTF">2026-06-22T07:23:53Z</dcterms:modified>
</cp:coreProperties>
</file>