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9F3FC3F0-9AC4-4ED5-9090-6BDC5AD7B02E}" xr6:coauthVersionLast="47" xr6:coauthVersionMax="47" xr10:uidLastSave="{00000000-0000-0000-0000-000000000000}"/>
  <bookViews>
    <workbookView xWindow="-165" yWindow="-165" windowWidth="25530" windowHeight="15360" firstSheet="7" activeTab="10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<sst xmlns="http://schemas.openxmlformats.org/spreadsheetml/2006/main" count="969" uniqueCount="280">
  <si>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</si>
  <si>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</si>
  <si>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</si>
  <si>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</si>
  <si>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</si>
  <si>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</si>
  <si>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</si>
  <si>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</si>
  <si>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</si>
  <si>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</si>
  <si>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</si>
  <si>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</si>
  <si>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</si>
  <si>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</si>
  <si>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</si>
  <si>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</si>
  <si>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</si>
  <si>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</si>
  <si>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</si>
  <si>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</si>
  <si>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</si>
  <si>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</si>
  <si>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</si>
  <si>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</si>
  <si>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</si>
  <si>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</si>
  <si>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</si>
  <si>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</si>
  <si>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</si>
  <si>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</si>
  <si>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</si>
  <si>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</si>
  <si>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</si>
  <si>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</si>
  <si>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</si>
  <si>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</si>
  <si>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</si>
  <si>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</si>
  <si>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</si>
  <si>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</si>
  <si>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</si>
  <si>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</si>
  <si>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</si>
  <si>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</si>
  <si>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</si>
  <si>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</si>
  <si>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</si>
  <si>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</si>
  <si>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</si>
  <si>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</si>
  <si>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</si>
  <si>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</si>
  <si>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</si>
  <si>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</si>
  <si>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</si>
  <si>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</si>
  <si>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</si>
  <si>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</si>
  <si>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</si>
  <si>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</si>
  <si>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</si>
  <si>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</si>
  <si>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</si>
  <si>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</si>
  <si>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</si>
  <si>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</si>
  <si>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</si>
  <si>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</si>
  <si>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</si>
  <si>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</si>
  <si>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</si>
  <si>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</si>
  <si>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</si>
  <si>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</si>
  <si>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</si>
  <si>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</si>
  <si>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</si>
  <si>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</si>
  <si>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</si>
  <si>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</si>
  <si>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</si>
  <si>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</si>
  <si>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</si>
  <si>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</si>
  <si>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</si>
  <si>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</si>
  <si>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</si>
  <si>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</si>
  <si>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</si>
  <si>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</si>
  <si>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</si>
  <si>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</si>
  <si>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</si>
  <si>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</si>
  <si>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</si>
  <si>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</si>
  <si>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</si>
  <si>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</si>
  <si>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</si>
  <si>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</si>
  <si>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</si>
  <si>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</si>
  <si>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</si>
  <si>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</si>
  <si>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</si>
  <si>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</si>
  <si>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</si>
  <si>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</si>
  <si>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</si>
  <si>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</si>
  <si>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</si>
  <si>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</si>
  <si>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</si>
  <si>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</si>
  <si>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</si>
  <si>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</si>
  <si>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</si>
  <si>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</si>
  <si>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</si>
  <si>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</si>
  <si>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</si>
  <si>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</si>
  <si>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</si>
  <si>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</si>
  <si>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</si>
  <si>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</si>
  <si>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</si>
  <si>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1.4 Go</t>
  </si>
  <si>
    <t>Size</t>
  </si>
  <si>
    <t>13.5 Go</t>
  </si>
  <si>
    <t>T train s</t>
  </si>
  <si>
    <t>650 Go</t>
  </si>
  <si>
    <t>15 Go</t>
  </si>
  <si>
    <t>RDF</t>
  </si>
  <si>
    <t>si_n_es700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</si>
  <si>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</si>
  <si>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</si>
  <si>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</si>
  <si>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</si>
  <si>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</si>
  <si>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</si>
  <si>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</si>
  <si>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</si>
  <si>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</si>
  <si>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</si>
  <si>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</si>
  <si>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</si>
  <si>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</si>
  <si>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</si>
  <si>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</si>
  <si>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</si>
  <si>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</si>
  <si>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</si>
  <si>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</si>
  <si>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</si>
  <si>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</si>
  <si>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</si>
  <si>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</si>
  <si>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</si>
  <si>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</si>
  <si>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</si>
  <si>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</si>
  <si>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</si>
  <si>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</si>
  <si>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</si>
  <si>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</si>
  <si>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</si>
  <si>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</si>
  <si>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</si>
  <si>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</si>
  <si>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</si>
  <si>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</si>
  <si>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</si>
  <si>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</si>
  <si>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</si>
  <si>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</si>
  <si>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</si>
  <si>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</si>
  <si>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</si>
  <si>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</si>
  <si>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</si>
  <si>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</si>
  <si>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</si>
  <si>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</si>
  <si>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</si>
  <si>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</si>
  <si>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</si>
  <si>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</si>
  <si>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</si>
  <si>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</si>
  <si>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</si>
  <si>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</si>
  <si>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</si>
  <si>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</si>
  <si>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</si>
  <si>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</si>
  <si>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</si>
  <si>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</si>
  <si>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</si>
  <si>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</si>
  <si>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</si>
  <si>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</si>
  <si>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</si>
  <si>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</si>
  <si>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</si>
  <si>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</si>
  <si>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</si>
  <si>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</si>
  <si>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</si>
  <si>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</si>
  <si>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</si>
  <si>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</si>
  <si>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</si>
  <si>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</si>
  <si>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</si>
  <si>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</si>
  <si>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</si>
  <si>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</si>
  <si>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</si>
  <si>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</si>
  <si>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</si>
  <si>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</si>
  <si>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</si>
  <si>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</si>
  <si>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</si>
  <si>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</si>
  <si>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</si>
  <si>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</si>
  <si>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</si>
  <si>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</si>
  <si>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</si>
  <si>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</si>
  <si>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</si>
  <si>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</si>
  <si>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</si>
  <si>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</si>
  <si>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</si>
  <si>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</si>
  <si>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</si>
  <si>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</si>
  <si>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</si>
  <si>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</si>
  <si>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</si>
  <si>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</si>
  <si>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</si>
  <si>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</si>
  <si>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</si>
  <si>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</si>
  <si>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</si>
  <si>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</si>
  <si>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</si>
  <si>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</si>
  <si>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</si>
  <si>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</si>
  <si>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</si>
  <si>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</si>
  <si>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</si>
  <si>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</si>
  <si>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</si>
  <si>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</si>
  <si>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</si>
  <si>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</si>
  <si>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</si>
  <si>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</si>
  <si>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</si>
  <si>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</si>
  <si>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</si>
  <si>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</si>
  <si>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</si>
  <si>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</si>
  <si>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</si>
  <si>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</si>
  <si>
    <t>&gt;3</t>
  </si>
  <si>
    <t>1.8 Go</t>
  </si>
  <si>
    <t>98 Mo</t>
  </si>
  <si>
    <t>8.2 Go</t>
  </si>
  <si>
    <t>2.1 Go</t>
  </si>
  <si>
    <t>2.7 Go</t>
  </si>
  <si>
    <t>1.3 Go</t>
  </si>
  <si>
    <t>131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</si>
</sst>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0.94553600000000004</c:v>
                </c:pt>
                <c:pt idx="1">
                  <c:v>0.93699299999999996</c:v>
                </c:pt>
                <c:pt idx="2">
                  <c:v>0.93934200000000001</c:v>
                </c:pt>
                <c:pt idx="3">
                  <c:v>0.48419499999999999</c:v>
                </c:pt>
                <c:pt idx="4">
                  <c:v>0.68816699999999997</c:v>
                </c:pt>
                <c:pt idx="5">
                  <c:v>0.96561300000000005</c:v>
                </c:pt>
                <c:pt idx="6">
                  <c:v>0.82293899999999998</c:v>
                </c:pt>
                <c:pt idx="7">
                  <c:v>0.96903032891926499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0.94745800000000002</c:v>
                </c:pt>
                <c:pt idx="1">
                  <c:v>0.93699299999999996</c:v>
                </c:pt>
                <c:pt idx="2">
                  <c:v>0.94019600000000003</c:v>
                </c:pt>
                <c:pt idx="3">
                  <c:v>0.48419499999999999</c:v>
                </c:pt>
                <c:pt idx="4">
                  <c:v>0.68987600000000004</c:v>
                </c:pt>
                <c:pt idx="5">
                  <c:v>0.96646699999999996</c:v>
                </c:pt>
                <c:pt idx="6">
                  <c:v>0.82293899999999998</c:v>
                </c:pt>
                <c:pt idx="7">
                  <c:v>0.96860316104228905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0.95963299999999996</c:v>
                </c:pt>
                <c:pt idx="1">
                  <c:v>0.93549800000000005</c:v>
                </c:pt>
                <c:pt idx="2">
                  <c:v>0.957924</c:v>
                </c:pt>
                <c:pt idx="3">
                  <c:v>0.58692900000000003</c:v>
                </c:pt>
                <c:pt idx="4">
                  <c:v>0.82571600000000001</c:v>
                </c:pt>
                <c:pt idx="5">
                  <c:v>0.98248599999999997</c:v>
                </c:pt>
                <c:pt idx="6">
                  <c:v>0.85818000000000005</c:v>
                </c:pt>
                <c:pt idx="7">
                  <c:v>0.97864160615121698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0.95642899999999997</c:v>
                </c:pt>
                <c:pt idx="1">
                  <c:v>0.94276000000000004</c:v>
                </c:pt>
                <c:pt idx="2">
                  <c:v>0.95514699999999997</c:v>
                </c:pt>
                <c:pt idx="3">
                  <c:v>0.37035499999999999</c:v>
                </c:pt>
                <c:pt idx="4">
                  <c:v>0.75160199999999999</c:v>
                </c:pt>
                <c:pt idx="5">
                  <c:v>0.97693300000000005</c:v>
                </c:pt>
                <c:pt idx="6">
                  <c:v>0.84664700000000004</c:v>
                </c:pt>
                <c:pt idx="7">
                  <c:v>0.97736010252029004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  <c:pt idx="7">
                  <c:v>1043.6968040466299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  <c:pt idx="7">
                  <c:v>1643.7722804546299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  <c:pt idx="7">
                  <c:v>6683.8388361930802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  <c:pt idx="7">
                  <c:v>1293.4574983119901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0.94425499999999996</c:v>
                </c:pt>
                <c:pt idx="1">
                  <c:v>0.78022199999999997</c:v>
                </c:pt>
                <c:pt idx="2">
                  <c:v>0.93635199999999996</c:v>
                </c:pt>
                <c:pt idx="3">
                  <c:v>0.48120499999999999</c:v>
                </c:pt>
                <c:pt idx="4">
                  <c:v>0.67535199999999995</c:v>
                </c:pt>
                <c:pt idx="5">
                  <c:v>0.97159300000000004</c:v>
                </c:pt>
                <c:pt idx="6">
                  <c:v>0.90495499999999995</c:v>
                </c:pt>
                <c:pt idx="7">
                  <c:v>0.97394275950448495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0.94019600000000003</c:v>
                </c:pt>
                <c:pt idx="1">
                  <c:v>0.78022199999999997</c:v>
                </c:pt>
                <c:pt idx="2">
                  <c:v>0.93336200000000002</c:v>
                </c:pt>
                <c:pt idx="3">
                  <c:v>0.48120499999999999</c:v>
                </c:pt>
                <c:pt idx="4">
                  <c:v>0.67578000000000005</c:v>
                </c:pt>
                <c:pt idx="5">
                  <c:v>0.97415600000000002</c:v>
                </c:pt>
                <c:pt idx="6">
                  <c:v>0.90495499999999995</c:v>
                </c:pt>
                <c:pt idx="7">
                  <c:v>0.97479709525843605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0.93592500000000001</c:v>
                </c:pt>
                <c:pt idx="1">
                  <c:v>0.57582199999999994</c:v>
                </c:pt>
                <c:pt idx="2">
                  <c:v>0.92674100000000004</c:v>
                </c:pt>
                <c:pt idx="3">
                  <c:v>0.445963</c:v>
                </c:pt>
                <c:pt idx="4">
                  <c:v>0.76484399999999997</c:v>
                </c:pt>
                <c:pt idx="5">
                  <c:v>0.97949600000000003</c:v>
                </c:pt>
                <c:pt idx="6">
                  <c:v>0.83126900000000004</c:v>
                </c:pt>
                <c:pt idx="7">
                  <c:v>0.97287483981204603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0.90495499999999995</c:v>
                </c:pt>
                <c:pt idx="1">
                  <c:v>0.63712100000000005</c:v>
                </c:pt>
                <c:pt idx="2">
                  <c:v>0.88744100000000004</c:v>
                </c:pt>
                <c:pt idx="3">
                  <c:v>0.46582699999999999</c:v>
                </c:pt>
                <c:pt idx="4">
                  <c:v>0.74711700000000003</c:v>
                </c:pt>
                <c:pt idx="5">
                  <c:v>0.947245</c:v>
                </c:pt>
                <c:pt idx="6">
                  <c:v>0.81973499999999999</c:v>
                </c:pt>
                <c:pt idx="7">
                  <c:v>0.94147800085433497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  <c:pt idx="7">
                  <c:v>955.73045754432599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  <c:pt idx="7">
                  <c:v>1021.9966073036099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  <c:pt idx="7">
                  <c:v>1776.81792044639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  <c:pt idx="7">
                  <c:v>1512.1133406162201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1353.362617</c:v>
                      </c:pt>
                      <c:pt idx="1">
                        <c:v>2096.7443149999999</c:v>
                      </c:pt>
                      <c:pt idx="2">
                        <c:v>654.71371499999998</c:v>
                      </c:pt>
                      <c:pt idx="3">
                        <c:v>504.55612500000001</c:v>
                      </c:pt>
                      <c:pt idx="4">
                        <c:v>629.83025099999998</c:v>
                      </c:pt>
                      <c:pt idx="5">
                        <c:v>593.91078500000003</c:v>
                      </c:pt>
                      <c:pt idx="6">
                        <c:v>17183.058366000001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609.39965500000005</c:v>
                      </c:pt>
                      <c:pt idx="1">
                        <c:v>501.11001299999998</c:v>
                      </c:pt>
                      <c:pt idx="2">
                        <c:v>354.20702299999999</c:v>
                      </c:pt>
                      <c:pt idx="3">
                        <c:v>150.31144499999999</c:v>
                      </c:pt>
                      <c:pt idx="4">
                        <c:v>267.63734399999998</c:v>
                      </c:pt>
                      <c:pt idx="5">
                        <c:v>481.19734799999998</c:v>
                      </c:pt>
                      <c:pt idx="6">
                        <c:v>4831.3001839999997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131.50474199999999</c:v>
                      </c:pt>
                      <c:pt idx="1">
                        <c:v>114.797826</c:v>
                      </c:pt>
                      <c:pt idx="2">
                        <c:v>129.32743099999999</c:v>
                      </c:pt>
                      <c:pt idx="3">
                        <c:v>42.388168</c:v>
                      </c:pt>
                      <c:pt idx="4">
                        <c:v>58.754393</c:v>
                      </c:pt>
                      <c:pt idx="5">
                        <c:v>258.58515399999999</c:v>
                      </c:pt>
                      <c:pt idx="6">
                        <c:v>1782.2752809999999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128.48910599999999</c:v>
                      </c:pt>
                      <c:pt idx="1">
                        <c:v>115.213235</c:v>
                      </c:pt>
                      <c:pt idx="2">
                        <c:v>128.79709399999999</c:v>
                      </c:pt>
                      <c:pt idx="3">
                        <c:v>46.854284</c:v>
                      </c:pt>
                      <c:pt idx="4">
                        <c:v>57.991968999999997</c:v>
                      </c:pt>
                      <c:pt idx="5">
                        <c:v>224.594651</c:v>
                      </c:pt>
                      <c:pt idx="6">
                        <c:v>1809.9248070000001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2227.8540200000002</c:v>
                      </c:pt>
                      <c:pt idx="1">
                        <c:v>3254.1174190000002</c:v>
                      </c:pt>
                      <c:pt idx="2">
                        <c:v>528.98522400000002</c:v>
                      </c:pt>
                      <c:pt idx="3">
                        <c:v>1591.203338</c:v>
                      </c:pt>
                      <c:pt idx="4">
                        <c:v>3191.1989619999999</c:v>
                      </c:pt>
                      <c:pt idx="5">
                        <c:v>2919.1108819999999</c:v>
                      </c:pt>
                      <c:pt idx="6">
                        <c:v>21970.588273000001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662.97675800000002</c:v>
                      </c:pt>
                      <c:pt idx="1">
                        <c:v>870.75309100000004</c:v>
                      </c:pt>
                      <c:pt idx="2">
                        <c:v>320.73324200000002</c:v>
                      </c:pt>
                      <c:pt idx="3">
                        <c:v>285.94949600000001</c:v>
                      </c:pt>
                      <c:pt idx="4">
                        <c:v>977.55735000000004</c:v>
                      </c:pt>
                      <c:pt idx="5">
                        <c:v>727.33403399999997</c:v>
                      </c:pt>
                      <c:pt idx="6">
                        <c:v>4686.1918640000004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181.604975</c:v>
                      </c:pt>
                      <c:pt idx="1">
                        <c:v>110.352699</c:v>
                      </c:pt>
                      <c:pt idx="2">
                        <c:v>185.24632500000001</c:v>
                      </c:pt>
                      <c:pt idx="3">
                        <c:v>77.602864999999994</c:v>
                      </c:pt>
                      <c:pt idx="4">
                        <c:v>103.32127699999999</c:v>
                      </c:pt>
                      <c:pt idx="5">
                        <c:v>327.58570600000002</c:v>
                      </c:pt>
                      <c:pt idx="6">
                        <c:v>1145.5310569999999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191.392021</c:v>
                      </c:pt>
                      <c:pt idx="1">
                        <c:v>104.827573</c:v>
                      </c:pt>
                      <c:pt idx="2">
                        <c:v>186.183212</c:v>
                      </c:pt>
                      <c:pt idx="3">
                        <c:v>73.115072999999995</c:v>
                      </c:pt>
                      <c:pt idx="4">
                        <c:v>102.65168799999999</c:v>
                      </c:pt>
                      <c:pt idx="5">
                        <c:v>308.35671200000002</c:v>
                      </c:pt>
                      <c:pt idx="6">
                        <c:v>1162.203334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0.87038421288682899</c:v>
                </c:pt>
                <c:pt idx="1">
                  <c:v>0.87486918821946402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0.87068321124233805</c:v>
                </c:pt>
                <c:pt idx="1">
                  <c:v>0.87272636667164905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0.88558329595853802</c:v>
                </c:pt>
                <c:pt idx="1">
                  <c:v>0.90985199581402298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0.88633079184731101</c:v>
                </c:pt>
                <c:pt idx="1">
                  <c:v>0.91269248019135896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0.86011860268101803</c:v>
                </c:pt>
                <c:pt idx="1">
                  <c:v>0.86201225893257505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0.85672995465191604</c:v>
                </c:pt>
                <c:pt idx="1">
                  <c:v>0.85752728359994002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0.91937011013106096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0.91927044401255797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0.87753427156798502</c:v>
                </c:pt>
                <c:pt idx="1">
                  <c:v>0.88024201307987704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0.87948872879113305</c:v>
                </c:pt>
                <c:pt idx="1">
                  <c:v>0.87654305225286799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0.871606434735404</c:v>
                </c:pt>
                <c:pt idx="1">
                  <c:v>0.90648194528527803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0.87560080511414795</c:v>
                </c:pt>
                <c:pt idx="1">
                  <c:v>0.90784807064289497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0.85161577944409095</c:v>
                </c:pt>
                <c:pt idx="1">
                  <c:v>0.85853834463251699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0.85227718516611795</c:v>
                </c:pt>
                <c:pt idx="1">
                  <c:v>0.85386494329763096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0.92721589807555005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0.92640740451369497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0.88289231075895702</c:v>
                </c:pt>
                <c:pt idx="1">
                  <c:v>0.90691184531818403</c:v>
                </c:pt>
                <c:pt idx="2">
                  <c:v>0.89096526635770101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0.88149698509991503</c:v>
                </c:pt>
                <c:pt idx="1">
                  <c:v>0.90850650321423199</c:v>
                </c:pt>
                <c:pt idx="2">
                  <c:v>0.90347336422983004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0.86589923755419296</c:v>
                </c:pt>
                <c:pt idx="1">
                  <c:v>0.89031743658743201</c:v>
                </c:pt>
                <c:pt idx="2">
                  <c:v>0.86789255992425296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0.86355708376937201</c:v>
                </c:pt>
                <c:pt idx="1">
                  <c:v>0.88942044152090405</c:v>
                </c:pt>
                <c:pt idx="2">
                  <c:v>0.87486918821946402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0.88074948921114204</c:v>
                </c:pt>
                <c:pt idx="1">
                  <c:v>0.90780884038471099</c:v>
                </c:pt>
                <c:pt idx="2">
                  <c:v>0.90192853939303297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0.88114815368515398</c:v>
                </c:pt>
                <c:pt idx="1">
                  <c:v>0.90681217919968105</c:v>
                </c:pt>
                <c:pt idx="2">
                  <c:v>0.90521752130363198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0.90810783874022005</c:v>
                </c:pt>
                <c:pt idx="2">
                  <c:v>0.91020082722878304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0.90197837245228396</c:v>
                </c:pt>
                <c:pt idx="2">
                  <c:v>0.90795833956246497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0.883098735065038</c:v>
                </c:pt>
                <c:pt idx="1">
                  <c:v>0.91352673940487905</c:v>
                </c:pt>
                <c:pt idx="2">
                  <c:v>0.88712650087960598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0.88136130506043697</c:v>
                </c:pt>
                <c:pt idx="1">
                  <c:v>0.916018792164914</c:v>
                </c:pt>
                <c:pt idx="2">
                  <c:v>0.90497855338024102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0.83860776208057097</c:v>
                </c:pt>
                <c:pt idx="1">
                  <c:v>0.87160627236980304</c:v>
                </c:pt>
                <c:pt idx="2">
                  <c:v>0.84577144486703304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0.84763888151194799</c:v>
                </c:pt>
                <c:pt idx="1">
                  <c:v>0.87142901536096995</c:v>
                </c:pt>
                <c:pt idx="2">
                  <c:v>0.83841094260681703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0.869483996970702</c:v>
                </c:pt>
                <c:pt idx="1">
                  <c:v>0.90538736706775003</c:v>
                </c:pt>
                <c:pt idx="2">
                  <c:v>0.89520724680423502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0.8713475890372</c:v>
                </c:pt>
                <c:pt idx="1">
                  <c:v>0.90042001365663504</c:v>
                </c:pt>
                <c:pt idx="2">
                  <c:v>0.90048024627485401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0.89865310614329397</c:v>
                </c:pt>
                <c:pt idx="2">
                  <c:v>0.90241241846296305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0.87974254767702498</c:v>
                </c:pt>
                <c:pt idx="2">
                  <c:v>0.89606814869895801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0.87038421288682899</c:v>
                </c:pt>
                <c:pt idx="1">
                  <c:v>0.86011860268101803</c:v>
                </c:pt>
                <c:pt idx="2">
                  <c:v>0.88558329595853802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0.87486918821946402</c:v>
                </c:pt>
                <c:pt idx="1">
                  <c:v>0.86201225893257505</c:v>
                </c:pt>
                <c:pt idx="2">
                  <c:v>0.90985199581402298</c:v>
                </c:pt>
                <c:pt idx="3">
                  <c:v>0.91937011013106096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0.88289231075895702</c:v>
                </c:pt>
                <c:pt idx="1">
                  <c:v>0.88074948921114204</c:v>
                </c:pt>
                <c:pt idx="2">
                  <c:v>0.86589923755419296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0.90691184531818403</c:v>
                </c:pt>
                <c:pt idx="1">
                  <c:v>0.90780884038471099</c:v>
                </c:pt>
                <c:pt idx="2">
                  <c:v>0.89031743658743201</c:v>
                </c:pt>
                <c:pt idx="3">
                  <c:v>0.90810783874022005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0.89096526635770101</c:v>
                </c:pt>
                <c:pt idx="1">
                  <c:v>0.90192853939303297</c:v>
                </c:pt>
                <c:pt idx="2">
                  <c:v>0.86789255992425296</c:v>
                </c:pt>
                <c:pt idx="3">
                  <c:v>0.91020082722878304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0.87068321124233805</c:v>
                </c:pt>
                <c:pt idx="1">
                  <c:v>0.85672995465191604</c:v>
                </c:pt>
                <c:pt idx="2">
                  <c:v>0.88633079184731101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0.87272636667164905</c:v>
                </c:pt>
                <c:pt idx="1">
                  <c:v>0.85752728359994002</c:v>
                </c:pt>
                <c:pt idx="2">
                  <c:v>0.91269248019135896</c:v>
                </c:pt>
                <c:pt idx="3">
                  <c:v>0.91927044401255797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0.88149698509991503</c:v>
                </c:pt>
                <c:pt idx="1">
                  <c:v>0.88114815368515398</c:v>
                </c:pt>
                <c:pt idx="2">
                  <c:v>0.86355708376937201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0.90850650321423199</c:v>
                </c:pt>
                <c:pt idx="1">
                  <c:v>0.90681217919968105</c:v>
                </c:pt>
                <c:pt idx="2">
                  <c:v>0.88942044152090405</c:v>
                </c:pt>
                <c:pt idx="3">
                  <c:v>0.90197837245228396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0.90347336422983004</c:v>
                </c:pt>
                <c:pt idx="1">
                  <c:v>0.90521752130363198</c:v>
                </c:pt>
                <c:pt idx="2">
                  <c:v>0.87486918821946402</c:v>
                </c:pt>
                <c:pt idx="3">
                  <c:v>0.90795833956246497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0.87753427156798502</c:v>
                </c:pt>
                <c:pt idx="1">
                  <c:v>0.85161577944409095</c:v>
                </c:pt>
                <c:pt idx="2">
                  <c:v>0.871606434735404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0.88024201307987704</c:v>
                </c:pt>
                <c:pt idx="1">
                  <c:v>0.85853834463251699</c:v>
                </c:pt>
                <c:pt idx="2">
                  <c:v>0.90648194528527803</c:v>
                </c:pt>
                <c:pt idx="3">
                  <c:v>0.92721589807555005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0.883098735065038</c:v>
                </c:pt>
                <c:pt idx="1">
                  <c:v>0.869483996970702</c:v>
                </c:pt>
                <c:pt idx="2">
                  <c:v>0.83860776208057097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0.91352673940487905</c:v>
                </c:pt>
                <c:pt idx="1">
                  <c:v>0.90538736706775003</c:v>
                </c:pt>
                <c:pt idx="2">
                  <c:v>0.87160627236980304</c:v>
                </c:pt>
                <c:pt idx="3">
                  <c:v>0.89865310614329397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0.88712650087960598</c:v>
                </c:pt>
                <c:pt idx="1">
                  <c:v>0.89520724680423502</c:v>
                </c:pt>
                <c:pt idx="2">
                  <c:v>0.84577144486703304</c:v>
                </c:pt>
                <c:pt idx="3">
                  <c:v>0.90241241846296305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0.87948872879113305</c:v>
                </c:pt>
                <c:pt idx="1">
                  <c:v>0.85227718516611795</c:v>
                </c:pt>
                <c:pt idx="2">
                  <c:v>0.87560080511414795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0.87654305225286799</c:v>
                </c:pt>
                <c:pt idx="1">
                  <c:v>0.85386494329763096</c:v>
                </c:pt>
                <c:pt idx="2">
                  <c:v>0.90784807064289497</c:v>
                </c:pt>
                <c:pt idx="3">
                  <c:v>0.92640740451369497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0.88136130506043697</c:v>
                </c:pt>
                <c:pt idx="1">
                  <c:v>0.8713475890372</c:v>
                </c:pt>
                <c:pt idx="2">
                  <c:v>0.84763888151194799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0.916018792164914</c:v>
                </c:pt>
                <c:pt idx="1">
                  <c:v>0.90042001365663504</c:v>
                </c:pt>
                <c:pt idx="2">
                  <c:v>0.87142901536096995</c:v>
                </c:pt>
                <c:pt idx="3">
                  <c:v>0.87974254767702498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0.90497855338024102</c:v>
                </c:pt>
                <c:pt idx="1">
                  <c:v>0.90048024627485401</c:v>
                </c:pt>
                <c:pt idx="2">
                  <c:v>0.83841094260681703</c:v>
                </c:pt>
                <c:pt idx="3">
                  <c:v>0.89606814869895801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0.87038421288682899</c:v>
                </c:pt>
                <c:pt idx="1">
                  <c:v>0.86011860268101803</c:v>
                </c:pt>
                <c:pt idx="2">
                  <c:v>0.88558329595853802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0.87068321124233805</c:v>
                </c:pt>
                <c:pt idx="1">
                  <c:v>0.85672995465191604</c:v>
                </c:pt>
                <c:pt idx="2">
                  <c:v>0.88633079184731101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0.87486918821946402</c:v>
                </c:pt>
                <c:pt idx="1">
                  <c:v>0.86201225893257505</c:v>
                </c:pt>
                <c:pt idx="2">
                  <c:v>0.90985199581402298</c:v>
                </c:pt>
                <c:pt idx="3">
                  <c:v>0.91937011013106096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0.87272636667164905</c:v>
                </c:pt>
                <c:pt idx="1">
                  <c:v>0.85752728359994002</c:v>
                </c:pt>
                <c:pt idx="2">
                  <c:v>0.91269248019135896</c:v>
                </c:pt>
                <c:pt idx="3">
                  <c:v>0.91927044401255797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0.88289231075895702</c:v>
                </c:pt>
                <c:pt idx="1">
                  <c:v>0.88074948921114204</c:v>
                </c:pt>
                <c:pt idx="2">
                  <c:v>0.86589923755419296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0.88149698509991503</c:v>
                </c:pt>
                <c:pt idx="1">
                  <c:v>0.88114815368515398</c:v>
                </c:pt>
                <c:pt idx="2">
                  <c:v>0.86355708376937201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0.90691184531818403</c:v>
                </c:pt>
                <c:pt idx="1">
                  <c:v>0.90780884038471099</c:v>
                </c:pt>
                <c:pt idx="2">
                  <c:v>0.89031743658743201</c:v>
                </c:pt>
                <c:pt idx="3">
                  <c:v>0.90810783874022005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0.90850650321423199</c:v>
                </c:pt>
                <c:pt idx="1">
                  <c:v>0.90681217919968105</c:v>
                </c:pt>
                <c:pt idx="2">
                  <c:v>0.88942044152090405</c:v>
                </c:pt>
                <c:pt idx="3">
                  <c:v>0.90197837245228396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0.89096526635770101</c:v>
                </c:pt>
                <c:pt idx="1">
                  <c:v>0.90192853939303297</c:v>
                </c:pt>
                <c:pt idx="2">
                  <c:v>0.86789255992425296</c:v>
                </c:pt>
                <c:pt idx="3">
                  <c:v>0.91020082722878304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0.90347336422983004</c:v>
                </c:pt>
                <c:pt idx="1">
                  <c:v>0.90521752130363198</c:v>
                </c:pt>
                <c:pt idx="2">
                  <c:v>0.87486918821946402</c:v>
                </c:pt>
                <c:pt idx="3">
                  <c:v>0.90795833956246497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0.87753427156798502</c:v>
                </c:pt>
                <c:pt idx="1">
                  <c:v>0.85161577944409095</c:v>
                </c:pt>
                <c:pt idx="2">
                  <c:v>0.871606434735404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0.87948872879113305</c:v>
                </c:pt>
                <c:pt idx="1">
                  <c:v>0.85227718516611795</c:v>
                </c:pt>
                <c:pt idx="2">
                  <c:v>0.87560080511414795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0.88024201307987704</c:v>
                </c:pt>
                <c:pt idx="1">
                  <c:v>0.85853834463251699</c:v>
                </c:pt>
                <c:pt idx="2">
                  <c:v>0.90648194528527803</c:v>
                </c:pt>
                <c:pt idx="3">
                  <c:v>0.92721589807555005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0.87654305225286799</c:v>
                </c:pt>
                <c:pt idx="1">
                  <c:v>0.85386494329763096</c:v>
                </c:pt>
                <c:pt idx="2">
                  <c:v>0.90784807064289497</c:v>
                </c:pt>
                <c:pt idx="3">
                  <c:v>0.92640740451369497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0.883098735065038</c:v>
                </c:pt>
                <c:pt idx="1">
                  <c:v>0.869483996970702</c:v>
                </c:pt>
                <c:pt idx="2">
                  <c:v>0.83860776208057097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0.88136130506043697</c:v>
                </c:pt>
                <c:pt idx="1">
                  <c:v>0.8713475890372</c:v>
                </c:pt>
                <c:pt idx="2">
                  <c:v>0.84763888151194799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0.91352673940487905</c:v>
                </c:pt>
                <c:pt idx="1">
                  <c:v>0.90538736706775003</c:v>
                </c:pt>
                <c:pt idx="2">
                  <c:v>0.87160627236980304</c:v>
                </c:pt>
                <c:pt idx="3">
                  <c:v>0.89865310614329397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0.916018792164914</c:v>
                </c:pt>
                <c:pt idx="1">
                  <c:v>0.90042001365663504</c:v>
                </c:pt>
                <c:pt idx="2">
                  <c:v>0.87142901536096995</c:v>
                </c:pt>
                <c:pt idx="3">
                  <c:v>0.87974254767702498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0.88712650087960598</c:v>
                </c:pt>
                <c:pt idx="1">
                  <c:v>0.89520724680423502</c:v>
                </c:pt>
                <c:pt idx="2">
                  <c:v>0.84577144486703304</c:v>
                </c:pt>
                <c:pt idx="3">
                  <c:v>0.90241241846296305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0.90497855338024102</c:v>
                </c:pt>
                <c:pt idx="1">
                  <c:v>0.90048024627485401</c:v>
                </c:pt>
                <c:pt idx="2">
                  <c:v>0.83841094260681703</c:v>
                </c:pt>
                <c:pt idx="3">
                  <c:v>0.89606814869895801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235857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211667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402166</xdr:colOff>
      <xdr:row>48</xdr:row>
      <xdr:rowOff>19050</xdr:rowOff>
    </xdr:from>
    <xdr:to>
      <xdr:col>44</xdr:col>
      <xdr:colOff>323697</xdr:colOff>
      <xdr:row>65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402166</xdr:colOff>
      <xdr:row>68</xdr:row>
      <xdr:rowOff>19050</xdr:rowOff>
    </xdr:from>
    <xdr:to>
      <xdr:col>44</xdr:col>
      <xdr:colOff>323697</xdr:colOff>
      <xdr:row>85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402166</xdr:colOff>
      <xdr:row>88</xdr:row>
      <xdr:rowOff>0</xdr:rowOff>
    </xdr:from>
    <xdr:to>
      <xdr:col>44</xdr:col>
      <xdr:colOff>323697</xdr:colOff>
      <xdr:row>105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211667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89950" y="6496050"/>
          <a:ext cx="1358900" cy="23495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41100" y="6477000"/>
          <a:ext cx="1358900" cy="23495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906000" y="6477000"/>
          <a:ext cx="1358900" cy="23495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602133" y="10894292"/>
          <a:ext cx="1229784" cy="2718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814983" y="10866774"/>
          <a:ext cx="1229784" cy="27824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1019366" y="10862733"/>
          <a:ext cx="1229785" cy="27824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245</v>
      </c>
      <c r="U4" t="s">
        <v>254</v>
      </c>
    </row>
    <row r="5" spans="5:21">
      <c r="R5" s="3" t="s">
        <v>246</v>
      </c>
      <c r="U5" t="s">
        <v>255</v>
      </c>
    </row>
    <row r="6" spans="5:21">
      <c r="R6" t="s">
        <v>247</v>
      </c>
      <c r="U6" t="s">
        <v>256</v>
      </c>
    </row>
    <row r="7" spans="5:21" ht="15" thickBot="1">
      <c r="R7" t="s">
        <v>248</v>
      </c>
      <c r="U7" t="s">
        <v>257</v>
      </c>
    </row>
    <row r="8" spans="5:21" ht="15" thickBot="1">
      <c r="H8" s="1" t="s">
        <v>0</v>
      </c>
      <c r="I8" s="5" t="s">
        <v>1</v>
      </c>
      <c r="J8" s="8" t="s">
        <v>28</v>
      </c>
      <c r="K8" s="2" t="s">
        <v>12</v>
      </c>
      <c r="L8" s="2" t="s">
        <v>29</v>
      </c>
      <c r="M8" s="2" t="s">
        <v>34</v>
      </c>
      <c r="O8" t="s">
        <v>244</v>
      </c>
      <c r="R8" s="3" t="s">
        <v>253</v>
      </c>
      <c r="U8" t="s">
        <v>258</v>
      </c>
    </row>
    <row r="9" spans="5:21">
      <c r="E9" t="s">
        <v>245</v>
      </c>
      <c r="F9" t="s">
        <v>251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249</v>
      </c>
      <c r="U9" t="s">
        <v>259</v>
      </c>
    </row>
    <row r="10" spans="5:21">
      <c r="E10" s="3" t="s">
        <v>246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250</v>
      </c>
      <c r="U10" t="s">
        <v>260</v>
      </c>
    </row>
    <row r="11" spans="5:21">
      <c r="E11" t="s">
        <v>247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248</v>
      </c>
      <c r="F12" t="s">
        <v>252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253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249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250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246</v>
      </c>
      <c r="P22" s="3" t="s">
        <v>253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28</v>
      </c>
      <c r="H24" s="2" t="s">
        <v>12</v>
      </c>
      <c r="I24" s="2" t="s">
        <v>29</v>
      </c>
      <c r="J24" s="2" t="s">
        <v>34</v>
      </c>
      <c r="L24" t="s">
        <v>244</v>
      </c>
      <c r="P24" s="1" t="s">
        <v>0</v>
      </c>
      <c r="Q24" s="5" t="s">
        <v>1</v>
      </c>
      <c r="R24" s="8" t="s">
        <v>28</v>
      </c>
      <c r="S24" s="2" t="s">
        <v>12</v>
      </c>
      <c r="T24" s="2" t="s">
        <v>29</v>
      </c>
      <c r="U24" s="2" t="s">
        <v>34</v>
      </c>
      <c r="W24" t="s">
        <v>244</v>
      </c>
    </row>
    <row r="25" spans="5:23">
      <c r="E25">
        <v>100</v>
      </c>
      <c r="F25" t="s">
        <v>242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242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39</v>
      </c>
      <c r="Z6" t="s">
        <v>133</v>
      </c>
      <c r="AJ6" t="s">
        <v>135</v>
      </c>
      <c r="AS6" t="s">
        <v>140</v>
      </c>
    </row>
    <row r="7" spans="1:53" ht="15" thickBot="1"/>
    <row r="8" spans="1:53">
      <c r="A8" t="s">
        <v>58</v>
      </c>
      <c r="B8" t="s">
        <v>138</v>
      </c>
      <c r="C8" t="s">
        <v>139</v>
      </c>
      <c r="D8" t="s">
        <v>116</v>
      </c>
      <c r="E8" t="s">
        <v>117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29</v>
      </c>
      <c r="L8" s="2" t="s">
        <v>34</v>
      </c>
      <c r="N8" t="s">
        <v>54</v>
      </c>
      <c r="P8" t="s">
        <v>64</v>
      </c>
      <c r="Q8" s="1" t="s">
        <v>4</v>
      </c>
      <c r="R8" s="2" t="s">
        <v>6</v>
      </c>
      <c r="S8" s="2" t="s">
        <v>7</v>
      </c>
      <c r="T8" s="10" t="s">
        <v>5</v>
      </c>
      <c r="U8" s="2" t="s">
        <v>8</v>
      </c>
      <c r="V8" s="35" t="s">
        <v>60</v>
      </c>
      <c r="W8" s="35" t="s">
        <v>61</v>
      </c>
      <c r="X8" s="35" t="s">
        <v>62</v>
      </c>
      <c r="Z8" s="1" t="s">
        <v>4</v>
      </c>
      <c r="AA8" s="2" t="s">
        <v>6</v>
      </c>
      <c r="AB8" s="2" t="s">
        <v>7</v>
      </c>
      <c r="AC8" s="10" t="s">
        <v>5</v>
      </c>
      <c r="AD8" s="2" t="s">
        <v>8</v>
      </c>
      <c r="AE8" s="35" t="s">
        <v>60</v>
      </c>
      <c r="AF8" s="35" t="s">
        <v>61</v>
      </c>
      <c r="AG8" s="35" t="s">
        <v>62</v>
      </c>
      <c r="AJ8" s="1" t="s">
        <v>4</v>
      </c>
      <c r="AK8" s="2" t="s">
        <v>6</v>
      </c>
      <c r="AL8" s="2" t="s">
        <v>7</v>
      </c>
      <c r="AM8" s="10" t="s">
        <v>5</v>
      </c>
      <c r="AN8" s="2" t="s">
        <v>8</v>
      </c>
      <c r="AO8" s="35" t="s">
        <v>60</v>
      </c>
      <c r="AP8" s="35" t="s">
        <v>61</v>
      </c>
      <c r="AQ8" s="35" t="s">
        <v>62</v>
      </c>
      <c r="AS8" s="1" t="s">
        <v>4</v>
      </c>
      <c r="AT8" s="2" t="s">
        <v>6</v>
      </c>
      <c r="AU8" s="2" t="s">
        <v>7</v>
      </c>
      <c r="AV8" s="10" t="s">
        <v>5</v>
      </c>
      <c r="AW8" s="2" t="s">
        <v>8</v>
      </c>
      <c r="AX8" s="35" t="s">
        <v>60</v>
      </c>
      <c r="AY8" s="35" t="s">
        <v>61</v>
      </c>
      <c r="AZ8" s="35" t="s">
        <v>62</v>
      </c>
    </row>
    <row r="9" spans="1:53">
      <c r="A9" s="36">
        <v>2</v>
      </c>
      <c r="B9" s="36">
        <v>50</v>
      </c>
      <c r="C9" s="36"/>
      <c r="D9" s="36">
        <v>6</v>
      </c>
      <c r="E9" s="36">
        <v>7</v>
      </c>
      <c r="F9" s="36">
        <v>100</v>
      </c>
      <c r="G9" s="36" t="s">
        <v>9</v>
      </c>
      <c r="H9" s="36">
        <v>1842</v>
      </c>
      <c r="I9" s="36"/>
      <c r="J9" s="36">
        <v>82</v>
      </c>
      <c r="K9" s="36">
        <v>1.05</v>
      </c>
      <c r="L9" s="36"/>
      <c r="M9" s="36"/>
      <c r="N9" s="36">
        <v>0.74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>
        <v>9</v>
      </c>
      <c r="AA9" s="36"/>
      <c r="AB9" s="36"/>
      <c r="AC9" s="36">
        <v>0.7</v>
      </c>
      <c r="AD9" s="36">
        <v>0.39100000000000001</v>
      </c>
      <c r="AE9" s="36">
        <v>0.47</v>
      </c>
      <c r="AF9" s="36">
        <v>0.38400000000000001</v>
      </c>
      <c r="AG9" s="36">
        <v>0.38500000000000001</v>
      </c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>
        <v>715</v>
      </c>
      <c r="AT9" s="36"/>
      <c r="AU9" s="36"/>
      <c r="AV9" s="36">
        <v>1.4</v>
      </c>
      <c r="AW9" s="36">
        <v>0.39300000000000002</v>
      </c>
      <c r="AX9" s="36">
        <v>0.48899999999999999</v>
      </c>
      <c r="AY9" s="36">
        <v>0.38500000000000001</v>
      </c>
      <c r="AZ9" s="36">
        <v>0.38900000000000001</v>
      </c>
      <c r="BA9" s="36"/>
    </row>
    <row r="10" spans="1:53">
      <c r="A10" s="36">
        <v>2</v>
      </c>
      <c r="B10" s="36">
        <v>50</v>
      </c>
      <c r="C10" s="36"/>
      <c r="D10" s="36">
        <v>6</v>
      </c>
      <c r="E10" s="36">
        <v>7</v>
      </c>
      <c r="F10" s="36">
        <v>200</v>
      </c>
      <c r="G10" s="36" t="s">
        <v>9</v>
      </c>
      <c r="H10" s="36">
        <v>3655</v>
      </c>
      <c r="I10" s="36"/>
      <c r="J10" s="36">
        <v>140</v>
      </c>
      <c r="K10" s="36">
        <v>1.76</v>
      </c>
      <c r="L10" s="36"/>
      <c r="M10" s="36"/>
      <c r="N10" s="36">
        <v>1.56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>
        <v>23</v>
      </c>
      <c r="AA10" s="36"/>
      <c r="AB10" s="36"/>
      <c r="AC10" s="36">
        <v>2.4</v>
      </c>
      <c r="AD10" s="36">
        <v>0.41599999999999998</v>
      </c>
      <c r="AE10" s="36">
        <v>0.48599999999999999</v>
      </c>
      <c r="AF10" s="36">
        <v>0.41199999999999998</v>
      </c>
      <c r="AG10" s="36">
        <v>0.41499999999999998</v>
      </c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>
        <v>670</v>
      </c>
      <c r="AT10" s="36"/>
      <c r="AU10" s="36"/>
      <c r="AV10" s="36">
        <v>4</v>
      </c>
      <c r="AW10" s="36">
        <v>0.42099999999999999</v>
      </c>
      <c r="AX10" s="36">
        <v>0.49299999999999999</v>
      </c>
      <c r="AY10" s="36">
        <v>0.41699999999999998</v>
      </c>
      <c r="AZ10" s="36">
        <v>0.42399999999999999</v>
      </c>
      <c r="BA10" s="36"/>
    </row>
    <row r="11" spans="1:53">
      <c r="A11" s="36">
        <v>2</v>
      </c>
      <c r="B11" s="36">
        <v>50</v>
      </c>
      <c r="C11" s="36"/>
      <c r="D11" s="36">
        <v>6</v>
      </c>
      <c r="E11" s="36">
        <v>7</v>
      </c>
      <c r="F11" s="36">
        <v>300</v>
      </c>
      <c r="G11" s="36" t="s">
        <v>9</v>
      </c>
      <c r="H11" s="36">
        <v>5479</v>
      </c>
      <c r="I11" s="36"/>
      <c r="J11" s="36">
        <v>240</v>
      </c>
      <c r="K11" s="36">
        <v>2.33</v>
      </c>
      <c r="L11" s="36"/>
      <c r="M11" s="36"/>
      <c r="N11" s="36">
        <v>1.82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>
        <v>46</v>
      </c>
      <c r="AA11" s="36"/>
      <c r="AB11" s="36"/>
      <c r="AC11" s="36">
        <v>4</v>
      </c>
      <c r="AD11" s="36">
        <v>0.48799999999999999</v>
      </c>
      <c r="AE11" s="36">
        <v>0.55800000000000005</v>
      </c>
      <c r="AF11" s="36">
        <v>0.48299999999999998</v>
      </c>
      <c r="AG11" s="36">
        <v>0.48699999999999999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6"/>
    </row>
    <row r="12" spans="1:53">
      <c r="A12" s="36">
        <v>2</v>
      </c>
      <c r="B12" s="36">
        <v>50</v>
      </c>
      <c r="C12" s="36"/>
      <c r="D12" s="36">
        <v>6</v>
      </c>
      <c r="E12" s="36">
        <v>7</v>
      </c>
      <c r="F12" s="36">
        <v>400</v>
      </c>
      <c r="G12" s="36" t="s">
        <v>9</v>
      </c>
      <c r="H12" s="36">
        <v>7293</v>
      </c>
      <c r="I12" s="36"/>
      <c r="J12" s="36">
        <v>336</v>
      </c>
      <c r="K12" s="36">
        <v>3.26</v>
      </c>
      <c r="L12" s="36"/>
      <c r="M12" s="36"/>
      <c r="N12" s="36">
        <v>2.2999999999999998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>
        <v>88</v>
      </c>
      <c r="AA12" s="36"/>
      <c r="AB12" s="36"/>
      <c r="AC12" s="36">
        <v>7.9</v>
      </c>
      <c r="AD12" s="36">
        <v>0.51</v>
      </c>
      <c r="AE12" s="36">
        <v>0.59199999999999997</v>
      </c>
      <c r="AF12" s="36">
        <v>0.50600000000000001</v>
      </c>
      <c r="AG12" s="36">
        <v>0.51100000000000001</v>
      </c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>
        <v>921</v>
      </c>
      <c r="AT12" s="36"/>
      <c r="AU12" s="36"/>
      <c r="AV12" s="36">
        <v>16.100000000000001</v>
      </c>
      <c r="AW12" s="36">
        <v>0.52700000000000002</v>
      </c>
      <c r="AX12" s="36">
        <v>0.59799999999999998</v>
      </c>
      <c r="AY12" s="36">
        <v>0.52300000000000002</v>
      </c>
      <c r="AZ12" s="36">
        <v>0.52900000000000003</v>
      </c>
      <c r="BA12" s="36"/>
    </row>
    <row r="13" spans="1:53">
      <c r="A13">
        <v>1</v>
      </c>
      <c r="B13" s="36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6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6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6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6">
        <v>2</v>
      </c>
      <c r="B17" s="36">
        <v>50</v>
      </c>
      <c r="C17" s="36"/>
      <c r="D17" s="36">
        <v>1</v>
      </c>
      <c r="E17" s="36">
        <v>7</v>
      </c>
      <c r="F17" s="36">
        <v>100</v>
      </c>
      <c r="G17" s="36" t="s">
        <v>9</v>
      </c>
      <c r="H17" s="36">
        <v>1842</v>
      </c>
      <c r="I17" s="36"/>
      <c r="J17" s="36">
        <v>1562</v>
      </c>
      <c r="K17" s="36">
        <v>3.14</v>
      </c>
      <c r="L17" s="36"/>
      <c r="M17" s="36"/>
      <c r="N17" s="36">
        <v>1.74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>
        <v>46</v>
      </c>
      <c r="AA17" s="36"/>
      <c r="AB17" s="36"/>
      <c r="AC17" s="36">
        <v>0.7</v>
      </c>
      <c r="AD17" s="36">
        <v>0.97899999999999998</v>
      </c>
      <c r="AE17" s="36">
        <v>0.98199999999999998</v>
      </c>
      <c r="AF17" s="36">
        <v>0.97799999999999998</v>
      </c>
      <c r="AG17" s="36">
        <v>0.97799999999999998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>
        <v>418</v>
      </c>
      <c r="AT17" s="36"/>
      <c r="AU17" s="36"/>
      <c r="AV17" s="36">
        <v>3.1</v>
      </c>
      <c r="AW17" s="36">
        <v>0.96799999999999997</v>
      </c>
      <c r="AX17" s="36">
        <v>0.97199999999999998</v>
      </c>
      <c r="AY17" s="36">
        <v>0.96699999999999997</v>
      </c>
      <c r="AZ17" s="36">
        <v>0.96599999999999997</v>
      </c>
      <c r="BA17" s="36"/>
    </row>
    <row r="18" spans="1:53">
      <c r="A18" s="36">
        <v>2</v>
      </c>
      <c r="B18" s="36">
        <v>50</v>
      </c>
      <c r="C18" s="36"/>
      <c r="D18" s="36">
        <v>1</v>
      </c>
      <c r="E18" s="36">
        <v>7</v>
      </c>
      <c r="F18" s="36">
        <v>200</v>
      </c>
      <c r="G18" s="36" t="s">
        <v>9</v>
      </c>
      <c r="H18" s="36">
        <v>3655</v>
      </c>
      <c r="I18" s="36"/>
      <c r="J18" s="36">
        <v>2025</v>
      </c>
      <c r="K18" s="36">
        <v>6.31</v>
      </c>
      <c r="L18" s="36"/>
      <c r="M18" s="36"/>
      <c r="N18" s="36">
        <v>3.43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>
        <v>87</v>
      </c>
      <c r="AA18" s="36"/>
      <c r="AB18" s="36"/>
      <c r="AC18" s="36">
        <v>2.7</v>
      </c>
      <c r="AD18" s="36">
        <v>0.97299999999999998</v>
      </c>
      <c r="AE18" s="36">
        <v>0.97699999999999998</v>
      </c>
      <c r="AF18" s="36">
        <v>0.97199999999999998</v>
      </c>
      <c r="AG18" s="36">
        <v>0.97099999999999997</v>
      </c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>
        <v>715</v>
      </c>
      <c r="AT18" s="36"/>
      <c r="AU18" s="36"/>
      <c r="AV18" s="36">
        <v>7</v>
      </c>
      <c r="AW18" s="36">
        <v>0.96899999999999997</v>
      </c>
      <c r="AX18" s="36">
        <v>0.97399999999999998</v>
      </c>
      <c r="AY18" s="36">
        <v>0.97</v>
      </c>
      <c r="AZ18" s="36">
        <v>0.96899999999999997</v>
      </c>
      <c r="BA18" s="36"/>
    </row>
    <row r="19" spans="1:53">
      <c r="A19" s="36">
        <v>2</v>
      </c>
      <c r="B19" s="36">
        <v>50</v>
      </c>
      <c r="C19" s="36"/>
      <c r="D19" s="36">
        <v>1</v>
      </c>
      <c r="E19" s="36">
        <v>7</v>
      </c>
      <c r="F19" s="36">
        <v>300</v>
      </c>
      <c r="G19" s="36" t="s">
        <v>9</v>
      </c>
      <c r="H19" s="36">
        <v>5479</v>
      </c>
      <c r="I19" s="36"/>
      <c r="J19" s="36">
        <v>2777</v>
      </c>
      <c r="K19" s="36">
        <v>11.47</v>
      </c>
      <c r="L19" s="36"/>
      <c r="M19" s="36"/>
      <c r="N19" s="36">
        <v>5.55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>
        <v>165</v>
      </c>
      <c r="AA19" s="36"/>
      <c r="AB19" s="36"/>
      <c r="AC19" s="36">
        <v>4.5</v>
      </c>
      <c r="AD19" s="36">
        <v>0.96799999999999997</v>
      </c>
      <c r="AE19" s="36">
        <v>0.97099999999999997</v>
      </c>
      <c r="AF19" s="36">
        <v>0.96499999999999997</v>
      </c>
      <c r="AG19" s="36">
        <v>0.96399999999999997</v>
      </c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>
        <v>884</v>
      </c>
      <c r="AT19" s="36"/>
      <c r="AU19" s="36"/>
      <c r="AV19" s="36">
        <v>14.6</v>
      </c>
      <c r="AW19" s="36">
        <v>0.96299999999999997</v>
      </c>
      <c r="AX19" s="36">
        <v>0.96299999999999997</v>
      </c>
      <c r="AY19" s="36">
        <v>0.96099999999999997</v>
      </c>
      <c r="AZ19" s="36">
        <v>0.95799999999999996</v>
      </c>
      <c r="BA19" s="36"/>
    </row>
    <row r="20" spans="1:53">
      <c r="A20" s="36">
        <v>2</v>
      </c>
      <c r="B20" s="36">
        <v>50</v>
      </c>
      <c r="C20" s="36"/>
      <c r="D20" s="36">
        <v>1</v>
      </c>
      <c r="E20" s="36">
        <v>7</v>
      </c>
      <c r="F20" s="36">
        <v>400</v>
      </c>
      <c r="G20" s="36" t="s">
        <v>9</v>
      </c>
      <c r="H20" s="36">
        <v>7293</v>
      </c>
      <c r="I20" s="36"/>
      <c r="J20" s="36">
        <v>3230</v>
      </c>
      <c r="K20" s="36">
        <v>16.71</v>
      </c>
      <c r="L20" s="36"/>
      <c r="M20" s="36"/>
      <c r="N20" s="36">
        <v>7.45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>
        <v>249</v>
      </c>
      <c r="AA20" s="36">
        <v>0.99</v>
      </c>
      <c r="AB20" s="36">
        <v>0.99</v>
      </c>
      <c r="AC20" s="36">
        <v>10.4</v>
      </c>
      <c r="AD20" s="36">
        <v>0.96399999999999997</v>
      </c>
      <c r="AE20" s="36">
        <v>0.96699999999999997</v>
      </c>
      <c r="AF20" s="36">
        <v>0.96099999999999997</v>
      </c>
      <c r="AG20" s="36">
        <v>0.96</v>
      </c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>
        <v>1008</v>
      </c>
      <c r="AT20" s="36"/>
      <c r="AU20" s="36"/>
      <c r="AV20" s="36">
        <v>26.6</v>
      </c>
      <c r="AW20" s="36">
        <v>0.95299999999999996</v>
      </c>
      <c r="AX20" s="36">
        <v>0.95699999999999996</v>
      </c>
      <c r="AY20" s="36">
        <v>0.95199999999999996</v>
      </c>
      <c r="AZ20" s="36">
        <v>0.95</v>
      </c>
      <c r="BA20" s="36"/>
    </row>
    <row r="21" spans="1:53">
      <c r="A21">
        <v>1</v>
      </c>
      <c r="B21" s="36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6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6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6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39</v>
      </c>
      <c r="Z30" t="s">
        <v>133</v>
      </c>
      <c r="AJ30" t="s">
        <v>135</v>
      </c>
      <c r="AS30" t="s">
        <v>140</v>
      </c>
    </row>
    <row r="31" spans="1:53" ht="15" thickBot="1"/>
    <row r="32" spans="1:53">
      <c r="A32" t="s">
        <v>58</v>
      </c>
      <c r="B32" t="s">
        <v>138</v>
      </c>
      <c r="C32" t="s">
        <v>139</v>
      </c>
      <c r="D32" t="s">
        <v>116</v>
      </c>
      <c r="E32" t="s">
        <v>117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29</v>
      </c>
      <c r="L32" s="2" t="s">
        <v>34</v>
      </c>
      <c r="N32" t="s">
        <v>54</v>
      </c>
      <c r="P32" t="s">
        <v>64</v>
      </c>
      <c r="Q32" s="1" t="s">
        <v>4</v>
      </c>
      <c r="R32" s="2" t="s">
        <v>6</v>
      </c>
      <c r="S32" s="2" t="s">
        <v>7</v>
      </c>
      <c r="T32" s="10" t="s">
        <v>5</v>
      </c>
      <c r="U32" s="2" t="s">
        <v>8</v>
      </c>
      <c r="V32" s="35" t="s">
        <v>60</v>
      </c>
      <c r="W32" s="35" t="s">
        <v>61</v>
      </c>
      <c r="X32" s="35" t="s">
        <v>62</v>
      </c>
      <c r="Z32" s="1" t="s">
        <v>4</v>
      </c>
      <c r="AA32" s="2" t="s">
        <v>6</v>
      </c>
      <c r="AB32" s="2" t="s">
        <v>7</v>
      </c>
      <c r="AC32" s="10" t="s">
        <v>5</v>
      </c>
      <c r="AD32" s="2" t="s">
        <v>8</v>
      </c>
      <c r="AE32" s="35" t="s">
        <v>60</v>
      </c>
      <c r="AF32" s="35" t="s">
        <v>61</v>
      </c>
      <c r="AG32" s="35" t="s">
        <v>62</v>
      </c>
      <c r="AJ32" s="1" t="s">
        <v>4</v>
      </c>
      <c r="AK32" s="2" t="s">
        <v>6</v>
      </c>
      <c r="AL32" s="2" t="s">
        <v>7</v>
      </c>
      <c r="AM32" s="10" t="s">
        <v>5</v>
      </c>
      <c r="AN32" s="2" t="s">
        <v>8</v>
      </c>
      <c r="AO32" s="35" t="s">
        <v>60</v>
      </c>
      <c r="AP32" s="35" t="s">
        <v>61</v>
      </c>
      <c r="AQ32" s="35" t="s">
        <v>62</v>
      </c>
      <c r="AS32" s="1" t="s">
        <v>4</v>
      </c>
      <c r="AT32" s="2" t="s">
        <v>6</v>
      </c>
      <c r="AU32" s="2" t="s">
        <v>7</v>
      </c>
      <c r="AV32" s="10" t="s">
        <v>5</v>
      </c>
      <c r="AW32" s="2" t="s">
        <v>8</v>
      </c>
      <c r="AX32" s="35" t="s">
        <v>60</v>
      </c>
      <c r="AY32" s="35" t="s">
        <v>61</v>
      </c>
      <c r="AZ32" s="35" t="s">
        <v>62</v>
      </c>
    </row>
    <row r="33" spans="1:53">
      <c r="A33" s="36">
        <v>2</v>
      </c>
      <c r="B33" s="36">
        <v>40</v>
      </c>
      <c r="C33" s="36"/>
      <c r="D33" s="36">
        <v>6</v>
      </c>
      <c r="E33" s="36">
        <v>7</v>
      </c>
      <c r="F33" s="36">
        <v>100</v>
      </c>
      <c r="G33" s="36" t="s">
        <v>9</v>
      </c>
      <c r="H33" s="36">
        <v>1842</v>
      </c>
      <c r="I33" s="36"/>
      <c r="J33" s="36">
        <v>82</v>
      </c>
      <c r="K33" s="36">
        <v>1.05</v>
      </c>
      <c r="L33" s="36"/>
      <c r="M33" s="36"/>
      <c r="N33" s="36">
        <v>0.74</v>
      </c>
      <c r="O33" s="36"/>
      <c r="P33" s="36">
        <v>2.5824561119079501</v>
      </c>
      <c r="Q33" s="36">
        <v>3.9519684314727699</v>
      </c>
      <c r="R33" s="36">
        <v>0.58469055374592804</v>
      </c>
      <c r="S33" s="36">
        <v>0.58469055374592804</v>
      </c>
      <c r="T33" s="36">
        <v>0.60709643363952603</v>
      </c>
      <c r="U33" s="36">
        <v>0.43262411347517699</v>
      </c>
      <c r="V33" s="36">
        <v>0.53909464659418205</v>
      </c>
      <c r="W33" s="36">
        <v>0.42857215007214999</v>
      </c>
      <c r="X33" s="36">
        <v>0.43354017454697202</v>
      </c>
      <c r="Y33" s="36"/>
      <c r="Z33" s="36">
        <v>10.7809088230133</v>
      </c>
      <c r="AA33" s="36">
        <v>0.58469055374592804</v>
      </c>
      <c r="AB33" s="36">
        <v>0.58469055374592804</v>
      </c>
      <c r="AC33" s="36">
        <v>0.94781470298767001</v>
      </c>
      <c r="AD33" s="36">
        <v>0.43853427895981001</v>
      </c>
      <c r="AE33" s="36">
        <v>0.54940302870428803</v>
      </c>
      <c r="AF33" s="36">
        <v>0.43490151515151498</v>
      </c>
      <c r="AG33" s="36">
        <v>0.44233772647829001</v>
      </c>
      <c r="AH33" s="36"/>
      <c r="AI33" s="36"/>
      <c r="AJ33" s="36">
        <v>20.681400299072202</v>
      </c>
      <c r="AK33" s="36">
        <v>0.58251900108577603</v>
      </c>
      <c r="AL33" s="36">
        <v>0.58251900108577603</v>
      </c>
      <c r="AM33" s="36">
        <v>0.142600297927856</v>
      </c>
      <c r="AN33" s="36">
        <v>0.43144208037824999</v>
      </c>
      <c r="AO33" s="36">
        <v>0.53318512696453801</v>
      </c>
      <c r="AP33" s="36">
        <v>0.42897691197691201</v>
      </c>
      <c r="AQ33" s="36">
        <v>0.439774311192624</v>
      </c>
      <c r="AR33" s="36"/>
      <c r="AS33" s="36">
        <v>344.27805495262101</v>
      </c>
      <c r="AT33" s="36">
        <v>0.58469055374592804</v>
      </c>
      <c r="AU33" s="36">
        <v>0.58469055374592804</v>
      </c>
      <c r="AV33" s="36">
        <v>2.8466453552246</v>
      </c>
      <c r="AW33" s="36">
        <v>0.44444444444444398</v>
      </c>
      <c r="AX33" s="36">
        <v>0.55302696874773205</v>
      </c>
      <c r="AY33" s="36">
        <v>0.44145707070707002</v>
      </c>
      <c r="AZ33" s="36">
        <v>0.45020339389756903</v>
      </c>
      <c r="BA33" s="36"/>
    </row>
    <row r="34" spans="1:53">
      <c r="A34" s="36">
        <v>2</v>
      </c>
      <c r="B34" s="36">
        <v>40</v>
      </c>
      <c r="C34" s="36"/>
      <c r="D34" s="36">
        <v>6</v>
      </c>
      <c r="E34" s="36">
        <v>7</v>
      </c>
      <c r="F34" s="36">
        <v>200</v>
      </c>
      <c r="G34" s="36" t="s">
        <v>9</v>
      </c>
      <c r="H34" s="36">
        <v>3655</v>
      </c>
      <c r="I34" s="36"/>
      <c r="J34" s="36">
        <v>140</v>
      </c>
      <c r="K34" s="36">
        <v>1.76</v>
      </c>
      <c r="L34" s="36"/>
      <c r="M34" s="36"/>
      <c r="N34" s="36">
        <v>1.56</v>
      </c>
      <c r="O34" s="36"/>
      <c r="P34" s="36">
        <v>3.4844844341278001</v>
      </c>
      <c r="Q34" s="36">
        <v>12.826812028884801</v>
      </c>
      <c r="R34" s="36">
        <v>0.63693570451436299</v>
      </c>
      <c r="S34" s="36">
        <v>0.63693570451436299</v>
      </c>
      <c r="T34" s="36">
        <v>1.6386520862579299</v>
      </c>
      <c r="U34" s="36">
        <v>0.458382877526753</v>
      </c>
      <c r="V34" s="36">
        <v>0.54386359214923596</v>
      </c>
      <c r="W34" s="36">
        <v>0.45689430014429999</v>
      </c>
      <c r="X34" s="36">
        <v>0.46258317451124398</v>
      </c>
      <c r="Y34" s="36"/>
      <c r="Z34" s="36">
        <v>24.056995630264201</v>
      </c>
      <c r="AA34" s="36">
        <v>0.63693570451436299</v>
      </c>
      <c r="AB34" s="36">
        <v>0.63693570451436299</v>
      </c>
      <c r="AC34" s="36">
        <v>2.9057664871215798</v>
      </c>
      <c r="AD34" s="36">
        <v>0.45422116527942902</v>
      </c>
      <c r="AE34" s="36">
        <v>0.54741477109603498</v>
      </c>
      <c r="AF34" s="36">
        <v>0.45145580808080799</v>
      </c>
      <c r="AG34" s="36">
        <v>0.45993487972046898</v>
      </c>
      <c r="AH34" s="36"/>
      <c r="AI34" s="36"/>
      <c r="AJ34" s="36">
        <v>51.127420186996403</v>
      </c>
      <c r="AK34" s="36">
        <v>0.63611491108071105</v>
      </c>
      <c r="AL34" s="36">
        <v>0.63611491108071105</v>
      </c>
      <c r="AM34" s="36">
        <v>0.150517463684082</v>
      </c>
      <c r="AN34" s="36">
        <v>0.45541022592152097</v>
      </c>
      <c r="AO34" s="36">
        <v>0.55235427284068594</v>
      </c>
      <c r="AP34" s="36">
        <v>0.45599476911976899</v>
      </c>
      <c r="AQ34" s="36">
        <v>0.471544487220941</v>
      </c>
      <c r="AR34" s="36"/>
      <c r="AS34" s="36">
        <v>777.90005993842999</v>
      </c>
      <c r="AT34" s="36">
        <v>0.63693570451436299</v>
      </c>
      <c r="AU34" s="36">
        <v>0.63693570451436299</v>
      </c>
      <c r="AV34" s="36">
        <v>4.2377872467040998</v>
      </c>
      <c r="AW34" s="36">
        <v>0.47086801426872699</v>
      </c>
      <c r="AX34" s="36">
        <v>0.56306022490581298</v>
      </c>
      <c r="AY34" s="36">
        <v>0.47037247474747401</v>
      </c>
      <c r="AZ34" s="36">
        <v>0.48093626071244699</v>
      </c>
      <c r="BA34" s="36"/>
    </row>
    <row r="35" spans="1:53">
      <c r="A35" s="36">
        <v>2</v>
      </c>
      <c r="B35" s="36">
        <v>40</v>
      </c>
      <c r="C35" s="36"/>
      <c r="D35" s="36">
        <v>6</v>
      </c>
      <c r="E35" s="36">
        <v>7</v>
      </c>
      <c r="F35" s="36">
        <v>300</v>
      </c>
      <c r="G35" s="36" t="s">
        <v>9</v>
      </c>
      <c r="H35" s="36">
        <v>5479</v>
      </c>
      <c r="I35" s="36"/>
      <c r="J35" s="36">
        <v>240</v>
      </c>
      <c r="K35" s="36">
        <v>2.33</v>
      </c>
      <c r="L35" s="36"/>
      <c r="M35" s="36"/>
      <c r="N35" s="36">
        <v>1.82</v>
      </c>
      <c r="O35" s="36"/>
      <c r="P35" s="36">
        <v>5.9469311237335196</v>
      </c>
      <c r="Q35" s="36">
        <v>37.129235744476297</v>
      </c>
      <c r="R35" s="36">
        <v>0.79631319583865601</v>
      </c>
      <c r="S35" s="36">
        <v>0.79631319583865601</v>
      </c>
      <c r="T35" s="36">
        <v>3.47119760513305</v>
      </c>
      <c r="U35" s="36">
        <v>0.54912836767036399</v>
      </c>
      <c r="V35" s="36">
        <v>0.62617909646364101</v>
      </c>
      <c r="W35" s="36">
        <v>0.54611147186147102</v>
      </c>
      <c r="X35" s="36">
        <v>0.55218973363008494</v>
      </c>
      <c r="Y35" s="36"/>
      <c r="Z35" s="36">
        <v>59.5675270557403</v>
      </c>
      <c r="AA35" s="36">
        <v>0.79631319583865601</v>
      </c>
      <c r="AB35" s="36">
        <v>0.79631319583865601</v>
      </c>
      <c r="AC35" s="36">
        <v>3.8045890331268302</v>
      </c>
      <c r="AD35" s="36">
        <v>0.54516640253565696</v>
      </c>
      <c r="AE35" s="36">
        <v>0.62216092413565205</v>
      </c>
      <c r="AF35" s="36">
        <v>0.54273015873015795</v>
      </c>
      <c r="AG35" s="36">
        <v>0.54710090507623499</v>
      </c>
      <c r="AH35" s="36"/>
      <c r="AI35" s="36"/>
      <c r="AJ35" s="36">
        <v>75.226695537567096</v>
      </c>
      <c r="AK35" s="36">
        <v>0.79631319583865601</v>
      </c>
      <c r="AL35" s="36">
        <v>0.79631319583865601</v>
      </c>
      <c r="AM35" s="36">
        <v>0.20486474037170399</v>
      </c>
      <c r="AN35" s="36">
        <v>0.54833597464342299</v>
      </c>
      <c r="AO35" s="36">
        <v>0.61963018760080502</v>
      </c>
      <c r="AP35" s="36">
        <v>0.54679304954304897</v>
      </c>
      <c r="AQ35" s="36">
        <v>0.55956968315352795</v>
      </c>
      <c r="AR35" s="36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6"/>
    </row>
    <row r="36" spans="1:53">
      <c r="A36" s="36">
        <v>2</v>
      </c>
      <c r="B36" s="36">
        <v>40</v>
      </c>
      <c r="C36" s="36"/>
      <c r="D36" s="36">
        <v>6</v>
      </c>
      <c r="E36" s="36">
        <v>7</v>
      </c>
      <c r="F36" s="36">
        <v>400</v>
      </c>
      <c r="G36" s="36" t="s">
        <v>9</v>
      </c>
      <c r="H36" s="36">
        <v>7293</v>
      </c>
      <c r="I36" s="36"/>
      <c r="J36" s="36">
        <v>336</v>
      </c>
      <c r="K36" s="36">
        <v>3.26</v>
      </c>
      <c r="L36" s="36"/>
      <c r="M36" s="36"/>
      <c r="N36" s="36">
        <v>2.2999999999999998</v>
      </c>
      <c r="O36" s="36"/>
      <c r="P36" s="36">
        <v>7.1509361267089799</v>
      </c>
      <c r="Q36" s="36">
        <v>66.768455982208195</v>
      </c>
      <c r="R36" s="36">
        <v>0.88084464555052699</v>
      </c>
      <c r="S36" s="36">
        <v>0.88084464555052699</v>
      </c>
      <c r="T36" s="36">
        <v>7.4698667526245099</v>
      </c>
      <c r="U36" s="36">
        <v>0.56671619613670099</v>
      </c>
      <c r="V36" s="36">
        <v>0.63577379090207997</v>
      </c>
      <c r="W36" s="36">
        <v>0.56343163780663696</v>
      </c>
      <c r="X36" s="36">
        <v>0.56614021411038995</v>
      </c>
      <c r="Y36" s="36"/>
      <c r="Z36" s="36">
        <v>102.68135714530899</v>
      </c>
      <c r="AA36" s="36">
        <v>0.88084464555052699</v>
      </c>
      <c r="AB36" s="36">
        <v>0.88084464555052699</v>
      </c>
      <c r="AC36" s="36">
        <v>7.9035935401916504</v>
      </c>
      <c r="AD36" s="36">
        <v>0.56077265973253998</v>
      </c>
      <c r="AE36" s="36">
        <v>0.64330413996442204</v>
      </c>
      <c r="AF36" s="36">
        <v>0.55764466089466003</v>
      </c>
      <c r="AG36" s="36">
        <v>0.562623971726391</v>
      </c>
      <c r="AH36" s="36"/>
      <c r="AI36" s="36"/>
      <c r="AJ36" s="36">
        <v>133.906918525695</v>
      </c>
      <c r="AK36" s="36">
        <v>0.88084464555052699</v>
      </c>
      <c r="AL36" s="36">
        <v>0.88084464555052699</v>
      </c>
      <c r="AM36" s="36">
        <v>0.33744978904724099</v>
      </c>
      <c r="AN36" s="36">
        <v>0.56225854383358098</v>
      </c>
      <c r="AO36" s="36">
        <v>0.62049404067325797</v>
      </c>
      <c r="AP36" s="36">
        <v>0.558081349206349</v>
      </c>
      <c r="AQ36" s="36">
        <v>0.56529179484726799</v>
      </c>
      <c r="AR36" s="36"/>
      <c r="AS36" s="36">
        <v>813.44477844238202</v>
      </c>
      <c r="AT36" s="36">
        <v>0.88084464555052699</v>
      </c>
      <c r="AU36" s="36">
        <v>0.88084464555052699</v>
      </c>
      <c r="AV36" s="36">
        <v>17.2197811603546</v>
      </c>
      <c r="AW36" s="36">
        <v>0.58930163447251105</v>
      </c>
      <c r="AX36" s="36">
        <v>0.651800733435833</v>
      </c>
      <c r="AY36" s="36">
        <v>0.58541901154401099</v>
      </c>
      <c r="AZ36" s="36">
        <v>0.59267570975278805</v>
      </c>
      <c r="BA36" s="36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6">
        <v>2</v>
      </c>
      <c r="B41" s="36">
        <v>40</v>
      </c>
      <c r="C41" s="36"/>
      <c r="D41" s="36">
        <v>1</v>
      </c>
      <c r="E41" s="36">
        <v>7</v>
      </c>
      <c r="F41" s="36">
        <v>100</v>
      </c>
      <c r="G41" s="36" t="s">
        <v>9</v>
      </c>
      <c r="H41" s="36">
        <v>1842</v>
      </c>
      <c r="I41" s="36"/>
      <c r="J41" s="36">
        <v>1562</v>
      </c>
      <c r="K41" s="36">
        <v>3.14</v>
      </c>
      <c r="L41" s="36"/>
      <c r="M41" s="36"/>
      <c r="N41" s="36">
        <v>1.74</v>
      </c>
      <c r="O41" s="36"/>
      <c r="P41" s="36">
        <v>12.361014842987</v>
      </c>
      <c r="Q41" s="36">
        <v>10.529287576675401</v>
      </c>
      <c r="R41" s="36">
        <v>0.999457111834962</v>
      </c>
      <c r="S41" s="36">
        <v>0.999457111834962</v>
      </c>
      <c r="T41" s="36">
        <v>0.76106095314025801</v>
      </c>
      <c r="U41" s="36">
        <v>0.98345153664302598</v>
      </c>
      <c r="V41" s="36">
        <v>0.98624963924963904</v>
      </c>
      <c r="W41" s="36">
        <v>0.98237301587301495</v>
      </c>
      <c r="X41" s="36">
        <v>0.98225735291316096</v>
      </c>
      <c r="Y41" s="36"/>
      <c r="Z41" s="36">
        <v>50.792127370834301</v>
      </c>
      <c r="AA41" s="36">
        <v>0.999457111834962</v>
      </c>
      <c r="AB41" s="36">
        <v>0.999457111834962</v>
      </c>
      <c r="AC41" s="36">
        <v>0.760084629058837</v>
      </c>
      <c r="AD41" s="36">
        <v>0.98108747044917199</v>
      </c>
      <c r="AE41" s="36">
        <v>0.98519769119769096</v>
      </c>
      <c r="AF41" s="36">
        <v>0.979833333333333</v>
      </c>
      <c r="AG41" s="36">
        <v>0.97974813114078096</v>
      </c>
      <c r="AH41" s="36"/>
      <c r="AI41" s="36"/>
      <c r="AJ41" s="36">
        <v>15.57</v>
      </c>
      <c r="AK41" s="36">
        <v>0.99</v>
      </c>
      <c r="AL41" s="36">
        <v>0.99</v>
      </c>
      <c r="AM41" s="36">
        <v>0.27</v>
      </c>
      <c r="AN41" s="36">
        <v>0.96499999999999997</v>
      </c>
      <c r="AO41" s="36">
        <v>0.96799999999999997</v>
      </c>
      <c r="AP41" s="36">
        <v>0.96499999999999997</v>
      </c>
      <c r="AQ41" s="36">
        <v>0.96399999999999997</v>
      </c>
      <c r="AR41" s="36"/>
      <c r="AS41" s="36">
        <v>444.74809241294798</v>
      </c>
      <c r="AT41" s="36">
        <v>0.999457111834962</v>
      </c>
      <c r="AU41" s="36">
        <v>0.999457111834962</v>
      </c>
      <c r="AV41" s="36">
        <v>2.2366645336151101</v>
      </c>
      <c r="AW41" s="36">
        <v>0.97163120567375805</v>
      </c>
      <c r="AX41" s="36">
        <v>0.97567030192030102</v>
      </c>
      <c r="AY41" s="36">
        <v>0.97122222222222199</v>
      </c>
      <c r="AZ41" s="36">
        <v>0.96953142007407001</v>
      </c>
      <c r="BA41" s="36"/>
    </row>
    <row r="42" spans="1:53">
      <c r="A42" s="36">
        <v>2</v>
      </c>
      <c r="B42" s="36">
        <v>40</v>
      </c>
      <c r="C42" s="36"/>
      <c r="D42" s="36">
        <v>1</v>
      </c>
      <c r="E42" s="36">
        <v>7</v>
      </c>
      <c r="F42" s="36">
        <v>200</v>
      </c>
      <c r="G42" s="36" t="s">
        <v>9</v>
      </c>
      <c r="H42" s="36">
        <v>3655</v>
      </c>
      <c r="I42" s="36"/>
      <c r="J42" s="36">
        <v>2025</v>
      </c>
      <c r="K42" s="36">
        <v>6.31</v>
      </c>
      <c r="L42" s="36"/>
      <c r="M42" s="36"/>
      <c r="N42" s="36">
        <v>3.43</v>
      </c>
      <c r="O42" s="36"/>
      <c r="P42" s="36">
        <v>16.359147548675502</v>
      </c>
      <c r="Q42" s="36">
        <v>39.512249946594203</v>
      </c>
      <c r="R42" s="36">
        <v>0.99972640218878195</v>
      </c>
      <c r="S42" s="36">
        <v>0.99972640218878195</v>
      </c>
      <c r="T42" s="36">
        <v>2.1595063209533598</v>
      </c>
      <c r="U42" s="36">
        <v>0.97681331747919098</v>
      </c>
      <c r="V42" s="36">
        <v>0.98007162282162197</v>
      </c>
      <c r="W42" s="36">
        <v>0.97591197691197695</v>
      </c>
      <c r="X42" s="36">
        <v>0.97505972227134197</v>
      </c>
      <c r="Y42" s="36"/>
      <c r="Z42" s="36">
        <v>97.356808900833101</v>
      </c>
      <c r="AA42" s="36">
        <v>0.99972640218878195</v>
      </c>
      <c r="AB42" s="36">
        <v>0.99972640218878195</v>
      </c>
      <c r="AC42" s="36">
        <v>3.3795149326324401</v>
      </c>
      <c r="AD42" s="36">
        <v>0.97086801426872704</v>
      </c>
      <c r="AE42" s="36">
        <v>0.97639950000979403</v>
      </c>
      <c r="AF42" s="36">
        <v>0.97021969696969701</v>
      </c>
      <c r="AG42" s="36">
        <v>0.96929217139971702</v>
      </c>
      <c r="AH42" s="36"/>
      <c r="AI42" s="36"/>
      <c r="AJ42" s="36">
        <v>29.9</v>
      </c>
      <c r="AK42" s="36">
        <v>0.99</v>
      </c>
      <c r="AL42" s="36">
        <v>0.99</v>
      </c>
      <c r="AM42" s="36">
        <v>0.6</v>
      </c>
      <c r="AN42" s="36">
        <v>0.96399999999999997</v>
      </c>
      <c r="AO42" s="36">
        <v>0.96599999999999997</v>
      </c>
      <c r="AP42" s="36">
        <v>0.96299999999999997</v>
      </c>
      <c r="AQ42" s="36">
        <v>0.96099999999999997</v>
      </c>
      <c r="AR42" s="36"/>
      <c r="AS42" s="36">
        <v>749.59799075126602</v>
      </c>
      <c r="AT42" s="36">
        <v>0.99972640218878195</v>
      </c>
      <c r="AU42" s="36">
        <v>0.99972640218878195</v>
      </c>
      <c r="AV42" s="36">
        <v>5.4724144935607901</v>
      </c>
      <c r="AW42" s="36">
        <v>0.97146254458977399</v>
      </c>
      <c r="AX42" s="36">
        <v>0.97416348928848895</v>
      </c>
      <c r="AY42" s="36">
        <v>0.97102128427128398</v>
      </c>
      <c r="AZ42" s="36">
        <v>0.96981701228095396</v>
      </c>
      <c r="BA42" s="36"/>
    </row>
    <row r="43" spans="1:53">
      <c r="A43" s="36">
        <v>2</v>
      </c>
      <c r="B43" s="36">
        <v>40</v>
      </c>
      <c r="C43" s="36"/>
      <c r="D43" s="36">
        <v>1</v>
      </c>
      <c r="E43" s="36">
        <v>7</v>
      </c>
      <c r="F43" s="36">
        <v>300</v>
      </c>
      <c r="G43" s="36" t="s">
        <v>9</v>
      </c>
      <c r="H43" s="36">
        <v>5479</v>
      </c>
      <c r="I43" s="36"/>
      <c r="J43" s="36">
        <v>2777</v>
      </c>
      <c r="K43" s="36">
        <v>11.47</v>
      </c>
      <c r="L43" s="36"/>
      <c r="M43" s="36"/>
      <c r="N43" s="36">
        <v>5.55</v>
      </c>
      <c r="O43" s="36"/>
      <c r="P43" s="36">
        <v>23.748639822006201</v>
      </c>
      <c r="Q43" s="36">
        <v>91.836921215057302</v>
      </c>
      <c r="R43" s="36">
        <v>0.999817484942507</v>
      </c>
      <c r="S43" s="36">
        <v>0.999817484942507</v>
      </c>
      <c r="T43" s="36">
        <v>4.5884373188018799</v>
      </c>
      <c r="U43" s="36">
        <v>0.97305863708399298</v>
      </c>
      <c r="V43" s="36">
        <v>0.97520087320087301</v>
      </c>
      <c r="W43" s="36">
        <v>0.97085389610389505</v>
      </c>
      <c r="X43" s="36">
        <v>0.96954780904940596</v>
      </c>
      <c r="Y43" s="36"/>
      <c r="Z43" s="36">
        <v>180.170420885086</v>
      </c>
      <c r="AA43" s="36">
        <v>0.999817484942507</v>
      </c>
      <c r="AB43" s="36">
        <v>0.999817484942507</v>
      </c>
      <c r="AC43" s="36">
        <v>7.0089738368988002</v>
      </c>
      <c r="AD43" s="36">
        <v>0.97068145800316896</v>
      </c>
      <c r="AE43" s="36">
        <v>0.97350515688015704</v>
      </c>
      <c r="AF43" s="36">
        <v>0.96804846079846096</v>
      </c>
      <c r="AG43" s="36">
        <v>0.96622949489309895</v>
      </c>
      <c r="AH43" s="36"/>
      <c r="AI43" s="36"/>
      <c r="AJ43" s="36">
        <v>73.87</v>
      </c>
      <c r="AK43" s="36">
        <v>0.99</v>
      </c>
      <c r="AL43" s="36">
        <v>0.99</v>
      </c>
      <c r="AM43" s="36">
        <v>1.01</v>
      </c>
      <c r="AN43" s="36">
        <v>0.95199999999999996</v>
      </c>
      <c r="AO43" s="36">
        <v>0.95399999999999996</v>
      </c>
      <c r="AP43" s="36">
        <v>0.95</v>
      </c>
      <c r="AQ43" s="36">
        <v>0.94799999999999995</v>
      </c>
      <c r="AR43" s="36"/>
      <c r="AS43" s="36">
        <v>944.26790928840603</v>
      </c>
      <c r="AT43" s="36">
        <v>0.999817484942507</v>
      </c>
      <c r="AU43" s="36">
        <v>0.999817484942507</v>
      </c>
      <c r="AV43" s="36">
        <v>14.9315497875213</v>
      </c>
      <c r="AW43" s="36">
        <v>0.96751188589540404</v>
      </c>
      <c r="AX43" s="36">
        <v>0.96787088837088797</v>
      </c>
      <c r="AY43" s="36">
        <v>0.96687193362193302</v>
      </c>
      <c r="AZ43" s="36">
        <v>0.96449613047970095</v>
      </c>
      <c r="BA43" s="36"/>
    </row>
    <row r="44" spans="1:53">
      <c r="A44" s="36">
        <v>2</v>
      </c>
      <c r="B44" s="36">
        <v>40</v>
      </c>
      <c r="C44" s="36"/>
      <c r="D44" s="36">
        <v>1</v>
      </c>
      <c r="E44" s="36">
        <v>7</v>
      </c>
      <c r="F44" s="36">
        <v>400</v>
      </c>
      <c r="G44" s="36" t="s">
        <v>9</v>
      </c>
      <c r="H44" s="36">
        <v>7293</v>
      </c>
      <c r="I44" s="36"/>
      <c r="J44" s="36">
        <v>3230</v>
      </c>
      <c r="K44" s="36">
        <v>16.71</v>
      </c>
      <c r="L44" s="36"/>
      <c r="M44" s="36"/>
      <c r="N44" s="36">
        <v>7.45</v>
      </c>
      <c r="O44" s="36"/>
      <c r="P44" s="36">
        <v>30.751108646392801</v>
      </c>
      <c r="Q44" s="36">
        <v>159.92477822303701</v>
      </c>
      <c r="R44" s="36">
        <v>0.99986288221582298</v>
      </c>
      <c r="S44" s="36">
        <v>0.99986288221582298</v>
      </c>
      <c r="T44" s="36">
        <v>9.9849634170532209</v>
      </c>
      <c r="U44" s="36">
        <v>0.97206537890044498</v>
      </c>
      <c r="V44" s="36">
        <v>0.97486447580197499</v>
      </c>
      <c r="W44" s="36">
        <v>0.97043001443001398</v>
      </c>
      <c r="X44" s="36">
        <v>0.96978951107951095</v>
      </c>
      <c r="Y44" s="36"/>
      <c r="Z44" s="36">
        <v>278.66188001632599</v>
      </c>
      <c r="AA44" s="36">
        <v>0.99986288221582298</v>
      </c>
      <c r="AB44" s="36">
        <v>0.99986288221582298</v>
      </c>
      <c r="AC44" s="36">
        <v>8.7023780345916695</v>
      </c>
      <c r="AD44" s="36">
        <v>0.96523031203566101</v>
      </c>
      <c r="AE44" s="36">
        <v>0.96857466491841404</v>
      </c>
      <c r="AF44" s="36">
        <v>0.962895743145743</v>
      </c>
      <c r="AG44" s="36">
        <v>0.96205058743497895</v>
      </c>
      <c r="AH44" s="36"/>
      <c r="AI44" s="36"/>
      <c r="AJ44" s="36">
        <v>142.97</v>
      </c>
      <c r="AK44" s="36">
        <v>0.99</v>
      </c>
      <c r="AL44" s="36">
        <v>0.99</v>
      </c>
      <c r="AM44" s="36">
        <v>1.64</v>
      </c>
      <c r="AN44" s="36">
        <v>0.94299999999999995</v>
      </c>
      <c r="AO44" s="36">
        <v>0.94699999999999995</v>
      </c>
      <c r="AP44" s="36">
        <v>0.94199999999999995</v>
      </c>
      <c r="AQ44" s="36">
        <v>0.93899999999999995</v>
      </c>
      <c r="AR44" s="36"/>
      <c r="AS44" s="36">
        <v>971.61062622070301</v>
      </c>
      <c r="AT44" s="36">
        <v>0.99986288221582298</v>
      </c>
      <c r="AU44" s="36">
        <v>0.99986288221582298</v>
      </c>
      <c r="AV44" s="36">
        <v>286.29733014106699</v>
      </c>
      <c r="AW44" s="36">
        <v>0.95661218424962802</v>
      </c>
      <c r="AX44" s="36">
        <v>0.95863381063381004</v>
      </c>
      <c r="AY44" s="36">
        <v>0.95374107142857101</v>
      </c>
      <c r="AZ44" s="36">
        <v>0.95174565812192102</v>
      </c>
      <c r="BA44" s="36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4" t="s">
        <v>15</v>
      </c>
      <c r="T52" s="21"/>
      <c r="U52" s="21"/>
      <c r="V52" s="21"/>
      <c r="W52" s="21"/>
      <c r="X52" s="15"/>
    </row>
    <row r="53" spans="2:29" ht="15" thickBot="1">
      <c r="S53" s="16" t="s">
        <v>95</v>
      </c>
      <c r="T53" s="17"/>
      <c r="U53" s="16" t="s">
        <v>13</v>
      </c>
      <c r="V53" s="17"/>
      <c r="W53" s="18" t="s">
        <v>14</v>
      </c>
      <c r="X53" s="17"/>
    </row>
    <row r="54" spans="2:29" ht="15" thickBot="1">
      <c r="Q54" s="19" t="s">
        <v>94</v>
      </c>
      <c r="R54" s="26" t="s">
        <v>91</v>
      </c>
      <c r="S54" s="12" t="s">
        <v>90</v>
      </c>
      <c r="T54" s="13" t="s">
        <v>10</v>
      </c>
      <c r="U54" s="12" t="s">
        <v>90</v>
      </c>
      <c r="V54" s="13" t="s">
        <v>10</v>
      </c>
      <c r="W54" s="24" t="s">
        <v>92</v>
      </c>
      <c r="X54" s="13" t="s">
        <v>10</v>
      </c>
      <c r="Z54" s="26" t="s">
        <v>185</v>
      </c>
      <c r="AB54" t="s">
        <v>186</v>
      </c>
      <c r="AC54" t="s">
        <v>187</v>
      </c>
    </row>
    <row r="55" spans="2:29">
      <c r="Q55" s="9">
        <v>100</v>
      </c>
      <c r="R55" s="37">
        <v>68.181899999999999</v>
      </c>
      <c r="S55" s="28">
        <v>1.38</v>
      </c>
      <c r="T55" s="39">
        <v>0.97990543735224589</v>
      </c>
      <c r="U55" s="28">
        <v>23.2</v>
      </c>
      <c r="V55" s="39">
        <v>0.99172576832151305</v>
      </c>
      <c r="W55" s="44">
        <v>2.2629999999999999</v>
      </c>
      <c r="X55" s="39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9">
        <v>200</v>
      </c>
      <c r="R56" s="37">
        <v>122.7064</v>
      </c>
      <c r="S56" s="28">
        <v>3.28</v>
      </c>
      <c r="T56" s="39">
        <v>0.98751486325802618</v>
      </c>
      <c r="U56" s="28">
        <v>71.67</v>
      </c>
      <c r="V56" s="39">
        <v>0.99346016646848989</v>
      </c>
      <c r="W56" s="44">
        <v>4.88</v>
      </c>
      <c r="X56" s="39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113</v>
      </c>
      <c r="Q57" s="9">
        <v>300</v>
      </c>
      <c r="R57" s="37">
        <v>210.2364</v>
      </c>
      <c r="S57" s="28">
        <v>5.45</v>
      </c>
      <c r="T57" s="39">
        <v>0.98732171156893822</v>
      </c>
      <c r="U57" s="28">
        <v>191.6</v>
      </c>
      <c r="V57" s="39">
        <v>0.99207606973058637</v>
      </c>
      <c r="W57" s="44">
        <v>8.9489999999999998</v>
      </c>
      <c r="X57" s="39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192</v>
      </c>
      <c r="D58" t="s">
        <v>193</v>
      </c>
      <c r="E58" t="s">
        <v>114</v>
      </c>
      <c r="Q58" s="20">
        <v>400</v>
      </c>
      <c r="R58" s="38">
        <v>273.73169999999999</v>
      </c>
      <c r="S58" s="29">
        <v>7.58</v>
      </c>
      <c r="T58" s="40">
        <v>0.98989598811292723</v>
      </c>
      <c r="U58" s="29">
        <v>308</v>
      </c>
      <c r="V58" s="40">
        <v>0.9934621099554235</v>
      </c>
      <c r="W58" s="45">
        <v>13.228</v>
      </c>
      <c r="X58" s="40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19" t="s">
        <v>94</v>
      </c>
      <c r="C59" s="26" t="s">
        <v>110</v>
      </c>
      <c r="D59" t="s">
        <v>111</v>
      </c>
      <c r="E59" s="3" t="s">
        <v>59</v>
      </c>
      <c r="F59" t="s">
        <v>112</v>
      </c>
      <c r="G59" s="3" t="s">
        <v>194</v>
      </c>
    </row>
    <row r="60" spans="2:29" ht="20">
      <c r="B60" s="9">
        <v>100</v>
      </c>
      <c r="C60" s="37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1"/>
      <c r="J60" s="71" t="s">
        <v>188</v>
      </c>
    </row>
    <row r="61" spans="2:29" ht="20">
      <c r="B61" s="9">
        <v>200</v>
      </c>
      <c r="C61" s="37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1"/>
      <c r="J61" s="71" t="s">
        <v>189</v>
      </c>
    </row>
    <row r="62" spans="2:29" ht="18.5">
      <c r="B62" s="9">
        <v>300</v>
      </c>
      <c r="C62" s="37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1"/>
      <c r="J62" s="71" t="s">
        <v>190</v>
      </c>
    </row>
    <row r="63" spans="2:29" ht="19" thickBot="1">
      <c r="B63" s="20">
        <v>400</v>
      </c>
      <c r="C63" s="38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1"/>
      <c r="J63" s="71" t="s">
        <v>191</v>
      </c>
    </row>
    <row r="64" spans="2:29" ht="15" thickBot="1">
      <c r="Q64" t="s">
        <v>26</v>
      </c>
      <c r="R64" s="14" t="s">
        <v>96</v>
      </c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15"/>
    </row>
    <row r="65" spans="17:29" ht="15" thickBot="1">
      <c r="R65" s="32" t="s">
        <v>39</v>
      </c>
      <c r="T65" s="33"/>
      <c r="U65" s="69" t="s">
        <v>133</v>
      </c>
      <c r="W65" s="33"/>
      <c r="X65" s="69" t="s">
        <v>135</v>
      </c>
      <c r="Y65" s="3"/>
      <c r="Z65" s="68"/>
      <c r="AA65" s="32" t="s">
        <v>97</v>
      </c>
      <c r="AC65" s="33"/>
    </row>
    <row r="66" spans="17:29" ht="15" thickBot="1">
      <c r="Q66" s="19" t="s">
        <v>94</v>
      </c>
      <c r="R66" s="27" t="s">
        <v>93</v>
      </c>
      <c r="S66" s="46" t="s">
        <v>92</v>
      </c>
      <c r="T66" s="22" t="s">
        <v>10</v>
      </c>
      <c r="U66" s="47" t="s">
        <v>93</v>
      </c>
      <c r="V66" s="46" t="s">
        <v>92</v>
      </c>
      <c r="W66" s="22" t="s">
        <v>10</v>
      </c>
      <c r="X66" s="63" t="s">
        <v>93</v>
      </c>
      <c r="Y66" s="64" t="s">
        <v>92</v>
      </c>
      <c r="Z66" s="65" t="s">
        <v>10</v>
      </c>
      <c r="AA66" s="47" t="s">
        <v>93</v>
      </c>
      <c r="AB66" s="46" t="s">
        <v>92</v>
      </c>
      <c r="AC66" s="13" t="s">
        <v>10</v>
      </c>
    </row>
    <row r="67" spans="17:29">
      <c r="Q67" s="9">
        <v>100</v>
      </c>
      <c r="R67" s="48">
        <v>0.17548812627792335</v>
      </c>
      <c r="S67" s="50">
        <v>0.76106095314025801</v>
      </c>
      <c r="T67" s="49">
        <v>0.98345153664302598</v>
      </c>
      <c r="U67" s="48">
        <f>Z41/60</f>
        <v>0.84653545618057169</v>
      </c>
      <c r="V67" s="30">
        <v>0.760084629058837</v>
      </c>
      <c r="W67" s="49">
        <v>0.98108747044917199</v>
      </c>
      <c r="X67" s="66">
        <v>1.5403333333333333</v>
      </c>
      <c r="Y67" s="67">
        <v>0.92</v>
      </c>
      <c r="Z67" s="52">
        <v>0.98899999999999999</v>
      </c>
      <c r="AA67" s="48">
        <f>AS45/60</f>
        <v>19.775359702110165</v>
      </c>
      <c r="AB67" s="30">
        <v>5.3406753540039</v>
      </c>
      <c r="AC67" s="49">
        <v>0.98699763593380596</v>
      </c>
    </row>
    <row r="68" spans="17:29">
      <c r="Q68" s="9">
        <v>200</v>
      </c>
      <c r="R68" s="48">
        <v>0.65853749910990333</v>
      </c>
      <c r="S68" s="50">
        <v>2.1595063209533598</v>
      </c>
      <c r="T68" s="49">
        <v>0.97681331747919098</v>
      </c>
      <c r="U68" s="48">
        <f>Z42/60</f>
        <v>1.6226134816805518</v>
      </c>
      <c r="V68" s="30">
        <v>3.3795149326324401</v>
      </c>
      <c r="W68" s="49">
        <v>0.97086801426872704</v>
      </c>
      <c r="X68" s="66">
        <v>3.8206666666666669</v>
      </c>
      <c r="Y68" s="67">
        <v>2.4300000000000002</v>
      </c>
      <c r="Z68" s="52">
        <v>0.98399999999999999</v>
      </c>
      <c r="AA68" s="48">
        <f>AS46/60</f>
        <v>31.718522711594836</v>
      </c>
      <c r="AB68" s="30">
        <v>15.0180885791778</v>
      </c>
      <c r="AC68" s="49">
        <v>0.98513674197384005</v>
      </c>
    </row>
    <row r="69" spans="17:29">
      <c r="Q69" s="9">
        <v>300</v>
      </c>
      <c r="R69" s="48">
        <v>1.5306153535842884</v>
      </c>
      <c r="S69" s="50">
        <v>4.5884373188018799</v>
      </c>
      <c r="T69" s="49">
        <v>0.97305863708399298</v>
      </c>
      <c r="U69" s="48">
        <f>Z43/60</f>
        <v>3.0028403480847667</v>
      </c>
      <c r="V69" s="30">
        <v>7.0089738368988002</v>
      </c>
      <c r="W69" s="49">
        <v>0.97068145800316896</v>
      </c>
      <c r="X69" s="66">
        <v>7.2211666666666661</v>
      </c>
      <c r="Y69" s="67">
        <v>4.0199999999999996</v>
      </c>
      <c r="Z69" s="52">
        <v>0.98199999999999998</v>
      </c>
      <c r="AA69" s="48">
        <f>AS47/60</f>
        <v>46.108568064371667</v>
      </c>
      <c r="AB69" s="30">
        <v>28.435495615005401</v>
      </c>
      <c r="AC69" s="49">
        <v>0.97900158478605304</v>
      </c>
    </row>
    <row r="70" spans="17:29" ht="15" thickBot="1">
      <c r="Q70" s="20">
        <v>400</v>
      </c>
      <c r="R70" s="48">
        <v>2.66541297038395</v>
      </c>
      <c r="S70" s="50">
        <v>9.9849634170532209</v>
      </c>
      <c r="T70" s="49">
        <v>0.97206537890044498</v>
      </c>
      <c r="U70" s="48">
        <f>Z44/60</f>
        <v>4.6443646669387668</v>
      </c>
      <c r="V70" s="30">
        <v>8.7023780345916695</v>
      </c>
      <c r="W70" s="49">
        <v>0.96523031203566101</v>
      </c>
      <c r="X70" s="66">
        <v>8.2811666666666675</v>
      </c>
      <c r="Y70" s="67">
        <v>6.55</v>
      </c>
      <c r="Z70" s="52">
        <v>0.97499999999999998</v>
      </c>
      <c r="AA70" s="48">
        <f>AS48/60</f>
        <v>53.413183375199502</v>
      </c>
      <c r="AB70" s="30">
        <v>66.543977499008093</v>
      </c>
      <c r="AC70" s="49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abSelected="1" zoomScaleNormal="100" workbookViewId="0">
      <pane xSplit="5" ySplit="7" topLeftCell="AJ8" activePane="bottomRight" state="frozen"/>
      <selection pane="topRight" activeCell="F1" sqref="F1"/>
      <selection pane="bottomLeft" activeCell="A8" sqref="A8"/>
      <selection pane="bottomRight" activeCell="AP2" sqref="AP2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27</v>
      </c>
      <c r="R5" s="4" t="s">
        <v>39</v>
      </c>
      <c r="AC5" s="4" t="s">
        <v>40</v>
      </c>
      <c r="AM5" s="4" t="s">
        <v>63</v>
      </c>
      <c r="AX5" s="4" t="s">
        <v>133</v>
      </c>
    </row>
    <row r="6" spans="1:57" ht="15" thickBot="1">
      <c r="V6" s="35" t="s">
        <v>59</v>
      </c>
      <c r="AG6" s="35" t="s">
        <v>59</v>
      </c>
      <c r="AQ6" s="35" t="s">
        <v>59</v>
      </c>
      <c r="BB6" s="35" t="s">
        <v>59</v>
      </c>
    </row>
    <row r="7" spans="1:57">
      <c r="A7" t="s">
        <v>58</v>
      </c>
      <c r="B7" t="s">
        <v>11</v>
      </c>
      <c r="C7" t="s">
        <v>53</v>
      </c>
      <c r="D7" t="s">
        <v>16</v>
      </c>
      <c r="E7" t="s">
        <v>17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29</v>
      </c>
      <c r="L7" s="2" t="s">
        <v>34</v>
      </c>
      <c r="N7" t="s">
        <v>54</v>
      </c>
      <c r="P7" t="s">
        <v>64</v>
      </c>
      <c r="Q7" t="s">
        <v>128</v>
      </c>
      <c r="R7" s="1" t="s">
        <v>4</v>
      </c>
      <c r="S7" s="2" t="s">
        <v>6</v>
      </c>
      <c r="T7" s="2" t="s">
        <v>7</v>
      </c>
      <c r="U7" s="10" t="s">
        <v>5</v>
      </c>
      <c r="V7" s="74" t="s">
        <v>8</v>
      </c>
      <c r="W7" s="35" t="s">
        <v>60</v>
      </c>
      <c r="X7" s="35" t="s">
        <v>61</v>
      </c>
      <c r="Y7" s="75" t="s">
        <v>62</v>
      </c>
      <c r="AB7" s="35" t="s">
        <v>128</v>
      </c>
      <c r="AC7" s="1" t="s">
        <v>130</v>
      </c>
      <c r="AD7" s="2" t="s">
        <v>6</v>
      </c>
      <c r="AE7" s="2" t="s">
        <v>7</v>
      </c>
      <c r="AF7" s="10" t="s">
        <v>5</v>
      </c>
      <c r="AG7" s="74" t="s">
        <v>8</v>
      </c>
      <c r="AH7" s="35" t="s">
        <v>60</v>
      </c>
      <c r="AI7" s="35" t="s">
        <v>61</v>
      </c>
      <c r="AJ7" s="75" t="s">
        <v>62</v>
      </c>
      <c r="AL7" s="35" t="s">
        <v>128</v>
      </c>
      <c r="AM7" s="1" t="s">
        <v>4</v>
      </c>
      <c r="AN7" s="2" t="s">
        <v>6</v>
      </c>
      <c r="AO7" s="2" t="s">
        <v>7</v>
      </c>
      <c r="AP7" s="10" t="s">
        <v>5</v>
      </c>
      <c r="AQ7" s="74" t="s">
        <v>8</v>
      </c>
      <c r="AR7" s="35" t="s">
        <v>60</v>
      </c>
      <c r="AS7" s="35" t="s">
        <v>61</v>
      </c>
      <c r="AT7" s="75" t="s">
        <v>62</v>
      </c>
      <c r="AV7" s="35" t="s">
        <v>134</v>
      </c>
      <c r="AW7" s="35" t="s">
        <v>128</v>
      </c>
      <c r="AX7" s="1" t="s">
        <v>130</v>
      </c>
      <c r="AY7" s="2" t="s">
        <v>6</v>
      </c>
      <c r="AZ7" s="2" t="s">
        <v>7</v>
      </c>
      <c r="BA7" s="10" t="s">
        <v>5</v>
      </c>
      <c r="BB7" s="74" t="s">
        <v>8</v>
      </c>
      <c r="BC7" s="35" t="s">
        <v>60</v>
      </c>
      <c r="BD7" s="35" t="s">
        <v>61</v>
      </c>
      <c r="BE7" s="75" t="s">
        <v>62</v>
      </c>
    </row>
    <row r="8" spans="1:57">
      <c r="A8">
        <v>1</v>
      </c>
      <c r="B8">
        <v>50</v>
      </c>
      <c r="D8">
        <v>1</v>
      </c>
      <c r="E8">
        <v>5</v>
      </c>
      <c r="F8">
        <v>2246</v>
      </c>
      <c r="G8" t="s">
        <v>272</v>
      </c>
      <c r="H8">
        <v>50055</v>
      </c>
      <c r="J8">
        <v>1360</v>
      </c>
      <c r="K8">
        <v>64.949522036999994</v>
      </c>
      <c r="L8" t="s">
        <v>279</v>
      </c>
      <c r="N8">
        <v>37.863182999999999</v>
      </c>
      <c r="R8">
        <v>6014.6051366329102</v>
      </c>
      <c r="S8">
        <v>0.99996004395165305</v>
      </c>
      <c r="T8">
        <v>0.99996004395165305</v>
      </c>
      <c r="U8">
        <v>1744.9549100398999</v>
      </c>
      <c r="V8">
        <v>0.88289231075895702</v>
      </c>
      <c r="W8">
        <v>0.92222653397670595</v>
      </c>
      <c r="X8">
        <v>0.86670580324080504</v>
      </c>
      <c r="Y8">
        <v>0.883098735065038</v>
      </c>
      <c r="AC8">
        <v>749.76911783218304</v>
      </c>
      <c r="AD8">
        <v>0.99954050544401096</v>
      </c>
      <c r="AE8">
        <v>0.99954050544401096</v>
      </c>
      <c r="AF8">
        <v>5.9706687927245996</v>
      </c>
      <c r="AG8">
        <v>0.86589923755419296</v>
      </c>
      <c r="AH8">
        <v>0.84260180982222299</v>
      </c>
      <c r="AI8">
        <v>0.86601567716475203</v>
      </c>
      <c r="AJ8">
        <v>0.83860776208057097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5209.1315226554798</v>
      </c>
      <c r="AY8">
        <v>0.99996004395165305</v>
      </c>
      <c r="AZ8">
        <v>0.99996004395165305</v>
      </c>
      <c r="BA8">
        <v>283.02610421180702</v>
      </c>
      <c r="BB8">
        <v>0.88074948921114204</v>
      </c>
      <c r="BC8">
        <v>0.91243110099319302</v>
      </c>
      <c r="BD8">
        <v>0.85215518343152796</v>
      </c>
      <c r="BE8">
        <v>0.869483996970702</v>
      </c>
    </row>
    <row r="9" spans="1:57">
      <c r="A9">
        <v>1</v>
      </c>
      <c r="B9">
        <v>50</v>
      </c>
      <c r="D9">
        <v>1</v>
      </c>
      <c r="E9">
        <v>7</v>
      </c>
      <c r="F9">
        <v>2246</v>
      </c>
      <c r="G9" t="s">
        <v>272</v>
      </c>
      <c r="H9">
        <v>50055</v>
      </c>
      <c r="J9">
        <v>21840</v>
      </c>
      <c r="K9">
        <v>509.45491928799999</v>
      </c>
      <c r="L9" t="s">
        <v>276</v>
      </c>
      <c r="N9">
        <v>69.992386999999994</v>
      </c>
      <c r="R9">
        <v>12192.534715890801</v>
      </c>
      <c r="S9">
        <v>0.99996004395165305</v>
      </c>
      <c r="T9">
        <v>0.99996004395165305</v>
      </c>
      <c r="U9">
        <v>306.144384622573</v>
      </c>
      <c r="V9">
        <v>0.90691184531818403</v>
      </c>
      <c r="W9">
        <v>0.93854554440132798</v>
      </c>
      <c r="X9">
        <v>0.90541056029979905</v>
      </c>
      <c r="Y9">
        <v>0.91352673940487905</v>
      </c>
      <c r="AC9">
        <v>1758.57616901397</v>
      </c>
      <c r="AD9">
        <v>0.99988013185495905</v>
      </c>
      <c r="AE9">
        <v>0.99988013185495905</v>
      </c>
      <c r="AF9">
        <v>46.479742050170898</v>
      </c>
      <c r="AG9">
        <v>0.89031743658743201</v>
      </c>
      <c r="AH9">
        <v>0.87576297173215401</v>
      </c>
      <c r="AI9">
        <v>0.89622293235236195</v>
      </c>
      <c r="AJ9">
        <v>0.87160627236980304</v>
      </c>
      <c r="AM9">
        <v>27587.188970088901</v>
      </c>
      <c r="AN9">
        <v>0.99996004395165305</v>
      </c>
      <c r="AO9">
        <v>0.99996004395165305</v>
      </c>
      <c r="AP9">
        <v>4294.5878040790503</v>
      </c>
      <c r="AQ9">
        <v>0.90810783874022005</v>
      </c>
      <c r="AR9">
        <v>0.90156939895072497</v>
      </c>
      <c r="AS9">
        <v>0.91524093734306899</v>
      </c>
      <c r="AT9">
        <v>0.89865310614329397</v>
      </c>
      <c r="AW9">
        <v>380</v>
      </c>
      <c r="AX9">
        <v>9720.2491722106897</v>
      </c>
      <c r="AY9">
        <v>0.99996004395165305</v>
      </c>
      <c r="AZ9">
        <v>0.99996004395165305</v>
      </c>
      <c r="BA9">
        <v>293.79343104362403</v>
      </c>
      <c r="BB9">
        <v>0.90780884038471099</v>
      </c>
      <c r="BC9">
        <v>0.93109958182163699</v>
      </c>
      <c r="BD9">
        <v>0.89556221588058305</v>
      </c>
      <c r="BE9">
        <v>0.90538736706775003</v>
      </c>
    </row>
    <row r="10" spans="1:57">
      <c r="A10">
        <v>2</v>
      </c>
      <c r="B10">
        <v>50</v>
      </c>
      <c r="D10">
        <v>1</v>
      </c>
      <c r="E10">
        <v>5</v>
      </c>
      <c r="F10">
        <v>2246</v>
      </c>
      <c r="G10" t="s">
        <v>272</v>
      </c>
      <c r="H10">
        <v>50055</v>
      </c>
      <c r="J10">
        <v>1360</v>
      </c>
      <c r="K10">
        <v>64.678799345000002</v>
      </c>
      <c r="L10" t="s">
        <v>279</v>
      </c>
      <c r="N10">
        <v>37.900669000000001</v>
      </c>
      <c r="Q10" t="s">
        <v>131</v>
      </c>
      <c r="R10">
        <v>6036.0970203876404</v>
      </c>
      <c r="S10">
        <v>0.99996004395165305</v>
      </c>
      <c r="T10">
        <v>0.99996004395165305</v>
      </c>
      <c r="U10">
        <v>1213.7581357955901</v>
      </c>
      <c r="V10">
        <v>0.88149698509991503</v>
      </c>
      <c r="W10">
        <v>0.91992725346026805</v>
      </c>
      <c r="X10">
        <v>0.86492372676358398</v>
      </c>
      <c r="Y10">
        <v>0.88136130506043697</v>
      </c>
      <c r="AC10">
        <v>830.58889460563603</v>
      </c>
      <c r="AD10">
        <v>0.99962041754070496</v>
      </c>
      <c r="AE10">
        <v>0.99962041754070496</v>
      </c>
      <c r="AF10">
        <v>5.9113619327545104</v>
      </c>
      <c r="AG10">
        <v>0.86355708376937201</v>
      </c>
      <c r="AH10">
        <v>0.85154758034629197</v>
      </c>
      <c r="AI10">
        <v>0.87402735674728804</v>
      </c>
      <c r="AJ10">
        <v>0.84763888151194799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5242.4591202735901</v>
      </c>
      <c r="AY10">
        <v>0.99996004395165305</v>
      </c>
      <c r="AZ10">
        <v>0.99996004395165305</v>
      </c>
      <c r="BA10">
        <v>273.112357139587</v>
      </c>
      <c r="BB10">
        <v>0.88114815368515398</v>
      </c>
      <c r="BC10">
        <v>0.91307568658793803</v>
      </c>
      <c r="BD10">
        <v>0.85406513105409099</v>
      </c>
      <c r="BE10">
        <v>0.8713475890372</v>
      </c>
    </row>
    <row r="11" spans="1:57">
      <c r="A11">
        <v>2</v>
      </c>
      <c r="B11">
        <v>50</v>
      </c>
      <c r="D11">
        <v>1</v>
      </c>
      <c r="E11">
        <v>7</v>
      </c>
      <c r="F11">
        <v>2246</v>
      </c>
      <c r="G11" t="s">
        <v>272</v>
      </c>
      <c r="H11">
        <v>50055</v>
      </c>
      <c r="J11">
        <v>19269</v>
      </c>
      <c r="K11">
        <v>456.59972679200001</v>
      </c>
      <c r="L11" t="s">
        <v>273</v>
      </c>
      <c r="N11">
        <v>71.240425999999999</v>
      </c>
      <c r="R11">
        <v>11649.203736781999</v>
      </c>
      <c r="S11">
        <v>0.99996004395165305</v>
      </c>
      <c r="T11">
        <v>0.99996004395165305</v>
      </c>
      <c r="U11">
        <v>284.227464437484</v>
      </c>
      <c r="V11">
        <v>0.90850650321423199</v>
      </c>
      <c r="W11">
        <v>0.942036440482802</v>
      </c>
      <c r="X11">
        <v>0.90720393816900202</v>
      </c>
      <c r="Y11">
        <v>0.916018792164914</v>
      </c>
      <c r="AC11">
        <v>2721.9796276092502</v>
      </c>
      <c r="AD11">
        <v>0.999920087903306</v>
      </c>
      <c r="AE11">
        <v>0.999920087903306</v>
      </c>
      <c r="AF11">
        <v>42.5102407932281</v>
      </c>
      <c r="AG11">
        <v>0.88942044152090405</v>
      </c>
      <c r="AH11">
        <v>0.87225891819358403</v>
      </c>
      <c r="AI11">
        <v>0.89936952545105098</v>
      </c>
      <c r="AJ11">
        <v>0.87142901536096995</v>
      </c>
      <c r="AM11">
        <v>27783.218767881299</v>
      </c>
      <c r="AN11">
        <v>0.99996004395165305</v>
      </c>
      <c r="AO11">
        <v>0.99996004395165305</v>
      </c>
      <c r="AP11">
        <v>5041.9137213230097</v>
      </c>
      <c r="AQ11">
        <v>0.90197837245228396</v>
      </c>
      <c r="AR11">
        <v>0.87761585083956895</v>
      </c>
      <c r="AS11">
        <v>0.90978447815251196</v>
      </c>
      <c r="AT11">
        <v>0.87974254767702498</v>
      </c>
      <c r="AV11">
        <v>378</v>
      </c>
      <c r="AX11">
        <v>9268.5466253757404</v>
      </c>
      <c r="AY11">
        <v>0.99996004395165305</v>
      </c>
      <c r="AZ11">
        <v>0.99996004395165305</v>
      </c>
      <c r="BA11">
        <v>287.41336512565601</v>
      </c>
      <c r="BB11">
        <v>0.90681217919968105</v>
      </c>
      <c r="BC11">
        <v>0.92744089667065799</v>
      </c>
      <c r="BD11">
        <v>0.88990522667321603</v>
      </c>
      <c r="BE11">
        <v>0.90042001365663504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2246</v>
      </c>
      <c r="G13" t="s">
        <v>272</v>
      </c>
      <c r="H13">
        <v>50055</v>
      </c>
      <c r="J13">
        <v>1024</v>
      </c>
      <c r="K13">
        <v>43.121308755000001</v>
      </c>
      <c r="L13" t="s">
        <v>274</v>
      </c>
      <c r="N13">
        <v>15.656415000000001</v>
      </c>
      <c r="R13">
        <v>5140.8553788661902</v>
      </c>
      <c r="S13">
        <v>0.99996004395165305</v>
      </c>
      <c r="T13">
        <v>0.99996004395165305</v>
      </c>
      <c r="U13">
        <v>280.06473994254998</v>
      </c>
      <c r="V13">
        <v>0.87038421288682899</v>
      </c>
      <c r="W13">
        <v>0.91956385424577702</v>
      </c>
      <c r="X13">
        <v>0.85995136374460202</v>
      </c>
      <c r="Y13">
        <v>0.87753427156798502</v>
      </c>
      <c r="AC13">
        <v>1331.11489462852</v>
      </c>
      <c r="AD13">
        <v>0.999920087903306</v>
      </c>
      <c r="AE13">
        <v>0.999920087903306</v>
      </c>
      <c r="AF13">
        <v>4.1378543376922599</v>
      </c>
      <c r="AG13">
        <v>0.88558329595853802</v>
      </c>
      <c r="AH13">
        <v>0.87029916011154496</v>
      </c>
      <c r="AI13">
        <v>0.89933944929387799</v>
      </c>
      <c r="AJ13">
        <v>0.871606434735404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4201.3663394451096</v>
      </c>
      <c r="AY13">
        <v>0.99996004395165305</v>
      </c>
      <c r="AZ13">
        <v>0.99996004395165305</v>
      </c>
      <c r="BA13">
        <v>271.25240421295098</v>
      </c>
      <c r="BB13">
        <v>0.86011860268101803</v>
      </c>
      <c r="BC13">
        <v>0.89701546346465799</v>
      </c>
      <c r="BD13">
        <v>0.83335380819320803</v>
      </c>
      <c r="BE13">
        <v>0.85161577944409095</v>
      </c>
    </row>
    <row r="14" spans="1:57">
      <c r="A14">
        <v>1</v>
      </c>
      <c r="B14">
        <v>50</v>
      </c>
      <c r="D14">
        <v>7</v>
      </c>
      <c r="E14">
        <v>7</v>
      </c>
      <c r="F14">
        <v>2246</v>
      </c>
      <c r="G14" t="s">
        <v>272</v>
      </c>
      <c r="H14">
        <v>50055</v>
      </c>
      <c r="J14">
        <v>16384</v>
      </c>
      <c r="K14">
        <v>345.17362439999999</v>
      </c>
      <c r="L14" t="s">
        <v>278</v>
      </c>
      <c r="N14">
        <v>22.100124999999998</v>
      </c>
      <c r="R14">
        <v>10323.306077003401</v>
      </c>
      <c r="S14">
        <v>0.99996004395165305</v>
      </c>
      <c r="T14">
        <v>0.99996004395165305</v>
      </c>
      <c r="U14">
        <v>376.37766408920203</v>
      </c>
      <c r="V14">
        <v>0.87486918821946402</v>
      </c>
      <c r="W14">
        <v>0.91522405519748595</v>
      </c>
      <c r="X14">
        <v>0.87076384866601497</v>
      </c>
      <c r="Y14">
        <v>0.88024201307987704</v>
      </c>
      <c r="AC14">
        <v>4190.1495735645203</v>
      </c>
      <c r="AD14">
        <v>0.99990010987913203</v>
      </c>
      <c r="AE14">
        <v>0.99990010987913203</v>
      </c>
      <c r="AF14">
        <v>33.6298506259918</v>
      </c>
      <c r="AG14">
        <v>0.90985199581402298</v>
      </c>
      <c r="AH14">
        <v>0.90810380784131906</v>
      </c>
      <c r="AI14">
        <v>0.92963046915190894</v>
      </c>
      <c r="AJ14">
        <v>0.90648194528527803</v>
      </c>
      <c r="AM14">
        <v>25502.428117990399</v>
      </c>
      <c r="AN14">
        <v>0.99996004395165305</v>
      </c>
      <c r="AO14">
        <v>0.99996004395165305</v>
      </c>
      <c r="AP14">
        <v>1002.64602303504</v>
      </c>
      <c r="AQ14">
        <v>0.91937011013106096</v>
      </c>
      <c r="AR14">
        <v>0.93908986278694395</v>
      </c>
      <c r="AS14">
        <v>0.92953502153082102</v>
      </c>
      <c r="AT14">
        <v>0.92721589807555005</v>
      </c>
      <c r="AX14">
        <v>7689.8822479248001</v>
      </c>
      <c r="AY14">
        <v>0.99996004395165305</v>
      </c>
      <c r="AZ14">
        <v>0.99996004395165305</v>
      </c>
      <c r="BA14">
        <v>312.424487590789</v>
      </c>
      <c r="BB14">
        <v>0.86201225893257505</v>
      </c>
      <c r="BC14">
        <v>0.89678495225750199</v>
      </c>
      <c r="BD14">
        <v>0.84735762767109302</v>
      </c>
      <c r="BE14">
        <v>0.85853834463251699</v>
      </c>
    </row>
    <row r="15" spans="1:57">
      <c r="A15">
        <v>2</v>
      </c>
      <c r="B15">
        <v>50</v>
      </c>
      <c r="D15">
        <v>5</v>
      </c>
      <c r="E15">
        <v>5</v>
      </c>
      <c r="F15">
        <v>2246</v>
      </c>
      <c r="G15" t="s">
        <v>272</v>
      </c>
      <c r="H15">
        <v>50055</v>
      </c>
      <c r="J15">
        <v>1024</v>
      </c>
      <c r="K15">
        <v>43.118475465000003</v>
      </c>
      <c r="L15" t="s">
        <v>274</v>
      </c>
      <c r="N15">
        <v>15.830194000000001</v>
      </c>
      <c r="R15">
        <v>5135.8831133842396</v>
      </c>
      <c r="S15">
        <v>0.99996004395165305</v>
      </c>
      <c r="T15">
        <v>0.99996004395165305</v>
      </c>
      <c r="U15">
        <v>382.99387645721401</v>
      </c>
      <c r="V15">
        <v>0.87068321124233805</v>
      </c>
      <c r="W15">
        <v>0.92262198075832202</v>
      </c>
      <c r="X15">
        <v>0.86162618820926196</v>
      </c>
      <c r="Y15">
        <v>0.87948872879113305</v>
      </c>
      <c r="AB15" t="s">
        <v>129</v>
      </c>
      <c r="AC15">
        <v>1004.94937419891</v>
      </c>
      <c r="AD15">
        <v>0.99990010987913203</v>
      </c>
      <c r="AE15">
        <v>0.99990010987913203</v>
      </c>
      <c r="AF15">
        <v>4.2718310356140101</v>
      </c>
      <c r="AG15">
        <v>0.88633079184731101</v>
      </c>
      <c r="AH15">
        <v>0.87660870871978602</v>
      </c>
      <c r="AI15">
        <v>0.90114895129818395</v>
      </c>
      <c r="AJ15">
        <v>0.87560080511414795</v>
      </c>
      <c r="AL15" t="s">
        <v>131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4171.3746268749201</v>
      </c>
      <c r="AY15">
        <v>0.99996004395165305</v>
      </c>
      <c r="AZ15">
        <v>0.99996004395165305</v>
      </c>
      <c r="BA15">
        <v>269.20969915389998</v>
      </c>
      <c r="BB15">
        <v>0.85672995465191604</v>
      </c>
      <c r="BC15">
        <v>0.89873799293702405</v>
      </c>
      <c r="BD15">
        <v>0.83360587410261699</v>
      </c>
      <c r="BE15">
        <v>0.85227718516611795</v>
      </c>
    </row>
    <row r="16" spans="1:57">
      <c r="A16">
        <v>2</v>
      </c>
      <c r="B16">
        <v>50</v>
      </c>
      <c r="D16">
        <v>7</v>
      </c>
      <c r="E16">
        <v>7</v>
      </c>
      <c r="F16">
        <v>2246</v>
      </c>
      <c r="G16" t="s">
        <v>272</v>
      </c>
      <c r="H16">
        <v>50055</v>
      </c>
      <c r="J16">
        <v>13813</v>
      </c>
      <c r="K16">
        <v>293.38521128100001</v>
      </c>
      <c r="L16" t="s">
        <v>127</v>
      </c>
      <c r="N16">
        <v>21.853013000000001</v>
      </c>
      <c r="R16">
        <v>9625.5593070983796</v>
      </c>
      <c r="S16">
        <v>0.99996004395165305</v>
      </c>
      <c r="T16">
        <v>0.99996004395165305</v>
      </c>
      <c r="U16">
        <v>363.14629173278797</v>
      </c>
      <c r="V16">
        <v>0.87272636667164905</v>
      </c>
      <c r="W16">
        <v>0.91031440756899096</v>
      </c>
      <c r="X16">
        <v>0.86763325310788297</v>
      </c>
      <c r="Y16">
        <v>0.87654305225286799</v>
      </c>
      <c r="AC16">
        <v>3184.91265058517</v>
      </c>
      <c r="AD16">
        <v>0.99990010987913203</v>
      </c>
      <c r="AE16">
        <v>0.99990010987913203</v>
      </c>
      <c r="AF16">
        <v>28.683241128921502</v>
      </c>
      <c r="AG16">
        <v>0.91269248019135896</v>
      </c>
      <c r="AH16">
        <v>0.90728842277027999</v>
      </c>
      <c r="AI16">
        <v>0.93100492327759699</v>
      </c>
      <c r="AJ16">
        <v>0.90784807064289497</v>
      </c>
      <c r="AM16">
        <v>24471.250341176899</v>
      </c>
      <c r="AN16">
        <v>0.99996004395165305</v>
      </c>
      <c r="AO16">
        <v>0.99996004395165305</v>
      </c>
      <c r="AP16">
        <v>1155.87114691734</v>
      </c>
      <c r="AQ16">
        <v>0.91927044401255797</v>
      </c>
      <c r="AR16">
        <v>0.93830420055292796</v>
      </c>
      <c r="AS16">
        <v>0.92972506132359001</v>
      </c>
      <c r="AT16">
        <v>0.92640740451369497</v>
      </c>
      <c r="AX16">
        <v>7094.6868765354102</v>
      </c>
      <c r="AY16">
        <v>0.99996004395165305</v>
      </c>
      <c r="AZ16">
        <v>0.99996004395165305</v>
      </c>
      <c r="BA16">
        <v>302.856973648071</v>
      </c>
      <c r="BB16">
        <v>0.85752728359994002</v>
      </c>
      <c r="BC16">
        <v>0.89407479848553095</v>
      </c>
      <c r="BD16">
        <v>0.843066828129866</v>
      </c>
      <c r="BE16">
        <v>0.85386494329763096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2246</v>
      </c>
      <c r="G18" t="s">
        <v>272</v>
      </c>
      <c r="H18">
        <v>50055</v>
      </c>
      <c r="J18">
        <v>87368</v>
      </c>
      <c r="K18">
        <v>1844.0940635679999</v>
      </c>
      <c r="L18" t="s">
        <v>275</v>
      </c>
      <c r="N18">
        <v>93.825505000000007</v>
      </c>
      <c r="R18">
        <v>27181.361672162999</v>
      </c>
      <c r="S18">
        <v>0.99996004395165305</v>
      </c>
      <c r="T18">
        <v>0.99996004395165305</v>
      </c>
      <c r="U18">
        <v>521.30499410629204</v>
      </c>
      <c r="V18">
        <v>0.89096526635770101</v>
      </c>
      <c r="W18">
        <v>0.90868642543798495</v>
      </c>
      <c r="X18">
        <v>0.88587376570997001</v>
      </c>
      <c r="Y18">
        <v>0.88712650087960598</v>
      </c>
      <c r="AC18">
        <v>11000.648181676799</v>
      </c>
      <c r="AD18">
        <v>0.99880131854959497</v>
      </c>
      <c r="AE18">
        <v>0.99880131854959497</v>
      </c>
      <c r="AF18">
        <v>181.132128000259</v>
      </c>
      <c r="AG18">
        <v>0.86789255992425296</v>
      </c>
      <c r="AH18">
        <v>0.859733777298339</v>
      </c>
      <c r="AI18">
        <v>0.871284851571691</v>
      </c>
      <c r="AJ18">
        <v>0.84577144486703304</v>
      </c>
      <c r="AM18">
        <v>64896.623584032001</v>
      </c>
      <c r="AN18">
        <v>0.99996004395165305</v>
      </c>
      <c r="AO18">
        <v>0.99996004395165305</v>
      </c>
      <c r="AP18">
        <v>1177.23255825042</v>
      </c>
      <c r="AQ18">
        <v>0.91020082722878304</v>
      </c>
      <c r="AR18">
        <v>0.91100833863559505</v>
      </c>
      <c r="AS18">
        <v>0.91531972649224402</v>
      </c>
      <c r="AT18">
        <v>0.90241241846296305</v>
      </c>
      <c r="AX18">
        <v>18683.181791782299</v>
      </c>
      <c r="AY18">
        <v>0.99996004395165305</v>
      </c>
      <c r="AZ18">
        <v>0.99996004395165305</v>
      </c>
      <c r="BA18">
        <v>477.55605983734102</v>
      </c>
      <c r="BB18">
        <v>0.90192853939303297</v>
      </c>
      <c r="BC18">
        <v>0.91781649070777804</v>
      </c>
      <c r="BD18">
        <v>0.88989237403296795</v>
      </c>
      <c r="BE18">
        <v>0.89520724680423502</v>
      </c>
    </row>
    <row r="19" spans="1:57">
      <c r="A19">
        <v>2</v>
      </c>
      <c r="B19">
        <v>50</v>
      </c>
      <c r="D19">
        <v>1</v>
      </c>
      <c r="E19">
        <v>8</v>
      </c>
      <c r="F19">
        <v>2246</v>
      </c>
      <c r="G19" t="s">
        <v>272</v>
      </c>
      <c r="H19">
        <v>50055</v>
      </c>
      <c r="J19">
        <v>28560</v>
      </c>
      <c r="K19">
        <v>657.65886862299999</v>
      </c>
      <c r="L19" t="s">
        <v>277</v>
      </c>
      <c r="N19">
        <v>84.063378</v>
      </c>
      <c r="Q19" t="s">
        <v>83</v>
      </c>
      <c r="R19">
        <v>13608.5423021316</v>
      </c>
      <c r="S19">
        <v>0.99996004395165305</v>
      </c>
      <c r="T19">
        <v>0.99996004395165305</v>
      </c>
      <c r="U19">
        <v>327.35223770141602</v>
      </c>
      <c r="V19">
        <v>0.90347336422983004</v>
      </c>
      <c r="W19">
        <v>0.93049336750473899</v>
      </c>
      <c r="X19">
        <v>0.89865631496255405</v>
      </c>
      <c r="Y19">
        <v>0.90497855338024102</v>
      </c>
      <c r="AB19" t="s">
        <v>132</v>
      </c>
      <c r="AC19">
        <v>3868.91245579719</v>
      </c>
      <c r="AD19">
        <v>0.99946059334731796</v>
      </c>
      <c r="AE19">
        <v>0.99946059334731796</v>
      </c>
      <c r="AF19">
        <v>64.312900066375704</v>
      </c>
      <c r="AG19">
        <v>0.87486918821946402</v>
      </c>
      <c r="AH19">
        <v>0.84736661481959796</v>
      </c>
      <c r="AI19">
        <v>0.86794589155880297</v>
      </c>
      <c r="AJ19">
        <v>0.83841094260681703</v>
      </c>
      <c r="AM19">
        <v>31508.9611513614</v>
      </c>
      <c r="AN19">
        <v>0.99996004395165305</v>
      </c>
      <c r="AO19">
        <v>0.99996004395165305</v>
      </c>
      <c r="AP19">
        <v>1038.3894357681199</v>
      </c>
      <c r="AQ19">
        <v>0.90795833956246497</v>
      </c>
      <c r="AR19">
        <v>0.90235565029167297</v>
      </c>
      <c r="AS19">
        <v>0.91427569027676203</v>
      </c>
      <c r="AT19">
        <v>0.89606814869895801</v>
      </c>
      <c r="AX19">
        <v>10401.403400421101</v>
      </c>
      <c r="AY19">
        <v>0.99996004395165305</v>
      </c>
      <c r="AZ19">
        <v>0.99996004395165305</v>
      </c>
      <c r="BA19">
        <v>313.20302295684797</v>
      </c>
      <c r="BB19">
        <v>0.90521752130363198</v>
      </c>
      <c r="BC19">
        <v>0.92748722079173196</v>
      </c>
      <c r="BD19">
        <v>0.89099131947437904</v>
      </c>
      <c r="BE19">
        <v>0.90048024627485401</v>
      </c>
    </row>
    <row r="20" spans="1:57">
      <c r="V20" s="3"/>
      <c r="Y20" s="3"/>
      <c r="AG20" s="4"/>
      <c r="AJ20" s="3"/>
      <c r="AQ20" s="3"/>
      <c r="AT20" s="3"/>
    </row>
    <row r="21" spans="1:57">
      <c r="V21" s="3"/>
      <c r="Y21" s="3"/>
      <c r="AG21" s="3"/>
      <c r="AJ21" s="3"/>
      <c r="AQ21" s="3"/>
      <c r="AT21" s="3"/>
    </row>
    <row r="22" spans="1:57">
      <c r="V22" s="3"/>
      <c r="Y22" s="3"/>
      <c r="AG22" s="4"/>
      <c r="AJ22" s="3"/>
      <c r="AQ22" s="4"/>
      <c r="AR22" s="3"/>
      <c r="AS22" s="3"/>
      <c r="AT22" s="3"/>
    </row>
    <row r="25" spans="1:57" ht="18.5">
      <c r="Q25" s="72" t="s">
        <v>173</v>
      </c>
    </row>
    <row r="26" spans="1:57">
      <c r="AQ26" s="3"/>
      <c r="AR26" s="3"/>
      <c r="AS26" s="3"/>
      <c r="AT26" s="3"/>
    </row>
    <row r="30" spans="1:57">
      <c r="P30" t="s">
        <v>214</v>
      </c>
    </row>
    <row r="31" spans="1:57">
      <c r="P31" t="s">
        <v>215</v>
      </c>
    </row>
    <row r="37" spans="1:17">
      <c r="A37" t="s">
        <v>104</v>
      </c>
    </row>
    <row r="38" spans="1:17">
      <c r="G38" t="s">
        <v>67</v>
      </c>
      <c r="H38" t="s">
        <v>68</v>
      </c>
      <c r="I38" t="s">
        <v>69</v>
      </c>
      <c r="J38" t="s">
        <v>70</v>
      </c>
      <c r="K38" t="s">
        <v>71</v>
      </c>
      <c r="L38" t="s">
        <v>72</v>
      </c>
    </row>
    <row r="39" spans="1:17">
      <c r="A39">
        <v>2</v>
      </c>
      <c r="B39">
        <v>40</v>
      </c>
      <c r="D39" t="s">
        <v>65</v>
      </c>
      <c r="G39">
        <f>AVERAGE(V16:V23)</f>
        <v>0.88905499908639329</v>
      </c>
      <c r="H39">
        <f>AVERAGE(Y16:Y23)</f>
        <v>0.88954936883757174</v>
      </c>
      <c r="I39">
        <f>AVERAGE(AG16:AG23)</f>
        <v>0.88515140944502535</v>
      </c>
      <c r="J39">
        <f>AVERAGE(AJ16:AJ23)</f>
        <v>0.86401015270558179</v>
      </c>
      <c r="K39">
        <f>AVERAGE(AQ16:AQ23)</f>
        <v>0.91247653693460196</v>
      </c>
      <c r="L39">
        <f>AVERAGE(AT16:AT23)</f>
        <v>0.90829599055853871</v>
      </c>
    </row>
    <row r="40" spans="1:17">
      <c r="A40">
        <v>1</v>
      </c>
      <c r="B40">
        <v>40</v>
      </c>
      <c r="D40" t="s">
        <v>65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66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66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106</v>
      </c>
      <c r="G43" s="3">
        <f>AVERAGE(V16:V27,V29:V34)</f>
        <v>0.88905499908639329</v>
      </c>
      <c r="H43" s="3">
        <f>AVERAGE(Y16:Y27,Y29:Y34)</f>
        <v>0.88954936883757174</v>
      </c>
      <c r="I43" s="3">
        <f>AVERAGE(AG16:AG27,AG29:AG34)</f>
        <v>0.88515140944502535</v>
      </c>
      <c r="J43" s="3">
        <f>AVERAGE(AJ16:AJ27,AJ29:AJ34)</f>
        <v>0.86401015270558179</v>
      </c>
      <c r="K43" s="3">
        <f>AVERAGE(AQ16:AQ27,AQ29:AQ34)</f>
        <v>0.91247653693460196</v>
      </c>
      <c r="L43" s="3">
        <f>AVERAGE(AT16:AT27,AT29:AT34)</f>
        <v>0.90829599055853871</v>
      </c>
    </row>
    <row r="46" spans="1:17">
      <c r="A46" t="s">
        <v>73</v>
      </c>
      <c r="O46" t="s">
        <v>177</v>
      </c>
      <c r="Q46" t="s">
        <v>174</v>
      </c>
    </row>
    <row r="47" spans="1:17">
      <c r="G47" t="s">
        <v>67</v>
      </c>
      <c r="H47" t="s">
        <v>68</v>
      </c>
      <c r="I47" t="s">
        <v>69</v>
      </c>
      <c r="J47" t="s">
        <v>70</v>
      </c>
      <c r="K47" t="s">
        <v>71</v>
      </c>
      <c r="L47" t="s">
        <v>72</v>
      </c>
      <c r="O47" t="s">
        <v>178</v>
      </c>
      <c r="Q47" t="s">
        <v>175</v>
      </c>
    </row>
    <row r="48" spans="1:17">
      <c r="A48">
        <v>2</v>
      </c>
      <c r="B48">
        <v>40</v>
      </c>
      <c r="D48" t="s">
        <v>74</v>
      </c>
      <c r="G48">
        <v>0.90700000000000003</v>
      </c>
      <c r="H48">
        <v>0.86099999999999999</v>
      </c>
      <c r="O48" t="s">
        <v>179</v>
      </c>
      <c r="Q48" t="s">
        <v>176</v>
      </c>
    </row>
    <row r="49" spans="1:15">
      <c r="A49">
        <v>1</v>
      </c>
      <c r="B49">
        <v>40</v>
      </c>
      <c r="D49" t="s">
        <v>74</v>
      </c>
      <c r="G49">
        <v>0.90600000000000003</v>
      </c>
      <c r="H49">
        <v>0.86399999999999999</v>
      </c>
      <c r="O49" t="s">
        <v>180</v>
      </c>
    </row>
    <row r="50" spans="1:15">
      <c r="A50">
        <v>2</v>
      </c>
      <c r="B50">
        <v>40</v>
      </c>
      <c r="D50" t="s">
        <v>75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181</v>
      </c>
    </row>
    <row r="51" spans="1:15">
      <c r="A51">
        <v>1</v>
      </c>
      <c r="B51">
        <v>40</v>
      </c>
      <c r="D51" t="s">
        <v>75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182</v>
      </c>
    </row>
    <row r="52" spans="1:15">
      <c r="O52" t="s">
        <v>183</v>
      </c>
    </row>
    <row r="53" spans="1:15">
      <c r="O53" t="s">
        <v>184</v>
      </c>
    </row>
    <row r="54" spans="1:15">
      <c r="A54" t="s">
        <v>76</v>
      </c>
    </row>
    <row r="55" spans="1:15">
      <c r="G55" t="s">
        <v>77</v>
      </c>
      <c r="H55" t="s">
        <v>80</v>
      </c>
      <c r="I55" t="s">
        <v>78</v>
      </c>
      <c r="J55" t="s">
        <v>79</v>
      </c>
      <c r="K55" t="s">
        <v>81</v>
      </c>
    </row>
    <row r="56" spans="1:15">
      <c r="A56">
        <v>2</v>
      </c>
      <c r="B56">
        <v>40</v>
      </c>
      <c r="D56" t="s">
        <v>74</v>
      </c>
      <c r="G56">
        <f>AVERAGE(K8:K14)/60</f>
        <v>4.1221608350472225</v>
      </c>
      <c r="H56">
        <f>AVERAGE(N8:N14)</f>
        <v>42.458867500000004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74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65</v>
      </c>
      <c r="I58">
        <f>AVERAGE(R16:R23)/60/60</f>
        <v>4.6680984519808311</v>
      </c>
      <c r="J58">
        <f>AVERAGE(AC16:AC23)/60</f>
        <v>100.30262937810646</v>
      </c>
      <c r="K58">
        <f>AVERAGE(AM16:AM23)/60/60</f>
        <v>11.192299544126881</v>
      </c>
    </row>
    <row r="59" spans="1:15">
      <c r="A59">
        <v>1</v>
      </c>
      <c r="B59">
        <v>40</v>
      </c>
      <c r="D59" t="s">
        <v>65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109</v>
      </c>
      <c r="J61" s="3" t="s">
        <v>82</v>
      </c>
      <c r="K61" t="s">
        <v>105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107</v>
      </c>
    </row>
    <row r="69" spans="1:11">
      <c r="A69">
        <v>2</v>
      </c>
      <c r="B69">
        <v>40</v>
      </c>
      <c r="D69" t="s">
        <v>74</v>
      </c>
      <c r="I69" t="s">
        <v>39</v>
      </c>
      <c r="J69" t="s">
        <v>40</v>
      </c>
      <c r="K69" t="s">
        <v>105</v>
      </c>
    </row>
    <row r="70" spans="1:11">
      <c r="A70">
        <v>1</v>
      </c>
      <c r="B70">
        <v>40</v>
      </c>
      <c r="D70" t="s">
        <v>74</v>
      </c>
      <c r="I70" t="s">
        <v>108</v>
      </c>
      <c r="J70">
        <v>10</v>
      </c>
      <c r="K70" t="s">
        <v>108</v>
      </c>
    </row>
    <row r="71" spans="1:11">
      <c r="A71">
        <v>2</v>
      </c>
      <c r="B71">
        <v>40</v>
      </c>
      <c r="D71" t="s">
        <v>65</v>
      </c>
    </row>
    <row r="72" spans="1:11">
      <c r="A72">
        <v>1</v>
      </c>
      <c r="B72">
        <v>40</v>
      </c>
      <c r="D72" t="s">
        <v>65</v>
      </c>
    </row>
    <row r="79" spans="1:11">
      <c r="B79" s="3" t="s">
        <v>219</v>
      </c>
    </row>
    <row r="81" spans="2:6">
      <c r="C81" t="s">
        <v>39</v>
      </c>
      <c r="D81" t="s">
        <v>133</v>
      </c>
      <c r="E81" t="s">
        <v>135</v>
      </c>
      <c r="F81" t="s">
        <v>195</v>
      </c>
    </row>
    <row r="82" spans="2:6">
      <c r="B82" s="71" t="s">
        <v>220</v>
      </c>
      <c r="C82">
        <f>V13</f>
        <v>0.87038421288682899</v>
      </c>
      <c r="D82">
        <f>BB13</f>
        <v>0.86011860268101803</v>
      </c>
      <c r="E82">
        <f>AG13</f>
        <v>0.88558329595853802</v>
      </c>
      <c r="F82">
        <f>AQ13</f>
        <v>0.90600000000000003</v>
      </c>
    </row>
    <row r="83" spans="2:6">
      <c r="B83" t="s">
        <v>221</v>
      </c>
      <c r="C83">
        <f>V14</f>
        <v>0.87486918821946402</v>
      </c>
      <c r="D83">
        <f>BB14</f>
        <v>0.86201225893257505</v>
      </c>
      <c r="E83">
        <f>AG14</f>
        <v>0.90985199581402298</v>
      </c>
      <c r="F83">
        <f>AQ14</f>
        <v>0.91937011013106096</v>
      </c>
    </row>
    <row r="84" spans="2:6">
      <c r="B84" t="s">
        <v>222</v>
      </c>
      <c r="C84">
        <f>V8</f>
        <v>0.88289231075895702</v>
      </c>
      <c r="D84">
        <f>BB8</f>
        <v>0.88074948921114204</v>
      </c>
      <c r="E84">
        <f>AG8</f>
        <v>0.86589923755419296</v>
      </c>
      <c r="F84">
        <f>AQ8</f>
        <v>0.88</v>
      </c>
    </row>
    <row r="85" spans="2:6">
      <c r="B85" t="s">
        <v>223</v>
      </c>
      <c r="C85">
        <f>V9</f>
        <v>0.90691184531818403</v>
      </c>
      <c r="D85">
        <f>BB9</f>
        <v>0.90780884038471099</v>
      </c>
      <c r="E85">
        <f>AG9</f>
        <v>0.89031743658743201</v>
      </c>
      <c r="F85">
        <f>AQ9</f>
        <v>0.90810783874022005</v>
      </c>
    </row>
    <row r="86" spans="2:6">
      <c r="B86" t="s">
        <v>224</v>
      </c>
      <c r="C86">
        <f>V18</f>
        <v>0.89096526635770101</v>
      </c>
      <c r="D86">
        <f>BB18</f>
        <v>0.90192853939303297</v>
      </c>
      <c r="E86">
        <f>AG18</f>
        <v>0.86789255992425296</v>
      </c>
      <c r="F86">
        <f>AQ18</f>
        <v>0.91020082722878304</v>
      </c>
    </row>
    <row r="87" spans="2:6">
      <c r="B87" t="s">
        <v>225</v>
      </c>
      <c r="C87">
        <f>V15</f>
        <v>0.87068321124233805</v>
      </c>
      <c r="D87">
        <f>BB15</f>
        <v>0.85672995465191604</v>
      </c>
      <c r="E87">
        <f>AG15</f>
        <v>0.88633079184731101</v>
      </c>
      <c r="F87">
        <f>AQ15</f>
        <v>0.89900000000000002</v>
      </c>
    </row>
    <row r="88" spans="2:6">
      <c r="B88" t="s">
        <v>226</v>
      </c>
      <c r="C88">
        <f>V16</f>
        <v>0.87272636667164905</v>
      </c>
      <c r="D88">
        <f>BB16</f>
        <v>0.85752728359994002</v>
      </c>
      <c r="E88">
        <f>AG16</f>
        <v>0.91269248019135896</v>
      </c>
      <c r="F88">
        <f>AQ16</f>
        <v>0.91927044401255797</v>
      </c>
    </row>
    <row r="89" spans="2:6">
      <c r="B89" t="s">
        <v>227</v>
      </c>
      <c r="C89">
        <f>V10</f>
        <v>0.88149698509991503</v>
      </c>
      <c r="D89">
        <f>BB10</f>
        <v>0.88114815368515398</v>
      </c>
      <c r="E89">
        <f>AG10</f>
        <v>0.86355708376937201</v>
      </c>
      <c r="F89">
        <f>AQ10</f>
        <v>0.88400000000000001</v>
      </c>
    </row>
    <row r="90" spans="2:6">
      <c r="B90" t="s">
        <v>228</v>
      </c>
      <c r="C90">
        <f>V11</f>
        <v>0.90850650321423199</v>
      </c>
      <c r="D90">
        <f>BB11</f>
        <v>0.90681217919968105</v>
      </c>
      <c r="E90">
        <f>AG11</f>
        <v>0.88942044152090405</v>
      </c>
      <c r="F90">
        <f>AQ11</f>
        <v>0.90197837245228396</v>
      </c>
    </row>
    <row r="91" spans="2:6">
      <c r="B91" t="s">
        <v>229</v>
      </c>
      <c r="C91">
        <f>V19</f>
        <v>0.90347336422983004</v>
      </c>
      <c r="D91">
        <f>BB19</f>
        <v>0.90521752130363198</v>
      </c>
      <c r="E91">
        <f>AG19</f>
        <v>0.87486918821946402</v>
      </c>
      <c r="F91">
        <f>AQ19</f>
        <v>0.90795833956246497</v>
      </c>
    </row>
    <row r="116" spans="2:6">
      <c r="B116" s="3" t="s">
        <v>230</v>
      </c>
    </row>
    <row r="118" spans="2:6">
      <c r="C118" t="s">
        <v>39</v>
      </c>
      <c r="D118" t="s">
        <v>133</v>
      </c>
      <c r="E118" t="s">
        <v>135</v>
      </c>
      <c r="F118" t="s">
        <v>195</v>
      </c>
    </row>
    <row r="119" spans="2:6">
      <c r="B119" s="71" t="s">
        <v>220</v>
      </c>
      <c r="C119">
        <f>Y13</f>
        <v>0.87753427156798502</v>
      </c>
      <c r="D119">
        <f>BE13</f>
        <v>0.85161577944409095</v>
      </c>
      <c r="E119">
        <f>AJ13</f>
        <v>0.871606434735404</v>
      </c>
      <c r="F119">
        <f>AT13</f>
        <v>0.84099999999999997</v>
      </c>
    </row>
    <row r="120" spans="2:6">
      <c r="B120" t="s">
        <v>221</v>
      </c>
      <c r="C120">
        <f>Y14</f>
        <v>0.88024201307987704</v>
      </c>
      <c r="D120">
        <f>BE14</f>
        <v>0.85853834463251699</v>
      </c>
      <c r="E120">
        <f>AJ14</f>
        <v>0.90648194528527803</v>
      </c>
      <c r="F120">
        <f>AT14</f>
        <v>0.92721589807555005</v>
      </c>
    </row>
    <row r="121" spans="2:6">
      <c r="B121" t="s">
        <v>222</v>
      </c>
      <c r="C121">
        <f>Y8</f>
        <v>0.883098735065038</v>
      </c>
      <c r="D121">
        <f>BE8</f>
        <v>0.869483996970702</v>
      </c>
      <c r="E121">
        <f>AJ8</f>
        <v>0.83860776208057097</v>
      </c>
      <c r="F121">
        <f>AT8</f>
        <v>0.80900000000000005</v>
      </c>
    </row>
    <row r="122" spans="2:6">
      <c r="B122" t="s">
        <v>223</v>
      </c>
      <c r="C122">
        <f>Y9</f>
        <v>0.91352673940487905</v>
      </c>
      <c r="D122">
        <f>BE9</f>
        <v>0.90538736706775003</v>
      </c>
      <c r="E122">
        <f>AJ9</f>
        <v>0.87160627236980304</v>
      </c>
      <c r="F122">
        <f>AT9</f>
        <v>0.89865310614329397</v>
      </c>
    </row>
    <row r="123" spans="2:6">
      <c r="B123" t="s">
        <v>224</v>
      </c>
      <c r="C123">
        <f>Y18</f>
        <v>0.88712650087960598</v>
      </c>
      <c r="D123">
        <f>BE18</f>
        <v>0.89520724680423502</v>
      </c>
      <c r="E123">
        <f>AJ18</f>
        <v>0.84577144486703304</v>
      </c>
      <c r="F123">
        <f>AT18</f>
        <v>0.90241241846296305</v>
      </c>
    </row>
    <row r="124" spans="2:6">
      <c r="B124" t="s">
        <v>225</v>
      </c>
      <c r="C124">
        <f>Y15</f>
        <v>0.87948872879113305</v>
      </c>
      <c r="D124">
        <f>BE15</f>
        <v>0.85227718516611795</v>
      </c>
      <c r="E124">
        <f>AJ15</f>
        <v>0.87560080511414795</v>
      </c>
      <c r="F124">
        <f>AT15</f>
        <v>0.84</v>
      </c>
    </row>
    <row r="125" spans="2:6">
      <c r="B125" t="s">
        <v>226</v>
      </c>
      <c r="C125">
        <f>Y16</f>
        <v>0.87654305225286799</v>
      </c>
      <c r="D125">
        <f>BE16</f>
        <v>0.85386494329763096</v>
      </c>
      <c r="E125">
        <f>AJ16</f>
        <v>0.90784807064289497</v>
      </c>
      <c r="F125">
        <f>AT16</f>
        <v>0.92640740451369497</v>
      </c>
    </row>
    <row r="126" spans="2:6">
      <c r="B126" t="s">
        <v>227</v>
      </c>
      <c r="C126">
        <f>Y10</f>
        <v>0.88136130506043697</v>
      </c>
      <c r="D126">
        <f>BE10</f>
        <v>0.8713475890372</v>
      </c>
      <c r="E126">
        <f>AJ10</f>
        <v>0.84763888151194799</v>
      </c>
      <c r="F126">
        <f>AT10</f>
        <v>0.81299999999999994</v>
      </c>
    </row>
    <row r="127" spans="2:6">
      <c r="B127" t="s">
        <v>228</v>
      </c>
      <c r="C127">
        <f>Y11</f>
        <v>0.916018792164914</v>
      </c>
      <c r="D127">
        <f>BE11</f>
        <v>0.90042001365663504</v>
      </c>
      <c r="E127">
        <f>AJ11</f>
        <v>0.87142901536096995</v>
      </c>
      <c r="F127">
        <f>AT11</f>
        <v>0.87974254767702498</v>
      </c>
    </row>
    <row r="128" spans="2:6">
      <c r="B128" t="s">
        <v>229</v>
      </c>
      <c r="C128">
        <f>Y19</f>
        <v>0.90497855338024102</v>
      </c>
      <c r="D128">
        <f>BE19</f>
        <v>0.90048024627485401</v>
      </c>
      <c r="E128">
        <f>AJ19</f>
        <v>0.83841094260681703</v>
      </c>
      <c r="F128">
        <f>AT19</f>
        <v>0.89606814869895801</v>
      </c>
    </row>
    <row r="138" spans="2:6" s="77" customFormat="1">
      <c r="B138" s="76" t="s">
        <v>231</v>
      </c>
    </row>
    <row r="140" spans="2:6">
      <c r="B140" s="3" t="s">
        <v>219</v>
      </c>
    </row>
    <row r="142" spans="2:6">
      <c r="C142" t="s">
        <v>39</v>
      </c>
      <c r="D142" t="s">
        <v>133</v>
      </c>
      <c r="E142" t="s">
        <v>135</v>
      </c>
      <c r="F142" t="s">
        <v>195</v>
      </c>
    </row>
    <row r="143" spans="2:6">
      <c r="B143" s="71" t="s">
        <v>232</v>
      </c>
      <c r="C143">
        <f>V13</f>
        <v>0.87038421288682899</v>
      </c>
      <c r="D143">
        <f>BB13</f>
        <v>0.86011860268101803</v>
      </c>
      <c r="E143">
        <f>AG13</f>
        <v>0.88558329595853802</v>
      </c>
      <c r="F143">
        <f>AQ13</f>
        <v>0.90600000000000003</v>
      </c>
    </row>
    <row r="144" spans="2:6">
      <c r="B144" s="71" t="s">
        <v>237</v>
      </c>
      <c r="C144">
        <f>V15</f>
        <v>0.87068321124233805</v>
      </c>
      <c r="D144">
        <f>BB15</f>
        <v>0.85672995465191604</v>
      </c>
      <c r="E144">
        <f>AG15</f>
        <v>0.88633079184731101</v>
      </c>
      <c r="F144">
        <f>AQ15</f>
        <v>0.89900000000000002</v>
      </c>
    </row>
    <row r="145" spans="2:6">
      <c r="B145" s="71" t="s">
        <v>233</v>
      </c>
      <c r="C145">
        <f>V14</f>
        <v>0.87486918821946402</v>
      </c>
      <c r="D145">
        <f>BB14</f>
        <v>0.86201225893257505</v>
      </c>
      <c r="E145">
        <f>AG14</f>
        <v>0.90985199581402298</v>
      </c>
      <c r="F145">
        <f>AQ14</f>
        <v>0.91937011013106096</v>
      </c>
    </row>
    <row r="146" spans="2:6">
      <c r="B146" s="71" t="s">
        <v>238</v>
      </c>
      <c r="C146">
        <f>V16</f>
        <v>0.87272636667164905</v>
      </c>
      <c r="D146">
        <f>BB16</f>
        <v>0.85752728359994002</v>
      </c>
      <c r="E146">
        <f>AG16</f>
        <v>0.91269248019135896</v>
      </c>
      <c r="F146">
        <f>AQ16</f>
        <v>0.91927044401255797</v>
      </c>
    </row>
    <row r="147" spans="2:6">
      <c r="B147" t="s">
        <v>234</v>
      </c>
      <c r="C147">
        <f>V8</f>
        <v>0.88289231075895702</v>
      </c>
      <c r="D147">
        <f>BB8</f>
        <v>0.88074948921114204</v>
      </c>
      <c r="E147">
        <f>AG8</f>
        <v>0.86589923755419296</v>
      </c>
      <c r="F147">
        <f>AQ8</f>
        <v>0.88</v>
      </c>
    </row>
    <row r="148" spans="2:6">
      <c r="B148" s="71" t="s">
        <v>239</v>
      </c>
      <c r="C148">
        <f>V10</f>
        <v>0.88149698509991503</v>
      </c>
      <c r="D148">
        <f>BB10</f>
        <v>0.88114815368515398</v>
      </c>
      <c r="E148">
        <f>AG10</f>
        <v>0.86355708376937201</v>
      </c>
      <c r="F148">
        <f>AQ10</f>
        <v>0.88400000000000001</v>
      </c>
    </row>
    <row r="149" spans="2:6">
      <c r="B149" t="s">
        <v>235</v>
      </c>
      <c r="C149">
        <f>V9</f>
        <v>0.90691184531818403</v>
      </c>
      <c r="D149">
        <f>BB9</f>
        <v>0.90780884038471099</v>
      </c>
      <c r="E149">
        <f>AG9</f>
        <v>0.89031743658743201</v>
      </c>
      <c r="F149">
        <f>AQ9</f>
        <v>0.90810783874022005</v>
      </c>
    </row>
    <row r="150" spans="2:6">
      <c r="B150" s="71" t="s">
        <v>240</v>
      </c>
      <c r="C150">
        <f>V11</f>
        <v>0.90850650321423199</v>
      </c>
      <c r="D150">
        <f>BB11</f>
        <v>0.90681217919968105</v>
      </c>
      <c r="E150">
        <f>AG11</f>
        <v>0.88942044152090405</v>
      </c>
      <c r="F150">
        <f>AQ11</f>
        <v>0.90197837245228396</v>
      </c>
    </row>
    <row r="151" spans="2:6">
      <c r="B151" t="s">
        <v>236</v>
      </c>
      <c r="C151">
        <f>V18</f>
        <v>0.89096526635770101</v>
      </c>
      <c r="D151">
        <f>BB18</f>
        <v>0.90192853939303297</v>
      </c>
      <c r="E151">
        <f>AG18</f>
        <v>0.86789255992425296</v>
      </c>
      <c r="F151">
        <f>AQ18</f>
        <v>0.91020082722878304</v>
      </c>
    </row>
    <row r="152" spans="2:6">
      <c r="B152" s="71" t="s">
        <v>241</v>
      </c>
      <c r="C152">
        <f>V19</f>
        <v>0.90347336422983004</v>
      </c>
      <c r="D152">
        <f>BB19</f>
        <v>0.90521752130363198</v>
      </c>
      <c r="E152">
        <f>AG19</f>
        <v>0.87486918821946402</v>
      </c>
      <c r="F152">
        <f>AQ19</f>
        <v>0.90795833956246497</v>
      </c>
    </row>
    <row r="177" spans="2:6">
      <c r="B177" s="3" t="s">
        <v>230</v>
      </c>
    </row>
    <row r="179" spans="2:6">
      <c r="C179" t="s">
        <v>39</v>
      </c>
      <c r="D179" t="s">
        <v>133</v>
      </c>
      <c r="E179" t="s">
        <v>135</v>
      </c>
      <c r="F179" t="s">
        <v>195</v>
      </c>
    </row>
    <row r="180" spans="2:6">
      <c r="B180" s="71" t="s">
        <v>232</v>
      </c>
      <c r="C180">
        <f>Y13</f>
        <v>0.87753427156798502</v>
      </c>
      <c r="D180">
        <f>BE13</f>
        <v>0.85161577944409095</v>
      </c>
      <c r="E180">
        <f>AJ13</f>
        <v>0.871606434735404</v>
      </c>
      <c r="F180">
        <f>AT13</f>
        <v>0.84099999999999997</v>
      </c>
    </row>
    <row r="181" spans="2:6">
      <c r="B181" s="71" t="s">
        <v>237</v>
      </c>
      <c r="C181">
        <f>Y15</f>
        <v>0.87948872879113305</v>
      </c>
      <c r="D181">
        <f>BE15</f>
        <v>0.85227718516611795</v>
      </c>
      <c r="E181">
        <f>AJ15</f>
        <v>0.87560080511414795</v>
      </c>
      <c r="F181">
        <f>AT15</f>
        <v>0.84</v>
      </c>
    </row>
    <row r="182" spans="2:6">
      <c r="B182" s="71" t="s">
        <v>233</v>
      </c>
      <c r="C182">
        <f>Y14</f>
        <v>0.88024201307987704</v>
      </c>
      <c r="D182">
        <f>BE14</f>
        <v>0.85853834463251699</v>
      </c>
      <c r="E182">
        <f>AJ14</f>
        <v>0.90648194528527803</v>
      </c>
      <c r="F182">
        <f>AT14</f>
        <v>0.92721589807555005</v>
      </c>
    </row>
    <row r="183" spans="2:6">
      <c r="B183" s="71" t="s">
        <v>238</v>
      </c>
      <c r="C183">
        <f>Y16</f>
        <v>0.87654305225286799</v>
      </c>
      <c r="D183">
        <f>BE16</f>
        <v>0.85386494329763096</v>
      </c>
      <c r="E183">
        <f>AJ16</f>
        <v>0.90784807064289497</v>
      </c>
      <c r="F183">
        <f>AT16</f>
        <v>0.92640740451369497</v>
      </c>
    </row>
    <row r="184" spans="2:6">
      <c r="B184" t="s">
        <v>234</v>
      </c>
      <c r="C184">
        <f>Y8</f>
        <v>0.883098735065038</v>
      </c>
      <c r="D184">
        <f>BE8</f>
        <v>0.869483996970702</v>
      </c>
      <c r="E184">
        <f>AJ8</f>
        <v>0.83860776208057097</v>
      </c>
      <c r="F184">
        <f>AT8</f>
        <v>0.80900000000000005</v>
      </c>
    </row>
    <row r="185" spans="2:6">
      <c r="B185" s="71" t="s">
        <v>239</v>
      </c>
      <c r="C185">
        <f>Y10</f>
        <v>0.88136130506043697</v>
      </c>
      <c r="D185">
        <f>BE10</f>
        <v>0.8713475890372</v>
      </c>
      <c r="E185">
        <f>AJ10</f>
        <v>0.84763888151194799</v>
      </c>
      <c r="F185">
        <f>AT10</f>
        <v>0.81299999999999994</v>
      </c>
    </row>
    <row r="186" spans="2:6">
      <c r="B186" t="s">
        <v>235</v>
      </c>
      <c r="C186">
        <f>Y9</f>
        <v>0.91352673940487905</v>
      </c>
      <c r="D186">
        <f>BE9</f>
        <v>0.90538736706775003</v>
      </c>
      <c r="E186">
        <f>AJ9</f>
        <v>0.87160627236980304</v>
      </c>
      <c r="F186">
        <f>AT9</f>
        <v>0.89865310614329397</v>
      </c>
    </row>
    <row r="187" spans="2:6">
      <c r="B187" s="71" t="s">
        <v>240</v>
      </c>
      <c r="C187">
        <f>Y11</f>
        <v>0.916018792164914</v>
      </c>
      <c r="D187">
        <f>BE11</f>
        <v>0.90042001365663504</v>
      </c>
      <c r="E187">
        <f>AJ11</f>
        <v>0.87142901536096995</v>
      </c>
      <c r="F187">
        <f>AT11</f>
        <v>0.87974254767702498</v>
      </c>
    </row>
    <row r="188" spans="2:6">
      <c r="B188" t="s">
        <v>236</v>
      </c>
      <c r="C188">
        <f>Y18</f>
        <v>0.88712650087960598</v>
      </c>
      <c r="D188">
        <f>BE18</f>
        <v>0.89520724680423502</v>
      </c>
      <c r="E188">
        <f>AJ18</f>
        <v>0.84577144486703304</v>
      </c>
      <c r="F188">
        <f>AT18</f>
        <v>0.90241241846296305</v>
      </c>
    </row>
    <row r="189" spans="2:6">
      <c r="B189" s="71" t="s">
        <v>241</v>
      </c>
      <c r="C189">
        <f>Y19</f>
        <v>0.90497855338024102</v>
      </c>
      <c r="D189">
        <f>BE19</f>
        <v>0.90048024627485401</v>
      </c>
      <c r="E189">
        <f>AJ19</f>
        <v>0.83841094260681703</v>
      </c>
      <c r="F189">
        <f>AT19</f>
        <v>0.89606814869895801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243</v>
      </c>
    </row>
    <row r="3" spans="2:23">
      <c r="B3" t="s">
        <v>31</v>
      </c>
      <c r="C3">
        <v>2</v>
      </c>
    </row>
    <row r="4" spans="2:23">
      <c r="B4" t="s">
        <v>32</v>
      </c>
      <c r="C4">
        <v>20</v>
      </c>
      <c r="D4" t="s">
        <v>33</v>
      </c>
      <c r="F4" t="s">
        <v>261</v>
      </c>
    </row>
    <row r="5" spans="2:23">
      <c r="F5" t="s">
        <v>262</v>
      </c>
    </row>
    <row r="6" spans="2:23">
      <c r="F6" t="s">
        <v>263</v>
      </c>
    </row>
    <row r="7" spans="2:23">
      <c r="C7" s="3" t="s">
        <v>27</v>
      </c>
      <c r="F7" t="s">
        <v>264</v>
      </c>
      <c r="Q7" s="3" t="s">
        <v>30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28</v>
      </c>
      <c r="E9" s="2" t="s">
        <v>12</v>
      </c>
      <c r="F9" s="2" t="s">
        <v>265</v>
      </c>
      <c r="G9" s="2" t="s">
        <v>34</v>
      </c>
      <c r="I9" t="s">
        <v>266</v>
      </c>
      <c r="P9" s="1" t="s">
        <v>0</v>
      </c>
      <c r="Q9" s="5" t="s">
        <v>1</v>
      </c>
      <c r="R9" s="8" t="s">
        <v>28</v>
      </c>
      <c r="S9" s="2" t="s">
        <v>12</v>
      </c>
      <c r="T9" s="2" t="s">
        <v>267</v>
      </c>
      <c r="U9" s="2" t="s">
        <v>34</v>
      </c>
      <c r="W9" t="s">
        <v>266</v>
      </c>
    </row>
    <row r="10" spans="2:23">
      <c r="B10">
        <v>100</v>
      </c>
      <c r="C10" t="s">
        <v>242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35</v>
      </c>
      <c r="Q40" t="s">
        <v>36</v>
      </c>
      <c r="S40" t="s">
        <v>37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268</v>
      </c>
    </row>
    <row r="8" spans="2:47">
      <c r="F8" s="3" t="s">
        <v>41</v>
      </c>
      <c r="Q8" s="3" t="s">
        <v>42</v>
      </c>
      <c r="AB8" s="3" t="s">
        <v>43</v>
      </c>
      <c r="AN8" s="3" t="s">
        <v>44</v>
      </c>
    </row>
    <row r="10" spans="2:47">
      <c r="F10" t="s">
        <v>16</v>
      </c>
      <c r="G10" t="s">
        <v>17</v>
      </c>
      <c r="I10" t="s">
        <v>18</v>
      </c>
      <c r="J10" t="s">
        <v>19</v>
      </c>
      <c r="K10" t="s">
        <v>5</v>
      </c>
      <c r="L10" t="s">
        <v>20</v>
      </c>
      <c r="N10" t="s">
        <v>21</v>
      </c>
      <c r="Q10" t="s">
        <v>16</v>
      </c>
      <c r="R10" t="s">
        <v>17</v>
      </c>
      <c r="T10" t="s">
        <v>18</v>
      </c>
      <c r="U10" t="s">
        <v>19</v>
      </c>
      <c r="V10" t="s">
        <v>5</v>
      </c>
      <c r="W10" t="s">
        <v>20</v>
      </c>
      <c r="Y10" t="s">
        <v>21</v>
      </c>
      <c r="AB10" t="s">
        <v>16</v>
      </c>
      <c r="AC10" t="s">
        <v>17</v>
      </c>
      <c r="AE10" t="s">
        <v>18</v>
      </c>
      <c r="AF10" t="s">
        <v>19</v>
      </c>
      <c r="AG10" t="s">
        <v>5</v>
      </c>
      <c r="AH10" t="s">
        <v>20</v>
      </c>
      <c r="AJ10" t="s">
        <v>21</v>
      </c>
      <c r="AM10" t="s">
        <v>16</v>
      </c>
      <c r="AN10" t="s">
        <v>17</v>
      </c>
      <c r="AP10" t="s">
        <v>18</v>
      </c>
      <c r="AQ10" t="s">
        <v>19</v>
      </c>
      <c r="AR10" t="s">
        <v>5</v>
      </c>
      <c r="AS10" t="s">
        <v>20</v>
      </c>
      <c r="AU10" t="s">
        <v>21</v>
      </c>
    </row>
    <row r="11" spans="2:47">
      <c r="F11" s="78">
        <v>1</v>
      </c>
      <c r="G11" s="78">
        <v>1</v>
      </c>
      <c r="H11" s="78"/>
      <c r="I11" s="78"/>
      <c r="J11" s="78">
        <v>0.33</v>
      </c>
      <c r="K11" s="78">
        <v>7.1999999999999995E-2</v>
      </c>
      <c r="L11" s="78">
        <v>0.75700000000000001</v>
      </c>
      <c r="M11" s="78"/>
      <c r="N11" s="78">
        <v>4</v>
      </c>
      <c r="Q11" s="78">
        <v>1</v>
      </c>
      <c r="R11" s="78">
        <v>1</v>
      </c>
      <c r="S11" s="78"/>
      <c r="T11" s="78"/>
      <c r="U11" s="78">
        <v>2.58</v>
      </c>
      <c r="V11" s="78">
        <v>1.137</v>
      </c>
      <c r="W11" s="78">
        <v>0.53</v>
      </c>
      <c r="X11" s="78"/>
      <c r="Y11" s="78">
        <v>4</v>
      </c>
      <c r="AB11" s="78">
        <v>1</v>
      </c>
      <c r="AC11" s="78">
        <v>1</v>
      </c>
      <c r="AD11" s="78"/>
      <c r="AE11" s="78"/>
      <c r="AF11" s="78">
        <v>3.6</v>
      </c>
      <c r="AG11" s="78">
        <v>0.93100000000000005</v>
      </c>
      <c r="AH11" s="78">
        <v>0.5</v>
      </c>
      <c r="AI11" s="78"/>
      <c r="AJ11" s="78">
        <v>4</v>
      </c>
      <c r="AM11" s="78">
        <v>1</v>
      </c>
      <c r="AN11" s="78">
        <v>1</v>
      </c>
      <c r="AO11" s="78"/>
      <c r="AP11" s="78"/>
      <c r="AQ11" s="78">
        <v>7.81</v>
      </c>
      <c r="AR11" s="78">
        <v>1.56</v>
      </c>
      <c r="AS11" s="78">
        <v>0.5</v>
      </c>
      <c r="AT11" s="78"/>
      <c r="AU11" s="78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26</v>
      </c>
      <c r="AU12">
        <v>16</v>
      </c>
    </row>
    <row r="13" spans="2:47">
      <c r="C13" t="s">
        <v>23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26</v>
      </c>
      <c r="AU13">
        <v>64</v>
      </c>
    </row>
    <row r="14" spans="2:47">
      <c r="C14" t="s">
        <v>25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26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26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26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26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26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26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26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26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26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26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26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26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26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26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26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26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1">
        <v>37.316118955612097</v>
      </c>
      <c r="V30" s="11">
        <v>11.605946779250999</v>
      </c>
      <c r="W30" s="11">
        <v>0.60918918918918896</v>
      </c>
      <c r="Y30">
        <v>47111</v>
      </c>
      <c r="AB30">
        <v>20</v>
      </c>
      <c r="AC30">
        <v>20</v>
      </c>
      <c r="AF30" s="11">
        <v>78.726396799087496</v>
      </c>
      <c r="AG30" s="11">
        <v>21.523049116134601</v>
      </c>
      <c r="AH30" s="11">
        <v>0.63281853281853195</v>
      </c>
      <c r="AJ30">
        <v>69189</v>
      </c>
      <c r="AM30">
        <v>20</v>
      </c>
      <c r="AN30">
        <v>20</v>
      </c>
      <c r="AQ30" s="11">
        <v>138.972361564636</v>
      </c>
      <c r="AR30" s="11">
        <v>41.799735307693403</v>
      </c>
      <c r="AS30" s="11">
        <v>0.61678279309300199</v>
      </c>
      <c r="AT30" t="s">
        <v>26</v>
      </c>
      <c r="AU30">
        <v>93305</v>
      </c>
    </row>
    <row r="31" spans="6:47">
      <c r="W31" s="3"/>
    </row>
    <row r="32" spans="6:47">
      <c r="W32" s="3"/>
    </row>
    <row r="35" spans="3:47">
      <c r="F35" t="s">
        <v>16</v>
      </c>
      <c r="G35" t="s">
        <v>17</v>
      </c>
      <c r="I35" t="s">
        <v>18</v>
      </c>
      <c r="J35" t="s">
        <v>19</v>
      </c>
      <c r="K35" t="s">
        <v>5</v>
      </c>
      <c r="L35" t="s">
        <v>20</v>
      </c>
      <c r="N35" t="s">
        <v>21</v>
      </c>
      <c r="Q35" t="s">
        <v>16</v>
      </c>
      <c r="R35" t="s">
        <v>17</v>
      </c>
      <c r="T35" t="s">
        <v>18</v>
      </c>
      <c r="U35" t="s">
        <v>19</v>
      </c>
      <c r="V35" t="s">
        <v>5</v>
      </c>
      <c r="W35" t="s">
        <v>20</v>
      </c>
      <c r="Y35" t="s">
        <v>21</v>
      </c>
      <c r="AB35" t="s">
        <v>16</v>
      </c>
      <c r="AC35" t="s">
        <v>17</v>
      </c>
      <c r="AE35" t="s">
        <v>18</v>
      </c>
      <c r="AF35" t="s">
        <v>19</v>
      </c>
      <c r="AG35" t="s">
        <v>5</v>
      </c>
      <c r="AH35" t="s">
        <v>20</v>
      </c>
      <c r="AJ35" t="s">
        <v>21</v>
      </c>
      <c r="AM35" t="s">
        <v>16</v>
      </c>
      <c r="AN35" t="s">
        <v>17</v>
      </c>
      <c r="AP35" t="s">
        <v>18</v>
      </c>
      <c r="AQ35" t="s">
        <v>19</v>
      </c>
      <c r="AR35" t="s">
        <v>5</v>
      </c>
      <c r="AS35" t="s">
        <v>20</v>
      </c>
      <c r="AU35" t="s">
        <v>21</v>
      </c>
    </row>
    <row r="36" spans="3:47" s="78" customFormat="1">
      <c r="F36" s="78">
        <v>1</v>
      </c>
      <c r="G36" s="78">
        <v>1</v>
      </c>
      <c r="J36" s="78">
        <v>6.9633674621581996</v>
      </c>
      <c r="K36" s="78">
        <v>3.2912015914916902E-2</v>
      </c>
      <c r="L36" s="78">
        <v>0.67808219178082196</v>
      </c>
      <c r="N36" s="78">
        <v>4</v>
      </c>
      <c r="Q36" s="78">
        <v>1</v>
      </c>
      <c r="R36" s="78">
        <v>1</v>
      </c>
      <c r="U36" s="78">
        <v>39.061628580093299</v>
      </c>
      <c r="V36" s="78">
        <v>0.81880807876586903</v>
      </c>
      <c r="W36" s="78">
        <v>0.46560000000000001</v>
      </c>
      <c r="Y36" s="78">
        <v>4</v>
      </c>
      <c r="AB36" s="78">
        <v>1</v>
      </c>
      <c r="AC36" s="78">
        <v>1</v>
      </c>
      <c r="AF36" s="78">
        <v>112.87998247146599</v>
      </c>
      <c r="AG36" s="78">
        <v>1.4232695102691599</v>
      </c>
      <c r="AH36" s="78">
        <v>0.44507575757575701</v>
      </c>
      <c r="AJ36" s="78">
        <v>4</v>
      </c>
      <c r="AM36" s="78">
        <v>1</v>
      </c>
      <c r="AN36" s="78">
        <v>1</v>
      </c>
      <c r="AQ36" s="78">
        <v>189.132514238357</v>
      </c>
      <c r="AR36" s="78">
        <v>1.8600227832794101</v>
      </c>
      <c r="AS36" s="78">
        <v>0.43980848153214702</v>
      </c>
      <c r="AU36" s="78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23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45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1">
        <v>307.69523835182099</v>
      </c>
      <c r="K55" s="11">
        <v>1.3674228191375699</v>
      </c>
      <c r="L55" s="11">
        <v>0.53275109170305601</v>
      </c>
      <c r="N55">
        <v>16319</v>
      </c>
      <c r="Q55">
        <v>20</v>
      </c>
      <c r="R55">
        <v>20</v>
      </c>
      <c r="U55" s="11">
        <v>1711.4462950229599</v>
      </c>
      <c r="V55" s="11">
        <v>7.9877123832702601</v>
      </c>
      <c r="W55" s="11">
        <v>0.59027027027027001</v>
      </c>
      <c r="Y55">
        <v>47111</v>
      </c>
      <c r="AB55">
        <v>20</v>
      </c>
      <c r="AC55">
        <v>20</v>
      </c>
      <c r="AF55" s="11">
        <v>3279.2453007698</v>
      </c>
      <c r="AG55" s="11">
        <v>16.075997352600002</v>
      </c>
      <c r="AH55" s="11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46</v>
      </c>
      <c r="D3" s="3" t="s">
        <v>57</v>
      </c>
      <c r="L3" s="3" t="s">
        <v>39</v>
      </c>
      <c r="S3" s="3" t="s">
        <v>40</v>
      </c>
    </row>
    <row r="4" spans="2:31" ht="15" thickBot="1"/>
    <row r="5" spans="2:31" ht="15" thickBot="1">
      <c r="B5" t="s">
        <v>16</v>
      </c>
      <c r="C5" t="s">
        <v>17</v>
      </c>
      <c r="D5" t="s">
        <v>11</v>
      </c>
      <c r="E5" s="1" t="s">
        <v>0</v>
      </c>
      <c r="F5" s="5" t="s">
        <v>1</v>
      </c>
      <c r="G5" s="8" t="s">
        <v>28</v>
      </c>
      <c r="H5" s="2" t="s">
        <v>12</v>
      </c>
      <c r="I5" s="2" t="s">
        <v>29</v>
      </c>
      <c r="J5" s="2" t="s">
        <v>47</v>
      </c>
      <c r="L5" t="s">
        <v>19</v>
      </c>
      <c r="M5" t="s">
        <v>5</v>
      </c>
      <c r="N5" t="s">
        <v>20</v>
      </c>
      <c r="P5" t="s">
        <v>21</v>
      </c>
      <c r="S5" t="s">
        <v>19</v>
      </c>
      <c r="T5" t="s">
        <v>5</v>
      </c>
      <c r="U5" t="s">
        <v>20</v>
      </c>
      <c r="W5" t="s">
        <v>21</v>
      </c>
      <c r="Y5" t="s">
        <v>17</v>
      </c>
      <c r="Z5" t="s">
        <v>48</v>
      </c>
      <c r="AA5" t="s">
        <v>49</v>
      </c>
      <c r="AB5" t="s">
        <v>50</v>
      </c>
      <c r="AD5" t="s">
        <v>51</v>
      </c>
      <c r="AE5" t="s">
        <v>52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0" t="s">
        <v>142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1">
        <v>1063.9731318950601</v>
      </c>
      <c r="M24" s="11">
        <v>502.58915209770203</v>
      </c>
      <c r="N24" s="11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20" zoomScaleNormal="100" workbookViewId="0">
      <selection activeCell="B40" sqref="B40"/>
    </sheetView>
  </sheetViews>
  <sheetFormatPr baseColWidth="10" defaultColWidth="9.1796875" defaultRowHeight="14.5"/>
  <sheetData>
    <row r="1" spans="2:23">
      <c r="D1" t="s">
        <v>145</v>
      </c>
    </row>
    <row r="2" spans="2:23">
      <c r="D2" t="s">
        <v>146</v>
      </c>
    </row>
    <row r="7" spans="2:23">
      <c r="C7" s="4" t="s">
        <v>31</v>
      </c>
      <c r="D7" s="4">
        <v>2</v>
      </c>
      <c r="E7" s="4"/>
    </row>
    <row r="8" spans="2:23">
      <c r="C8" s="4" t="s">
        <v>32</v>
      </c>
      <c r="D8" s="4">
        <v>10</v>
      </c>
      <c r="E8" s="4" t="s">
        <v>33</v>
      </c>
      <c r="F8" t="s">
        <v>269</v>
      </c>
    </row>
    <row r="9" spans="2:23">
      <c r="D9" s="3" t="s">
        <v>143</v>
      </c>
      <c r="J9" s="4" t="s">
        <v>39</v>
      </c>
      <c r="P9" s="4" t="s">
        <v>40</v>
      </c>
      <c r="W9" s="3" t="s">
        <v>147</v>
      </c>
    </row>
    <row r="10" spans="2:23" ht="15" thickBot="1"/>
    <row r="11" spans="2:23" ht="15" thickBot="1">
      <c r="B11" t="s">
        <v>53</v>
      </c>
      <c r="C11" s="1" t="s">
        <v>0</v>
      </c>
      <c r="D11" s="5" t="s">
        <v>1</v>
      </c>
      <c r="E11" s="8" t="s">
        <v>28</v>
      </c>
      <c r="F11" s="2" t="s">
        <v>12</v>
      </c>
      <c r="G11" s="2" t="s">
        <v>29</v>
      </c>
      <c r="H11" s="2" t="s">
        <v>34</v>
      </c>
      <c r="J11" s="1" t="s">
        <v>4</v>
      </c>
      <c r="K11" s="2" t="s">
        <v>6</v>
      </c>
      <c r="L11" s="2" t="s">
        <v>7</v>
      </c>
      <c r="M11" s="10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0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144</v>
      </c>
    </row>
    <row r="26" spans="2:20" ht="15" thickBot="1"/>
    <row r="27" spans="2:20" ht="15" thickBot="1">
      <c r="B27" t="s">
        <v>53</v>
      </c>
      <c r="C27" s="1" t="s">
        <v>0</v>
      </c>
      <c r="D27" s="5" t="s">
        <v>1</v>
      </c>
      <c r="E27" s="8" t="s">
        <v>28</v>
      </c>
      <c r="F27" s="2" t="s">
        <v>12</v>
      </c>
      <c r="G27" s="2" t="s">
        <v>29</v>
      </c>
      <c r="H27" s="2" t="s">
        <v>34</v>
      </c>
      <c r="J27" s="1" t="s">
        <v>4</v>
      </c>
      <c r="K27" s="2" t="s">
        <v>6</v>
      </c>
      <c r="L27" s="2" t="s">
        <v>7</v>
      </c>
      <c r="M27" s="10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0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2" t="s">
        <v>196</v>
      </c>
    </row>
    <row r="47" spans="2:20">
      <c r="B47" t="s">
        <v>53</v>
      </c>
      <c r="C47" t="s">
        <v>197</v>
      </c>
      <c r="D47" t="s">
        <v>198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2" t="s">
        <v>199</v>
      </c>
    </row>
    <row r="67" spans="2:6">
      <c r="B67" t="s">
        <v>53</v>
      </c>
      <c r="C67" t="s">
        <v>200</v>
      </c>
      <c r="D67" t="s">
        <v>201</v>
      </c>
      <c r="E67" t="s">
        <v>202</v>
      </c>
      <c r="F67" t="s">
        <v>203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23</v>
      </c>
    </row>
    <row r="3" spans="1:23">
      <c r="C3" s="4" t="s">
        <v>31</v>
      </c>
      <c r="D3" s="4">
        <v>2</v>
      </c>
      <c r="E3" s="4"/>
    </row>
    <row r="4" spans="1:23">
      <c r="C4" s="4" t="s">
        <v>32</v>
      </c>
      <c r="D4" s="4">
        <v>10</v>
      </c>
      <c r="E4" s="4" t="s">
        <v>33</v>
      </c>
      <c r="F4" t="s">
        <v>38</v>
      </c>
    </row>
    <row r="5" spans="1:23">
      <c r="D5" s="3" t="s">
        <v>27</v>
      </c>
      <c r="M5" s="4" t="s">
        <v>39</v>
      </c>
      <c r="S5" s="4" t="s">
        <v>40</v>
      </c>
    </row>
    <row r="6" spans="1:23" ht="15" thickBot="1"/>
    <row r="7" spans="1:23" ht="15" thickBot="1">
      <c r="A7" t="s">
        <v>53</v>
      </c>
      <c r="B7" t="s">
        <v>11</v>
      </c>
      <c r="C7" s="1" t="s">
        <v>0</v>
      </c>
      <c r="D7" s="5" t="s">
        <v>1</v>
      </c>
      <c r="E7" s="8" t="s">
        <v>28</v>
      </c>
      <c r="F7" s="2" t="s">
        <v>12</v>
      </c>
      <c r="G7" s="2" t="s">
        <v>29</v>
      </c>
      <c r="H7" s="2" t="s">
        <v>34</v>
      </c>
      <c r="J7" t="s">
        <v>55</v>
      </c>
      <c r="K7" t="s">
        <v>54</v>
      </c>
      <c r="M7" s="1" t="s">
        <v>4</v>
      </c>
      <c r="N7" s="2" t="s">
        <v>6</v>
      </c>
      <c r="O7" s="2" t="s">
        <v>7</v>
      </c>
      <c r="P7" s="10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0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0" t="s">
        <v>148</v>
      </c>
    </row>
    <row r="19" spans="3:11">
      <c r="K19" t="s">
        <v>56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1"/>
    </row>
    <row r="34" spans="11:16" ht="20">
      <c r="K34" s="71" t="s">
        <v>149</v>
      </c>
      <c r="P34" s="71" t="s">
        <v>152</v>
      </c>
    </row>
    <row r="35" spans="11:16" ht="20">
      <c r="K35" s="71" t="s">
        <v>150</v>
      </c>
      <c r="P35" s="71" t="s">
        <v>151</v>
      </c>
    </row>
    <row r="36" spans="11:16" ht="20">
      <c r="P36" s="71" t="s">
        <v>153</v>
      </c>
    </row>
    <row r="37" spans="11:16" ht="20">
      <c r="P37" s="71" t="s">
        <v>154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opLeftCell="AC49" zoomScaleNormal="100" workbookViewId="0">
      <selection activeCell="AG69" sqref="AG69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3" t="s">
        <v>123</v>
      </c>
    </row>
    <row r="3" spans="2:42" ht="19.5" customHeight="1"/>
    <row r="4" spans="2:42" ht="17.5">
      <c r="B4" s="54" t="s">
        <v>124</v>
      </c>
      <c r="C4" s="56"/>
      <c r="E4" s="59"/>
      <c r="F4" s="61"/>
      <c r="S4" s="3" t="s">
        <v>270</v>
      </c>
      <c r="AG4" s="3" t="s">
        <v>271</v>
      </c>
    </row>
    <row r="5" spans="2:42">
      <c r="B5" s="34"/>
      <c r="C5" s="56"/>
      <c r="E5" s="59"/>
      <c r="F5" s="61"/>
    </row>
    <row r="6" spans="2:42" ht="17.5">
      <c r="B6" s="62" t="s">
        <v>125</v>
      </c>
      <c r="C6" s="55"/>
      <c r="D6" s="57"/>
      <c r="E6" s="58"/>
      <c r="F6" s="60"/>
      <c r="G6" s="4"/>
      <c r="P6" s="4" t="s">
        <v>115</v>
      </c>
      <c r="Q6" s="4" t="s">
        <v>11</v>
      </c>
      <c r="R6" s="4" t="s">
        <v>116</v>
      </c>
      <c r="S6" s="4" t="s">
        <v>117</v>
      </c>
      <c r="T6" s="4" t="s">
        <v>118</v>
      </c>
      <c r="U6" s="4"/>
      <c r="AE6" s="4" t="s">
        <v>115</v>
      </c>
      <c r="AF6" s="4" t="s">
        <v>11</v>
      </c>
      <c r="AG6" s="4" t="s">
        <v>116</v>
      </c>
      <c r="AH6" s="4" t="s">
        <v>117</v>
      </c>
      <c r="AI6" s="4" t="s">
        <v>118</v>
      </c>
      <c r="AJ6" s="4"/>
    </row>
    <row r="7" spans="2:42">
      <c r="B7" s="34"/>
      <c r="C7" s="56"/>
      <c r="E7" s="59"/>
      <c r="F7" s="61"/>
      <c r="P7">
        <v>500</v>
      </c>
      <c r="Q7">
        <v>50</v>
      </c>
      <c r="R7">
        <v>2</v>
      </c>
      <c r="S7">
        <v>5</v>
      </c>
      <c r="T7">
        <v>1</v>
      </c>
      <c r="W7" t="s">
        <v>119</v>
      </c>
      <c r="X7" t="s">
        <v>120</v>
      </c>
      <c r="Y7" t="s">
        <v>121</v>
      </c>
      <c r="Z7" t="s">
        <v>122</v>
      </c>
      <c r="AA7" t="s">
        <v>22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119</v>
      </c>
      <c r="AM7" t="s">
        <v>120</v>
      </c>
      <c r="AN7" t="s">
        <v>121</v>
      </c>
      <c r="AO7" t="s">
        <v>122</v>
      </c>
      <c r="AP7" t="s">
        <v>22</v>
      </c>
    </row>
    <row r="8" spans="2:42" ht="17.5">
      <c r="B8" s="62" t="s">
        <v>126</v>
      </c>
      <c r="C8" s="56"/>
      <c r="E8" s="59"/>
      <c r="F8" s="61"/>
      <c r="W8" t="s">
        <v>39</v>
      </c>
      <c r="Z8">
        <v>181.604975</v>
      </c>
      <c r="AA8">
        <v>0.94553600000000004</v>
      </c>
      <c r="AL8" t="s">
        <v>39</v>
      </c>
      <c r="AO8">
        <v>131.50474199999999</v>
      </c>
      <c r="AP8">
        <v>0.94425499999999996</v>
      </c>
    </row>
    <row r="9" spans="2:42">
      <c r="B9" s="34"/>
      <c r="C9" s="56"/>
      <c r="E9" s="59"/>
      <c r="F9" s="61"/>
      <c r="W9" t="s">
        <v>204</v>
      </c>
      <c r="Z9">
        <v>110.352699</v>
      </c>
      <c r="AA9">
        <v>0.93699299999999996</v>
      </c>
      <c r="AL9" t="s">
        <v>204</v>
      </c>
      <c r="AO9">
        <v>114.797826</v>
      </c>
      <c r="AP9">
        <v>0.78022199999999997</v>
      </c>
    </row>
    <row r="10" spans="2:42">
      <c r="B10" t="s">
        <v>167</v>
      </c>
      <c r="C10" s="56"/>
      <c r="E10" s="59"/>
      <c r="F10" s="61"/>
      <c r="W10" t="s">
        <v>133</v>
      </c>
      <c r="Z10">
        <v>185.24632500000001</v>
      </c>
      <c r="AA10">
        <v>0.93934200000000001</v>
      </c>
      <c r="AL10" t="s">
        <v>133</v>
      </c>
      <c r="AO10">
        <v>129.32743099999999</v>
      </c>
      <c r="AP10">
        <v>0.93635199999999996</v>
      </c>
    </row>
    <row r="11" spans="2:42">
      <c r="B11" s="34"/>
      <c r="C11" s="56"/>
      <c r="E11" s="59"/>
      <c r="F11" s="61"/>
      <c r="W11" t="s">
        <v>205</v>
      </c>
      <c r="Z11">
        <v>77.602864999999994</v>
      </c>
      <c r="AA11">
        <v>0.48419499999999999</v>
      </c>
      <c r="AL11" t="s">
        <v>205</v>
      </c>
      <c r="AO11">
        <v>42.388168</v>
      </c>
      <c r="AP11">
        <v>0.48120499999999999</v>
      </c>
    </row>
    <row r="12" spans="2:42" ht="17.5">
      <c r="B12" s="79" t="s">
        <v>169</v>
      </c>
      <c r="C12" s="56"/>
      <c r="E12" s="59"/>
      <c r="F12" s="61"/>
      <c r="W12" t="s">
        <v>206</v>
      </c>
      <c r="Z12">
        <v>103.32127699999999</v>
      </c>
      <c r="AA12">
        <v>0.68816699999999997</v>
      </c>
      <c r="AL12" t="s">
        <v>206</v>
      </c>
      <c r="AO12">
        <v>58.754393</v>
      </c>
      <c r="AP12">
        <v>0.67535199999999995</v>
      </c>
    </row>
    <row r="13" spans="2:42">
      <c r="B13" s="34"/>
      <c r="C13" s="56"/>
      <c r="E13" s="59"/>
      <c r="F13" s="61"/>
      <c r="W13" t="s">
        <v>135</v>
      </c>
      <c r="Z13">
        <v>327.58570600000002</v>
      </c>
      <c r="AA13">
        <v>0.96561300000000005</v>
      </c>
      <c r="AL13" t="s">
        <v>135</v>
      </c>
      <c r="AO13">
        <v>258.58515399999999</v>
      </c>
      <c r="AP13">
        <v>0.97159300000000004</v>
      </c>
    </row>
    <row r="14" spans="2:42">
      <c r="B14" s="34"/>
      <c r="C14" s="56"/>
      <c r="E14" s="59"/>
      <c r="F14" s="61"/>
      <c r="W14" t="s">
        <v>207</v>
      </c>
      <c r="Z14">
        <v>1145.5310569999999</v>
      </c>
      <c r="AA14">
        <v>0.82293899999999998</v>
      </c>
      <c r="AL14" t="s">
        <v>207</v>
      </c>
      <c r="AO14">
        <v>1782.2752809999999</v>
      </c>
      <c r="AP14">
        <v>0.90495499999999995</v>
      </c>
    </row>
    <row r="15" spans="2:42">
      <c r="B15" s="34"/>
      <c r="C15" s="56"/>
      <c r="E15" s="59"/>
      <c r="F15" s="61"/>
      <c r="W15" t="s">
        <v>168</v>
      </c>
      <c r="Z15">
        <v>1043.6968040466299</v>
      </c>
      <c r="AA15">
        <v>0.96903032891926499</v>
      </c>
      <c r="AL15" t="s">
        <v>168</v>
      </c>
      <c r="AO15">
        <v>955.73045754432599</v>
      </c>
      <c r="AP15">
        <v>0.97394275950448495</v>
      </c>
    </row>
    <row r="16" spans="2:42">
      <c r="B16" s="34"/>
      <c r="C16" s="56"/>
      <c r="E16" s="59"/>
      <c r="F16" s="61"/>
    </row>
    <row r="17" spans="2:42">
      <c r="B17" s="34"/>
      <c r="C17" s="56"/>
      <c r="E17" s="59"/>
      <c r="F17" s="61"/>
      <c r="P17">
        <v>500</v>
      </c>
      <c r="Q17">
        <v>50</v>
      </c>
      <c r="R17">
        <v>2</v>
      </c>
      <c r="S17">
        <v>5</v>
      </c>
      <c r="T17">
        <v>2</v>
      </c>
      <c r="W17" t="s">
        <v>119</v>
      </c>
      <c r="X17" t="s">
        <v>120</v>
      </c>
      <c r="Y17" t="s">
        <v>121</v>
      </c>
      <c r="Z17" t="s">
        <v>122</v>
      </c>
      <c r="AA17" t="s">
        <v>22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119</v>
      </c>
      <c r="AM17" t="s">
        <v>120</v>
      </c>
      <c r="AN17" t="s">
        <v>121</v>
      </c>
      <c r="AO17" t="s">
        <v>122</v>
      </c>
      <c r="AP17" t="s">
        <v>22</v>
      </c>
    </row>
    <row r="18" spans="2:42">
      <c r="B18" s="34"/>
      <c r="C18" s="56"/>
      <c r="E18" s="59"/>
      <c r="F18" s="61"/>
      <c r="W18" t="s">
        <v>39</v>
      </c>
      <c r="Z18">
        <v>191.392021</v>
      </c>
      <c r="AA18">
        <v>0.94745800000000002</v>
      </c>
      <c r="AL18" t="s">
        <v>39</v>
      </c>
      <c r="AO18">
        <v>128.48910599999999</v>
      </c>
      <c r="AP18">
        <v>0.94019600000000003</v>
      </c>
    </row>
    <row r="19" spans="2:42">
      <c r="B19" s="34"/>
      <c r="C19" s="56"/>
      <c r="E19" s="59"/>
      <c r="F19" s="61"/>
      <c r="W19" t="s">
        <v>204</v>
      </c>
      <c r="Z19">
        <v>104.827573</v>
      </c>
      <c r="AA19">
        <v>0.93699299999999996</v>
      </c>
      <c r="AL19" t="s">
        <v>204</v>
      </c>
      <c r="AO19">
        <v>115.213235</v>
      </c>
      <c r="AP19">
        <v>0.78022199999999997</v>
      </c>
    </row>
    <row r="20" spans="2:42">
      <c r="B20" s="34"/>
      <c r="C20" s="56"/>
      <c r="E20" s="59"/>
      <c r="F20" s="61"/>
      <c r="W20" t="s">
        <v>133</v>
      </c>
      <c r="Z20">
        <v>186.183212</v>
      </c>
      <c r="AA20">
        <v>0.94019600000000003</v>
      </c>
      <c r="AL20" t="s">
        <v>133</v>
      </c>
      <c r="AO20">
        <v>128.79709399999999</v>
      </c>
      <c r="AP20">
        <v>0.93336200000000002</v>
      </c>
    </row>
    <row r="21" spans="2:42">
      <c r="B21" s="34"/>
      <c r="C21" s="56"/>
      <c r="E21" s="59"/>
      <c r="F21" s="61"/>
      <c r="W21" t="s">
        <v>205</v>
      </c>
      <c r="Z21">
        <v>73.115072999999995</v>
      </c>
      <c r="AA21">
        <v>0.48419499999999999</v>
      </c>
      <c r="AL21" t="s">
        <v>205</v>
      </c>
      <c r="AO21">
        <v>46.854284</v>
      </c>
      <c r="AP21">
        <v>0.48120499999999999</v>
      </c>
    </row>
    <row r="22" spans="2:42">
      <c r="B22" s="34"/>
      <c r="C22" s="56"/>
      <c r="E22" s="59"/>
      <c r="F22" s="61"/>
      <c r="W22" t="s">
        <v>206</v>
      </c>
      <c r="Z22">
        <v>102.65168799999999</v>
      </c>
      <c r="AA22">
        <v>0.68987600000000004</v>
      </c>
      <c r="AL22" t="s">
        <v>206</v>
      </c>
      <c r="AO22">
        <v>57.991968999999997</v>
      </c>
      <c r="AP22">
        <v>0.67578000000000005</v>
      </c>
    </row>
    <row r="23" spans="2:42">
      <c r="B23" s="34"/>
      <c r="C23" s="56"/>
      <c r="E23" s="59"/>
      <c r="F23" s="61"/>
      <c r="W23" t="s">
        <v>135</v>
      </c>
      <c r="Z23">
        <v>308.35671200000002</v>
      </c>
      <c r="AA23">
        <v>0.96646699999999996</v>
      </c>
      <c r="AL23" t="s">
        <v>135</v>
      </c>
      <c r="AO23">
        <v>224.594651</v>
      </c>
      <c r="AP23">
        <v>0.97415600000000002</v>
      </c>
    </row>
    <row r="24" spans="2:42">
      <c r="B24" s="34"/>
      <c r="C24" s="56"/>
      <c r="E24" s="59"/>
      <c r="F24" s="61"/>
      <c r="W24" t="s">
        <v>207</v>
      </c>
      <c r="Z24">
        <v>1162.203334</v>
      </c>
      <c r="AA24">
        <v>0.82293899999999998</v>
      </c>
      <c r="AL24" t="s">
        <v>207</v>
      </c>
      <c r="AO24">
        <v>1809.9248070000001</v>
      </c>
      <c r="AP24">
        <v>0.90495499999999995</v>
      </c>
    </row>
    <row r="25" spans="2:42">
      <c r="B25" s="34"/>
      <c r="C25" s="56"/>
      <c r="E25" s="59"/>
      <c r="F25" s="61"/>
      <c r="W25" t="s">
        <v>168</v>
      </c>
      <c r="Z25">
        <v>1643.7722804546299</v>
      </c>
      <c r="AA25">
        <v>0.96860316104228905</v>
      </c>
      <c r="AL25" t="s">
        <v>168</v>
      </c>
      <c r="AO25">
        <v>1021.9966073036099</v>
      </c>
      <c r="AP25">
        <v>0.97479709525843605</v>
      </c>
    </row>
    <row r="26" spans="2:42">
      <c r="B26" s="34"/>
      <c r="C26" s="56"/>
      <c r="E26" s="59"/>
      <c r="F26" s="61"/>
    </row>
    <row r="27" spans="2:42">
      <c r="B27" s="34"/>
      <c r="C27" s="56"/>
      <c r="E27" s="59"/>
      <c r="F27" s="61"/>
      <c r="P27">
        <v>500</v>
      </c>
      <c r="Q27">
        <v>50</v>
      </c>
      <c r="R27">
        <v>2</v>
      </c>
      <c r="S27">
        <v>8</v>
      </c>
      <c r="T27">
        <v>1</v>
      </c>
      <c r="W27" t="s">
        <v>119</v>
      </c>
      <c r="X27" t="s">
        <v>120</v>
      </c>
      <c r="Y27" t="s">
        <v>121</v>
      </c>
      <c r="Z27" t="s">
        <v>122</v>
      </c>
      <c r="AA27" t="s">
        <v>22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119</v>
      </c>
      <c r="AM27" t="s">
        <v>120</v>
      </c>
      <c r="AN27" t="s">
        <v>121</v>
      </c>
      <c r="AO27" t="s">
        <v>122</v>
      </c>
      <c r="AP27" t="s">
        <v>22</v>
      </c>
    </row>
    <row r="28" spans="2:42">
      <c r="B28" s="34"/>
      <c r="C28" s="56"/>
      <c r="E28" s="59"/>
      <c r="F28" s="61"/>
      <c r="W28" t="s">
        <v>39</v>
      </c>
      <c r="Z28">
        <v>2227.8540200000002</v>
      </c>
      <c r="AA28">
        <v>0.95963299999999996</v>
      </c>
      <c r="AL28" t="s">
        <v>39</v>
      </c>
      <c r="AO28">
        <v>1353.362617</v>
      </c>
      <c r="AP28">
        <v>0.93592500000000001</v>
      </c>
    </row>
    <row r="29" spans="2:42">
      <c r="B29" s="34"/>
      <c r="C29" s="56"/>
      <c r="E29" s="59"/>
      <c r="F29" s="61"/>
      <c r="W29" t="s">
        <v>204</v>
      </c>
      <c r="Z29">
        <v>3254.1174190000002</v>
      </c>
      <c r="AA29">
        <v>0.93549800000000005</v>
      </c>
      <c r="AL29" t="s">
        <v>204</v>
      </c>
      <c r="AO29">
        <v>2096.7443149999999</v>
      </c>
      <c r="AP29">
        <v>0.57582199999999994</v>
      </c>
    </row>
    <row r="30" spans="2:42">
      <c r="B30" s="34"/>
      <c r="C30" s="56"/>
      <c r="E30" s="59"/>
      <c r="F30" s="61"/>
      <c r="W30" t="s">
        <v>133</v>
      </c>
      <c r="Z30">
        <v>528.98522400000002</v>
      </c>
      <c r="AA30">
        <v>0.957924</v>
      </c>
      <c r="AL30" t="s">
        <v>133</v>
      </c>
      <c r="AO30">
        <v>654.71371499999998</v>
      </c>
      <c r="AP30">
        <v>0.92674100000000004</v>
      </c>
    </row>
    <row r="31" spans="2:42">
      <c r="B31" s="34"/>
      <c r="C31" s="56"/>
      <c r="E31" s="59"/>
      <c r="F31" s="61"/>
      <c r="W31" t="s">
        <v>205</v>
      </c>
      <c r="Z31">
        <v>1591.203338</v>
      </c>
      <c r="AA31">
        <v>0.58692900000000003</v>
      </c>
      <c r="AL31" t="s">
        <v>205</v>
      </c>
      <c r="AO31">
        <v>504.55612500000001</v>
      </c>
      <c r="AP31">
        <v>0.445963</v>
      </c>
    </row>
    <row r="32" spans="2:42">
      <c r="B32" s="34"/>
      <c r="C32" s="56"/>
      <c r="E32" s="59"/>
      <c r="F32" s="61"/>
      <c r="W32" t="s">
        <v>206</v>
      </c>
      <c r="Z32">
        <v>3191.1989619999999</v>
      </c>
      <c r="AA32">
        <v>0.82571600000000001</v>
      </c>
      <c r="AL32" t="s">
        <v>206</v>
      </c>
      <c r="AO32">
        <v>629.83025099999998</v>
      </c>
      <c r="AP32">
        <v>0.76484399999999997</v>
      </c>
    </row>
    <row r="33" spans="2:71">
      <c r="B33" s="34"/>
      <c r="C33" s="56"/>
      <c r="E33" s="59"/>
      <c r="F33" s="61"/>
      <c r="W33" t="s">
        <v>135</v>
      </c>
      <c r="Z33">
        <v>2919.1108819999999</v>
      </c>
      <c r="AA33">
        <v>0.98248599999999997</v>
      </c>
      <c r="AL33" t="s">
        <v>135</v>
      </c>
      <c r="AO33">
        <v>593.91078500000003</v>
      </c>
      <c r="AP33">
        <v>0.97949600000000003</v>
      </c>
    </row>
    <row r="34" spans="2:71">
      <c r="B34" s="34"/>
      <c r="C34" s="56"/>
      <c r="E34" s="59"/>
      <c r="F34" s="61"/>
      <c r="W34" t="s">
        <v>207</v>
      </c>
      <c r="Z34">
        <v>21970.588273000001</v>
      </c>
      <c r="AA34">
        <v>0.85818000000000005</v>
      </c>
      <c r="AL34" t="s">
        <v>207</v>
      </c>
      <c r="AO34">
        <v>17183.058366000001</v>
      </c>
      <c r="AP34">
        <v>0.83126900000000004</v>
      </c>
    </row>
    <row r="35" spans="2:71">
      <c r="B35" s="34"/>
      <c r="C35" s="56"/>
      <c r="E35" s="59"/>
      <c r="F35" s="61"/>
      <c r="W35" t="s">
        <v>168</v>
      </c>
      <c r="Z35">
        <v>6683.8388361930802</v>
      </c>
      <c r="AA35">
        <v>0.97864160615121698</v>
      </c>
      <c r="AL35" t="s">
        <v>168</v>
      </c>
      <c r="AO35">
        <v>1776.81792044639</v>
      </c>
      <c r="AP35">
        <v>0.97287483981204603</v>
      </c>
      <c r="BM35" t="s">
        <v>162</v>
      </c>
      <c r="BQ35" t="s">
        <v>170</v>
      </c>
    </row>
    <row r="36" spans="2:71">
      <c r="B36" s="34"/>
      <c r="C36" s="56"/>
      <c r="E36" s="59"/>
      <c r="F36" s="61"/>
    </row>
    <row r="37" spans="2:71">
      <c r="B37" s="34"/>
      <c r="C37" s="56"/>
      <c r="E37" s="59"/>
      <c r="F37" s="61"/>
      <c r="P37">
        <v>500</v>
      </c>
      <c r="Q37">
        <v>50</v>
      </c>
      <c r="R37">
        <v>2</v>
      </c>
      <c r="S37">
        <v>8</v>
      </c>
      <c r="T37">
        <v>2</v>
      </c>
      <c r="W37" t="s">
        <v>119</v>
      </c>
      <c r="X37" t="s">
        <v>120</v>
      </c>
      <c r="Y37" t="s">
        <v>121</v>
      </c>
      <c r="Z37" t="s">
        <v>122</v>
      </c>
      <c r="AA37" t="s">
        <v>22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119</v>
      </c>
      <c r="AM37" t="s">
        <v>120</v>
      </c>
      <c r="AN37" t="s">
        <v>121</v>
      </c>
      <c r="AO37" t="s">
        <v>122</v>
      </c>
      <c r="AP37" t="s">
        <v>22</v>
      </c>
      <c r="BM37" t="s">
        <v>163</v>
      </c>
      <c r="BQ37" t="s">
        <v>171</v>
      </c>
    </row>
    <row r="38" spans="2:71">
      <c r="B38" s="34"/>
      <c r="C38" s="56"/>
      <c r="E38" s="59"/>
      <c r="F38" s="61"/>
      <c r="W38" t="s">
        <v>39</v>
      </c>
      <c r="Z38">
        <v>662.97675800000002</v>
      </c>
      <c r="AA38">
        <v>0.95642899999999997</v>
      </c>
      <c r="AL38" t="s">
        <v>39</v>
      </c>
      <c r="AO38">
        <v>609.39965500000005</v>
      </c>
      <c r="AP38">
        <v>0.90495499999999995</v>
      </c>
      <c r="BM38" t="s">
        <v>164</v>
      </c>
      <c r="BQ38" t="s">
        <v>172</v>
      </c>
    </row>
    <row r="39" spans="2:71">
      <c r="B39" s="34"/>
      <c r="C39" s="56"/>
      <c r="E39" s="59"/>
      <c r="F39" s="61"/>
      <c r="W39" t="s">
        <v>204</v>
      </c>
      <c r="Z39">
        <v>870.75309100000004</v>
      </c>
      <c r="AA39">
        <v>0.94276000000000004</v>
      </c>
      <c r="AL39" t="s">
        <v>204</v>
      </c>
      <c r="AO39">
        <v>501.11001299999998</v>
      </c>
      <c r="AP39">
        <v>0.63712100000000005</v>
      </c>
      <c r="BM39" t="s">
        <v>165</v>
      </c>
      <c r="BQ39" t="s">
        <v>217</v>
      </c>
      <c r="BS39" s="3" t="s">
        <v>216</v>
      </c>
    </row>
    <row r="40" spans="2:71">
      <c r="B40" s="34"/>
      <c r="C40" s="56"/>
      <c r="F40" s="61"/>
      <c r="W40" t="s">
        <v>133</v>
      </c>
      <c r="Z40">
        <v>320.73324200000002</v>
      </c>
      <c r="AA40">
        <v>0.95514699999999997</v>
      </c>
      <c r="AL40" t="s">
        <v>133</v>
      </c>
      <c r="AO40">
        <v>354.20702299999999</v>
      </c>
      <c r="AP40">
        <v>0.88744100000000004</v>
      </c>
      <c r="BM40" t="s">
        <v>166</v>
      </c>
      <c r="BQ40" t="s">
        <v>218</v>
      </c>
    </row>
    <row r="41" spans="2:71">
      <c r="B41" s="34"/>
      <c r="C41" s="56"/>
      <c r="F41" s="61"/>
      <c r="W41" t="s">
        <v>205</v>
      </c>
      <c r="Z41">
        <v>285.94949600000001</v>
      </c>
      <c r="AA41">
        <v>0.37035499999999999</v>
      </c>
      <c r="AL41" t="s">
        <v>205</v>
      </c>
      <c r="AO41">
        <v>150.31144499999999</v>
      </c>
      <c r="AP41">
        <v>0.46582699999999999</v>
      </c>
    </row>
    <row r="42" spans="2:71">
      <c r="B42" s="34"/>
      <c r="C42" s="56"/>
      <c r="F42" s="61"/>
      <c r="W42" t="s">
        <v>206</v>
      </c>
      <c r="Z42">
        <v>977.55735000000004</v>
      </c>
      <c r="AA42">
        <v>0.75160199999999999</v>
      </c>
      <c r="AL42" t="s">
        <v>206</v>
      </c>
      <c r="AO42">
        <v>267.63734399999998</v>
      </c>
      <c r="AP42">
        <v>0.74711700000000003</v>
      </c>
    </row>
    <row r="43" spans="2:71">
      <c r="B43" s="34"/>
      <c r="C43" s="56"/>
      <c r="F43" s="61"/>
      <c r="W43" t="s">
        <v>135</v>
      </c>
      <c r="Z43">
        <v>727.33403399999997</v>
      </c>
      <c r="AA43">
        <v>0.97693300000000005</v>
      </c>
      <c r="AL43" t="s">
        <v>135</v>
      </c>
      <c r="AO43">
        <v>481.19734799999998</v>
      </c>
      <c r="AP43">
        <v>0.947245</v>
      </c>
    </row>
    <row r="44" spans="2:71">
      <c r="B44" s="34"/>
      <c r="C44" s="56"/>
      <c r="W44" t="s">
        <v>207</v>
      </c>
      <c r="Z44">
        <v>4686.1918640000004</v>
      </c>
      <c r="AA44">
        <v>0.84664700000000004</v>
      </c>
      <c r="AL44" t="s">
        <v>207</v>
      </c>
      <c r="AO44">
        <v>4831.3001839999997</v>
      </c>
      <c r="AP44">
        <v>0.81973499999999999</v>
      </c>
    </row>
    <row r="45" spans="2:71">
      <c r="B45" s="34"/>
      <c r="C45" s="56"/>
      <c r="W45" t="s">
        <v>168</v>
      </c>
      <c r="Z45">
        <v>1293.4574983119901</v>
      </c>
      <c r="AA45">
        <v>0.97736010252029004</v>
      </c>
      <c r="AL45" t="s">
        <v>168</v>
      </c>
      <c r="AO45">
        <v>1512.1133406162201</v>
      </c>
      <c r="AP45">
        <v>0.94147800085433497</v>
      </c>
    </row>
    <row r="46" spans="2:71">
      <c r="C46" s="56"/>
    </row>
    <row r="47" spans="2:71">
      <c r="AS47" s="3" t="s">
        <v>141</v>
      </c>
      <c r="AU47" t="s">
        <v>161</v>
      </c>
    </row>
    <row r="68" spans="3:3">
      <c r="C6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zoomScaleNormal="100" workbookViewId="0"/>
  </sheetViews>
  <sheetFormatPr baseColWidth="10" defaultColWidth="9.1796875" defaultRowHeight="14.5"/>
  <sheetData>
    <row r="2" spans="1:24">
      <c r="D2" s="3" t="s">
        <v>23</v>
      </c>
    </row>
    <row r="3" spans="1:24">
      <c r="D3" s="4" t="s">
        <v>31</v>
      </c>
      <c r="E3" s="4">
        <v>2</v>
      </c>
      <c r="F3" s="4"/>
    </row>
    <row r="4" spans="1:24">
      <c r="D4" s="4" t="s">
        <v>32</v>
      </c>
      <c r="E4" s="4">
        <v>10</v>
      </c>
      <c r="F4" s="4" t="s">
        <v>33</v>
      </c>
      <c r="G4" t="s">
        <v>38</v>
      </c>
    </row>
    <row r="5" spans="1:24">
      <c r="E5" s="3" t="s">
        <v>27</v>
      </c>
      <c r="N5" s="4" t="s">
        <v>39</v>
      </c>
      <c r="T5" s="4" t="s">
        <v>40</v>
      </c>
    </row>
    <row r="6" spans="1:24" ht="15" thickBot="1"/>
    <row r="7" spans="1:24" ht="15" thickBot="1">
      <c r="A7" t="s">
        <v>58</v>
      </c>
      <c r="B7" t="s">
        <v>11</v>
      </c>
      <c r="C7" t="s">
        <v>53</v>
      </c>
      <c r="D7" s="1" t="s">
        <v>0</v>
      </c>
      <c r="E7" s="5" t="s">
        <v>1</v>
      </c>
      <c r="F7" s="8" t="s">
        <v>28</v>
      </c>
      <c r="G7" s="2" t="s">
        <v>12</v>
      </c>
      <c r="H7" s="2" t="s">
        <v>29</v>
      </c>
      <c r="I7" s="2" t="s">
        <v>34</v>
      </c>
      <c r="K7" t="s">
        <v>55</v>
      </c>
      <c r="L7" t="s">
        <v>54</v>
      </c>
      <c r="N7" s="1" t="s">
        <v>4</v>
      </c>
      <c r="O7" s="2" t="s">
        <v>6</v>
      </c>
      <c r="P7" s="2" t="s">
        <v>7</v>
      </c>
      <c r="Q7" s="10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0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24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24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24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24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24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24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24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24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24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24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24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24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1" t="s">
        <v>149</v>
      </c>
      <c r="E40" s="71" t="s">
        <v>156</v>
      </c>
      <c r="G40" t="s">
        <v>209</v>
      </c>
      <c r="N40" s="71" t="s">
        <v>152</v>
      </c>
      <c r="P40" s="71" t="s">
        <v>157</v>
      </c>
      <c r="S40" s="73" t="s">
        <v>210</v>
      </c>
      <c r="U40" s="73" t="s">
        <v>212</v>
      </c>
    </row>
    <row r="41" spans="4:21" ht="20">
      <c r="D41" s="71" t="s">
        <v>150</v>
      </c>
      <c r="E41" s="71" t="s">
        <v>155</v>
      </c>
      <c r="G41" t="s">
        <v>208</v>
      </c>
      <c r="N41" s="71" t="s">
        <v>151</v>
      </c>
      <c r="P41" s="71" t="s">
        <v>158</v>
      </c>
      <c r="S41" s="73" t="s">
        <v>211</v>
      </c>
      <c r="U41" s="73" t="s">
        <v>213</v>
      </c>
    </row>
    <row r="42" spans="4:21" ht="20">
      <c r="N42" s="71" t="s">
        <v>153</v>
      </c>
      <c r="P42" s="71" t="s">
        <v>159</v>
      </c>
      <c r="S42" s="71"/>
      <c r="U42" s="71"/>
    </row>
    <row r="43" spans="4:21" ht="20">
      <c r="N43" s="71" t="s">
        <v>154</v>
      </c>
      <c r="P43" s="71" t="s">
        <v>160</v>
      </c>
      <c r="S43" s="71"/>
      <c r="U43" s="7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84</v>
      </c>
    </row>
    <row r="3" spans="1:43">
      <c r="B3" t="s">
        <v>85</v>
      </c>
    </row>
    <row r="7" spans="1:43">
      <c r="B7" t="s">
        <v>86</v>
      </c>
    </row>
    <row r="9" spans="1:43">
      <c r="F9" s="4"/>
      <c r="G9" s="4"/>
      <c r="H9" s="4"/>
      <c r="I9" s="4"/>
    </row>
    <row r="10" spans="1:43">
      <c r="G10" s="3" t="s">
        <v>27</v>
      </c>
      <c r="Q10" s="4" t="s">
        <v>39</v>
      </c>
      <c r="AA10" s="4" t="s">
        <v>40</v>
      </c>
      <c r="AJ10" s="4" t="s">
        <v>63</v>
      </c>
    </row>
    <row r="11" spans="1:43" ht="15" thickBot="1">
      <c r="U11" s="35" t="s">
        <v>59</v>
      </c>
      <c r="AE11" s="35" t="s">
        <v>59</v>
      </c>
      <c r="AN11" s="35" t="s">
        <v>59</v>
      </c>
    </row>
    <row r="12" spans="1:43">
      <c r="A12" t="s">
        <v>58</v>
      </c>
      <c r="B12" t="s">
        <v>11</v>
      </c>
      <c r="C12" t="s">
        <v>53</v>
      </c>
      <c r="D12" t="s">
        <v>16</v>
      </c>
      <c r="E12" t="s">
        <v>17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29</v>
      </c>
      <c r="L12" s="2" t="s">
        <v>34</v>
      </c>
      <c r="N12" t="s">
        <v>54</v>
      </c>
      <c r="P12" t="s">
        <v>64</v>
      </c>
      <c r="Q12" s="1" t="s">
        <v>4</v>
      </c>
      <c r="R12" s="2" t="s">
        <v>6</v>
      </c>
      <c r="S12" s="2" t="s">
        <v>7</v>
      </c>
      <c r="T12" s="10" t="s">
        <v>5</v>
      </c>
      <c r="U12" s="2" t="s">
        <v>8</v>
      </c>
      <c r="V12" s="35" t="s">
        <v>60</v>
      </c>
      <c r="W12" s="35" t="s">
        <v>61</v>
      </c>
      <c r="X12" s="35" t="s">
        <v>62</v>
      </c>
      <c r="AA12" s="1" t="s">
        <v>4</v>
      </c>
      <c r="AB12" s="2" t="s">
        <v>6</v>
      </c>
      <c r="AC12" s="2" t="s">
        <v>7</v>
      </c>
      <c r="AD12" s="10" t="s">
        <v>5</v>
      </c>
      <c r="AE12" s="2" t="s">
        <v>8</v>
      </c>
      <c r="AF12" s="35" t="s">
        <v>60</v>
      </c>
      <c r="AG12" s="35" t="s">
        <v>61</v>
      </c>
      <c r="AH12" s="35" t="s">
        <v>62</v>
      </c>
      <c r="AJ12" s="1" t="s">
        <v>4</v>
      </c>
      <c r="AK12" s="2" t="s">
        <v>6</v>
      </c>
      <c r="AL12" s="2" t="s">
        <v>7</v>
      </c>
      <c r="AM12" s="10" t="s">
        <v>5</v>
      </c>
      <c r="AN12" s="2" t="s">
        <v>8</v>
      </c>
      <c r="AO12" s="35" t="s">
        <v>60</v>
      </c>
      <c r="AP12" s="35" t="s">
        <v>61</v>
      </c>
      <c r="AQ12" s="35" t="s">
        <v>62</v>
      </c>
    </row>
    <row r="13" spans="1:43" s="36" customFormat="1">
      <c r="A13" s="36">
        <v>2</v>
      </c>
      <c r="B13" s="36">
        <v>40</v>
      </c>
      <c r="D13" s="36">
        <v>6</v>
      </c>
      <c r="E13" s="36">
        <v>7</v>
      </c>
      <c r="F13" s="36">
        <v>100</v>
      </c>
      <c r="G13" s="36" t="s">
        <v>9</v>
      </c>
      <c r="H13" s="36">
        <v>1842</v>
      </c>
      <c r="J13" s="36">
        <v>82</v>
      </c>
      <c r="K13" s="36">
        <v>1.05</v>
      </c>
      <c r="N13" s="36">
        <v>0.74</v>
      </c>
      <c r="P13" s="36">
        <v>2.5824561119079501</v>
      </c>
      <c r="Q13" s="36">
        <v>3.9519684314727699</v>
      </c>
      <c r="R13" s="36">
        <v>0.58469055374592804</v>
      </c>
      <c r="S13" s="36">
        <v>0.58469055374592804</v>
      </c>
      <c r="T13" s="36">
        <v>0.60709643363952603</v>
      </c>
      <c r="U13" s="36">
        <v>0.43262411347517699</v>
      </c>
      <c r="V13" s="36">
        <v>0.53909464659418205</v>
      </c>
      <c r="W13" s="36">
        <v>0.42857215007214999</v>
      </c>
      <c r="X13" s="36">
        <v>0.43354017454697202</v>
      </c>
      <c r="AA13" s="36">
        <v>20.681400299072202</v>
      </c>
      <c r="AB13" s="36">
        <v>0.58251900108577603</v>
      </c>
      <c r="AC13" s="36">
        <v>0.58251900108577603</v>
      </c>
      <c r="AD13" s="36">
        <v>0.142600297927856</v>
      </c>
      <c r="AE13" s="36">
        <v>0.43144208037824999</v>
      </c>
      <c r="AF13" s="36">
        <v>0.53318512696453801</v>
      </c>
      <c r="AG13" s="36">
        <v>0.42897691197691201</v>
      </c>
      <c r="AH13" s="36">
        <v>0.439774311192624</v>
      </c>
      <c r="AJ13" s="36">
        <v>22.842877149581899</v>
      </c>
      <c r="AK13" s="36">
        <v>0.58469055374592804</v>
      </c>
      <c r="AL13" s="36">
        <v>0.58469055374592804</v>
      </c>
      <c r="AM13" s="36">
        <v>0.78044867515563898</v>
      </c>
      <c r="AN13" s="36">
        <v>0.44326241134751698</v>
      </c>
      <c r="AO13" s="36">
        <v>0.54768766426136894</v>
      </c>
      <c r="AP13" s="36">
        <v>0.43863961038961002</v>
      </c>
      <c r="AQ13" s="36">
        <v>0.44559830430716002</v>
      </c>
    </row>
    <row r="14" spans="1:43" s="36" customFormat="1">
      <c r="A14" s="36">
        <v>2</v>
      </c>
      <c r="B14" s="36">
        <v>40</v>
      </c>
      <c r="D14" s="36">
        <v>6</v>
      </c>
      <c r="E14" s="36">
        <v>7</v>
      </c>
      <c r="F14" s="36">
        <v>200</v>
      </c>
      <c r="G14" s="36" t="s">
        <v>9</v>
      </c>
      <c r="H14" s="36">
        <v>3655</v>
      </c>
      <c r="J14" s="36">
        <v>140</v>
      </c>
      <c r="K14" s="36">
        <v>1.76</v>
      </c>
      <c r="N14" s="36">
        <v>1.56</v>
      </c>
      <c r="P14" s="36">
        <v>3.4844844341278001</v>
      </c>
      <c r="Q14" s="36">
        <v>12.826812028884801</v>
      </c>
      <c r="R14" s="36">
        <v>0.63693570451436299</v>
      </c>
      <c r="S14" s="36">
        <v>0.63693570451436299</v>
      </c>
      <c r="T14" s="36">
        <v>1.6386520862579299</v>
      </c>
      <c r="U14" s="36">
        <v>0.458382877526753</v>
      </c>
      <c r="V14" s="36">
        <v>0.54386359214923596</v>
      </c>
      <c r="W14" s="36">
        <v>0.45689430014429999</v>
      </c>
      <c r="X14" s="36">
        <v>0.46258317451124398</v>
      </c>
      <c r="AA14" s="36">
        <v>51.127420186996403</v>
      </c>
      <c r="AB14" s="36">
        <v>0.63611491108071105</v>
      </c>
      <c r="AC14" s="36">
        <v>0.63611491108071105</v>
      </c>
      <c r="AD14" s="36">
        <v>0.150517463684082</v>
      </c>
      <c r="AE14" s="36">
        <v>0.45541022592152097</v>
      </c>
      <c r="AF14" s="36">
        <v>0.55235427284068594</v>
      </c>
      <c r="AG14" s="36">
        <v>0.45599476911976899</v>
      </c>
      <c r="AH14" s="36">
        <v>0.471544487220941</v>
      </c>
      <c r="AJ14" s="36">
        <v>55.069372415542603</v>
      </c>
      <c r="AK14" s="36">
        <v>0.63693570451436299</v>
      </c>
      <c r="AL14" s="36">
        <v>0.63693570451436299</v>
      </c>
      <c r="AM14" s="36">
        <v>2.0513856410980198</v>
      </c>
      <c r="AN14" s="36">
        <v>0.47086801426872699</v>
      </c>
      <c r="AO14" s="36">
        <v>0.56134816994599601</v>
      </c>
      <c r="AP14" s="36">
        <v>0.46992207792207702</v>
      </c>
      <c r="AQ14" s="36">
        <v>0.47954814706119397</v>
      </c>
    </row>
    <row r="15" spans="1:43" s="36" customFormat="1">
      <c r="A15" s="36">
        <v>2</v>
      </c>
      <c r="B15" s="36">
        <v>40</v>
      </c>
      <c r="D15" s="36">
        <v>6</v>
      </c>
      <c r="E15" s="36">
        <v>7</v>
      </c>
      <c r="F15" s="36">
        <v>300</v>
      </c>
      <c r="G15" s="36" t="s">
        <v>9</v>
      </c>
      <c r="H15" s="36">
        <v>5479</v>
      </c>
      <c r="J15" s="36">
        <v>240</v>
      </c>
      <c r="K15" s="36">
        <v>2.33</v>
      </c>
      <c r="N15" s="36">
        <v>1.82</v>
      </c>
      <c r="P15" s="36">
        <v>5.9469311237335196</v>
      </c>
      <c r="Q15" s="36">
        <v>37.129235744476297</v>
      </c>
      <c r="R15" s="36">
        <v>0.79631319583865601</v>
      </c>
      <c r="S15" s="36">
        <v>0.79631319583865601</v>
      </c>
      <c r="T15" s="36">
        <v>3.47119760513305</v>
      </c>
      <c r="U15" s="36">
        <v>0.54912836767036399</v>
      </c>
      <c r="V15" s="36">
        <v>0.62617909646364101</v>
      </c>
      <c r="W15" s="36">
        <v>0.54611147186147102</v>
      </c>
      <c r="X15" s="36">
        <v>0.55218973363008494</v>
      </c>
      <c r="AA15" s="36">
        <v>75.226695537567096</v>
      </c>
      <c r="AB15" s="36">
        <v>0.79631319583865601</v>
      </c>
      <c r="AC15" s="36">
        <v>0.79631319583865601</v>
      </c>
      <c r="AD15" s="36">
        <v>0.20486474037170399</v>
      </c>
      <c r="AE15" s="36">
        <v>0.54833597464342299</v>
      </c>
      <c r="AF15" s="36">
        <v>0.61963018760080502</v>
      </c>
      <c r="AG15" s="36">
        <v>0.54679304954304897</v>
      </c>
      <c r="AH15" s="36">
        <v>0.55956968315352795</v>
      </c>
      <c r="AJ15" s="36">
        <v>107.56904006004299</v>
      </c>
      <c r="AK15" s="36">
        <v>0.796130680781164</v>
      </c>
      <c r="AL15" s="36">
        <v>0.796130680781164</v>
      </c>
      <c r="AM15" s="36">
        <v>4.19657254219055</v>
      </c>
      <c r="AN15" s="36">
        <v>0.56735340729001504</v>
      </c>
      <c r="AO15" s="36">
        <v>0.635199558276481</v>
      </c>
      <c r="AP15" s="36">
        <v>0.56588047138047104</v>
      </c>
      <c r="AQ15" s="36">
        <v>0.572866516536779</v>
      </c>
    </row>
    <row r="16" spans="1:43" s="36" customFormat="1">
      <c r="A16" s="36">
        <v>2</v>
      </c>
      <c r="B16" s="36">
        <v>40</v>
      </c>
      <c r="D16" s="36">
        <v>6</v>
      </c>
      <c r="E16" s="36">
        <v>7</v>
      </c>
      <c r="F16" s="36">
        <v>400</v>
      </c>
      <c r="G16" s="36" t="s">
        <v>9</v>
      </c>
      <c r="H16" s="36">
        <v>7293</v>
      </c>
      <c r="J16" s="36">
        <v>336</v>
      </c>
      <c r="K16" s="36">
        <v>3.26</v>
      </c>
      <c r="N16" s="36">
        <v>2.2999999999999998</v>
      </c>
      <c r="P16" s="36">
        <v>7.1509361267089799</v>
      </c>
      <c r="Q16" s="36">
        <v>66.768455982208195</v>
      </c>
      <c r="R16" s="36">
        <v>0.88084464555052699</v>
      </c>
      <c r="S16" s="36">
        <v>0.88084464555052699</v>
      </c>
      <c r="T16" s="36">
        <v>7.4698667526245099</v>
      </c>
      <c r="U16" s="36">
        <v>0.56671619613670099</v>
      </c>
      <c r="V16" s="36">
        <v>0.63577379090207997</v>
      </c>
      <c r="W16" s="36">
        <v>0.56343163780663696</v>
      </c>
      <c r="X16" s="36">
        <v>0.56614021411038995</v>
      </c>
      <c r="AA16" s="36">
        <v>133.906918525695</v>
      </c>
      <c r="AB16" s="36">
        <v>0.88084464555052699</v>
      </c>
      <c r="AC16" s="36">
        <v>0.88084464555052699</v>
      </c>
      <c r="AD16" s="36">
        <v>0.33744978904724099</v>
      </c>
      <c r="AE16" s="36">
        <v>0.56225854383358098</v>
      </c>
      <c r="AF16" s="36">
        <v>0.62049404067325797</v>
      </c>
      <c r="AG16" s="36">
        <v>0.558081349206349</v>
      </c>
      <c r="AH16" s="36">
        <v>0.56529179484726799</v>
      </c>
      <c r="AJ16" s="36">
        <v>178.164548873901</v>
      </c>
      <c r="AK16" s="36">
        <v>0.88084464555052699</v>
      </c>
      <c r="AL16" s="36">
        <v>0.88084464555052699</v>
      </c>
      <c r="AM16" s="36">
        <v>9.0689620971679599</v>
      </c>
      <c r="AN16" s="36">
        <v>0.58751857355126302</v>
      </c>
      <c r="AO16" s="36">
        <v>0.64779538679445703</v>
      </c>
      <c r="AP16" s="36">
        <v>0.58446130952380904</v>
      </c>
      <c r="AQ16" s="36">
        <v>0.59055407432833695</v>
      </c>
    </row>
    <row r="17" spans="1:43" s="36" customFormat="1">
      <c r="A17" s="36">
        <v>2</v>
      </c>
      <c r="B17" s="36">
        <v>40</v>
      </c>
      <c r="D17" s="36">
        <v>6</v>
      </c>
      <c r="E17" s="36">
        <v>7</v>
      </c>
      <c r="F17" s="36">
        <v>500</v>
      </c>
      <c r="G17" s="36" t="s">
        <v>24</v>
      </c>
      <c r="H17" s="36">
        <v>10692</v>
      </c>
      <c r="J17" s="36">
        <v>601</v>
      </c>
      <c r="K17" s="36">
        <v>6.28</v>
      </c>
      <c r="N17" s="36">
        <v>3.75</v>
      </c>
      <c r="P17" s="36">
        <v>14.430311679840001</v>
      </c>
      <c r="Q17" s="36">
        <v>164.85369348526001</v>
      </c>
      <c r="R17" s="36">
        <v>0.96202768424990603</v>
      </c>
      <c r="S17" s="36">
        <v>0.96202768424990603</v>
      </c>
      <c r="T17" s="36">
        <v>17.8908946514129</v>
      </c>
      <c r="U17" s="36">
        <v>0.61629811629811604</v>
      </c>
      <c r="V17" s="36">
        <v>0.699523143471936</v>
      </c>
      <c r="W17" s="36">
        <v>0.61660159709571405</v>
      </c>
      <c r="X17" s="36">
        <v>0.62181924656194199</v>
      </c>
      <c r="AA17" s="36">
        <v>170.60507845878601</v>
      </c>
      <c r="AB17" s="36">
        <v>0.96202768424990603</v>
      </c>
      <c r="AC17" s="36">
        <v>0.96202768424990603</v>
      </c>
      <c r="AD17" s="36">
        <v>0.45205307006835899</v>
      </c>
      <c r="AE17" s="36">
        <v>0.65131040131040097</v>
      </c>
      <c r="AF17" s="36">
        <v>0.70309036792349699</v>
      </c>
      <c r="AG17" s="36">
        <v>0.65126640630611199</v>
      </c>
      <c r="AH17" s="36">
        <v>0.65495602767916306</v>
      </c>
      <c r="AJ17" s="36">
        <v>333.275682687759</v>
      </c>
      <c r="AK17" s="36">
        <v>0.96202768424990603</v>
      </c>
      <c r="AL17" s="36">
        <v>0.96202768424990603</v>
      </c>
      <c r="AM17" s="36">
        <v>18.6442196369171</v>
      </c>
      <c r="AN17" s="36">
        <v>0.66707616707616701</v>
      </c>
      <c r="AO17" s="36">
        <v>0.72139850970666697</v>
      </c>
      <c r="AP17" s="36">
        <v>0.66603754954196104</v>
      </c>
      <c r="AQ17" s="36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24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6" customFormat="1">
      <c r="A23" s="36">
        <v>2</v>
      </c>
      <c r="B23" s="36">
        <v>40</v>
      </c>
      <c r="D23" s="36">
        <v>1</v>
      </c>
      <c r="E23" s="36">
        <v>7</v>
      </c>
      <c r="F23" s="36">
        <v>100</v>
      </c>
      <c r="G23" s="36" t="s">
        <v>9</v>
      </c>
      <c r="H23" s="36">
        <v>1842</v>
      </c>
      <c r="J23" s="36">
        <v>1562</v>
      </c>
      <c r="K23" s="36">
        <v>3.14</v>
      </c>
      <c r="N23" s="36">
        <v>1.74</v>
      </c>
      <c r="P23" s="36">
        <v>12.361014842987</v>
      </c>
      <c r="Q23" s="36">
        <v>10.529287576675401</v>
      </c>
      <c r="R23" s="36">
        <v>0.999457111834962</v>
      </c>
      <c r="S23" s="36">
        <v>0.999457111834962</v>
      </c>
      <c r="T23" s="36">
        <v>0.76106095314025801</v>
      </c>
      <c r="U23" s="36">
        <v>0.98345153664302598</v>
      </c>
      <c r="V23" s="36">
        <v>0.98624963924963904</v>
      </c>
      <c r="W23" s="36">
        <v>0.98237301587301495</v>
      </c>
      <c r="X23" s="36">
        <v>0.98225735291316096</v>
      </c>
      <c r="AA23" s="36">
        <v>15.57</v>
      </c>
      <c r="AB23" s="36">
        <v>0.99</v>
      </c>
      <c r="AC23" s="36">
        <v>0.99</v>
      </c>
      <c r="AD23" s="36">
        <v>0.27</v>
      </c>
      <c r="AE23" s="36">
        <v>0.96499999999999997</v>
      </c>
      <c r="AF23" s="36">
        <v>0.96799999999999997</v>
      </c>
      <c r="AG23" s="36">
        <v>0.96499999999999997</v>
      </c>
      <c r="AH23" s="36">
        <v>0.96399999999999997</v>
      </c>
      <c r="AJ23" s="36">
        <v>53.5368556976318</v>
      </c>
      <c r="AK23" s="36">
        <v>0.999457111834962</v>
      </c>
      <c r="AL23" s="36">
        <v>0.999457111834962</v>
      </c>
      <c r="AM23" s="36">
        <v>1.33346843719482</v>
      </c>
      <c r="AN23" s="36">
        <v>0.97163120567375805</v>
      </c>
      <c r="AO23" s="36">
        <v>0.97324891774891698</v>
      </c>
      <c r="AP23" s="36">
        <v>0.97190079365079296</v>
      </c>
      <c r="AQ23" s="36">
        <v>0.96980532707073897</v>
      </c>
    </row>
    <row r="24" spans="1:43" s="36" customFormat="1">
      <c r="A24" s="36">
        <v>2</v>
      </c>
      <c r="B24" s="36">
        <v>40</v>
      </c>
      <c r="D24" s="36">
        <v>1</v>
      </c>
      <c r="E24" s="36">
        <v>7</v>
      </c>
      <c r="F24" s="36">
        <v>200</v>
      </c>
      <c r="G24" s="36" t="s">
        <v>9</v>
      </c>
      <c r="H24" s="36">
        <v>3655</v>
      </c>
      <c r="J24" s="36">
        <v>2025</v>
      </c>
      <c r="K24" s="36">
        <v>6.31</v>
      </c>
      <c r="N24" s="36">
        <v>3.43</v>
      </c>
      <c r="P24" s="36">
        <v>16.359147548675502</v>
      </c>
      <c r="Q24" s="36">
        <v>39.512249946594203</v>
      </c>
      <c r="R24" s="36">
        <v>0.99972640218878195</v>
      </c>
      <c r="S24" s="36">
        <v>0.99972640218878195</v>
      </c>
      <c r="T24" s="36">
        <v>2.1595063209533598</v>
      </c>
      <c r="U24" s="36">
        <v>0.97681331747919098</v>
      </c>
      <c r="V24" s="36">
        <v>0.98007162282162197</v>
      </c>
      <c r="W24" s="36">
        <v>0.97591197691197695</v>
      </c>
      <c r="X24" s="36">
        <v>0.97505972227134197</v>
      </c>
      <c r="AA24" s="36">
        <v>29.9</v>
      </c>
      <c r="AB24" s="36">
        <v>0.99</v>
      </c>
      <c r="AC24" s="36">
        <v>0.99</v>
      </c>
      <c r="AD24" s="36">
        <v>0.6</v>
      </c>
      <c r="AE24" s="36">
        <v>0.96399999999999997</v>
      </c>
      <c r="AF24" s="36">
        <v>0.96599999999999997</v>
      </c>
      <c r="AG24" s="36">
        <v>0.96299999999999997</v>
      </c>
      <c r="AH24" s="36">
        <v>0.96099999999999997</v>
      </c>
      <c r="AJ24" s="36">
        <v>119.20368695259</v>
      </c>
      <c r="AK24" s="36">
        <v>0.99972640218878195</v>
      </c>
      <c r="AL24" s="36">
        <v>0.99972640218878195</v>
      </c>
      <c r="AM24" s="36">
        <v>3.5372045040130602</v>
      </c>
      <c r="AN24" s="36">
        <v>0.97027348394768098</v>
      </c>
      <c r="AO24" s="36">
        <v>0.973298354423354</v>
      </c>
      <c r="AP24" s="36">
        <v>0.97106078643578597</v>
      </c>
      <c r="AQ24" s="36">
        <v>0.96952152313705298</v>
      </c>
    </row>
    <row r="25" spans="1:43" s="36" customFormat="1">
      <c r="A25" s="36">
        <v>2</v>
      </c>
      <c r="B25" s="36">
        <v>40</v>
      </c>
      <c r="D25" s="36">
        <v>1</v>
      </c>
      <c r="E25" s="36">
        <v>7</v>
      </c>
      <c r="F25" s="36">
        <v>300</v>
      </c>
      <c r="G25" s="36" t="s">
        <v>9</v>
      </c>
      <c r="H25" s="36">
        <v>5479</v>
      </c>
      <c r="J25" s="36">
        <v>2777</v>
      </c>
      <c r="K25" s="36">
        <v>11.47</v>
      </c>
      <c r="N25" s="36">
        <v>5.55</v>
      </c>
      <c r="P25" s="36">
        <v>23.748639822006201</v>
      </c>
      <c r="Q25" s="36">
        <v>91.836921215057302</v>
      </c>
      <c r="R25" s="36">
        <v>0.999817484942507</v>
      </c>
      <c r="S25" s="36">
        <v>0.999817484942507</v>
      </c>
      <c r="T25" s="36">
        <v>4.5884373188018799</v>
      </c>
      <c r="U25" s="36">
        <v>0.97305863708399298</v>
      </c>
      <c r="V25" s="36">
        <v>0.97520087320087301</v>
      </c>
      <c r="W25" s="36">
        <v>0.97085389610389505</v>
      </c>
      <c r="X25" s="36">
        <v>0.96954780904940596</v>
      </c>
      <c r="AA25" s="36">
        <v>73.87</v>
      </c>
      <c r="AB25" s="36">
        <v>0.99</v>
      </c>
      <c r="AC25" s="36">
        <v>0.99</v>
      </c>
      <c r="AD25" s="36">
        <v>1.01</v>
      </c>
      <c r="AE25" s="36">
        <v>0.95199999999999996</v>
      </c>
      <c r="AF25" s="36">
        <v>0.95399999999999996</v>
      </c>
      <c r="AG25" s="36">
        <v>0.95</v>
      </c>
      <c r="AH25" s="36">
        <v>0.94799999999999995</v>
      </c>
      <c r="AJ25" s="36">
        <v>245.53106307983299</v>
      </c>
      <c r="AK25" s="36">
        <v>0.999817484942507</v>
      </c>
      <c r="AL25" s="36">
        <v>0.999817484942507</v>
      </c>
      <c r="AM25" s="36">
        <v>8.1006000041961599</v>
      </c>
      <c r="AN25" s="36">
        <v>0.96513470681458002</v>
      </c>
      <c r="AO25" s="36">
        <v>0.96530968105968096</v>
      </c>
      <c r="AP25" s="36">
        <v>0.96354160654160603</v>
      </c>
      <c r="AQ25" s="36">
        <v>0.961163585635883</v>
      </c>
    </row>
    <row r="26" spans="1:43" s="36" customFormat="1">
      <c r="A26" s="36">
        <v>2</v>
      </c>
      <c r="B26" s="36">
        <v>40</v>
      </c>
      <c r="D26" s="36">
        <v>1</v>
      </c>
      <c r="E26" s="36">
        <v>7</v>
      </c>
      <c r="F26" s="36">
        <v>400</v>
      </c>
      <c r="G26" s="36" t="s">
        <v>9</v>
      </c>
      <c r="H26" s="36">
        <v>7293</v>
      </c>
      <c r="J26" s="36">
        <v>3230</v>
      </c>
      <c r="K26" s="36">
        <v>16.71</v>
      </c>
      <c r="N26" s="36">
        <v>7.45</v>
      </c>
      <c r="P26" s="36">
        <v>30.751108646392801</v>
      </c>
      <c r="Q26" s="36">
        <v>159.92477822303701</v>
      </c>
      <c r="R26" s="36">
        <v>0.99986288221582298</v>
      </c>
      <c r="S26" s="36">
        <v>0.99986288221582298</v>
      </c>
      <c r="T26" s="36">
        <v>9.9849634170532209</v>
      </c>
      <c r="U26" s="36">
        <v>0.97206537890044498</v>
      </c>
      <c r="V26" s="36">
        <v>0.97486447580197499</v>
      </c>
      <c r="W26" s="36">
        <v>0.97043001443001398</v>
      </c>
      <c r="X26" s="36">
        <v>0.96978951107951095</v>
      </c>
      <c r="AA26" s="36">
        <v>142.97</v>
      </c>
      <c r="AB26" s="36">
        <v>0.99</v>
      </c>
      <c r="AC26" s="36">
        <v>0.99</v>
      </c>
      <c r="AD26" s="36">
        <v>1.64</v>
      </c>
      <c r="AE26" s="36">
        <v>0.94299999999999995</v>
      </c>
      <c r="AF26" s="36">
        <v>0.94699999999999995</v>
      </c>
      <c r="AG26" s="36">
        <v>0.94199999999999995</v>
      </c>
      <c r="AH26" s="36">
        <v>0.93899999999999995</v>
      </c>
      <c r="AJ26" s="36">
        <v>351.925224542617</v>
      </c>
      <c r="AK26" s="36">
        <v>0.99986288221582298</v>
      </c>
      <c r="AL26" s="36">
        <v>0.99986288221582298</v>
      </c>
      <c r="AM26" s="36">
        <v>13.889479875564501</v>
      </c>
      <c r="AN26" s="36">
        <v>0.95274888558692405</v>
      </c>
      <c r="AO26" s="36">
        <v>0.95719343687358305</v>
      </c>
      <c r="AP26" s="36">
        <v>0.94980898268398195</v>
      </c>
      <c r="AQ26" s="36">
        <v>0.94839503399528502</v>
      </c>
    </row>
    <row r="27" spans="1:43" s="36" customFormat="1">
      <c r="A27" s="36">
        <v>2</v>
      </c>
      <c r="B27" s="36">
        <v>40</v>
      </c>
      <c r="D27" s="36">
        <v>1</v>
      </c>
      <c r="E27" s="36">
        <v>7</v>
      </c>
      <c r="F27" s="36">
        <v>500</v>
      </c>
      <c r="G27" s="36" t="s">
        <v>24</v>
      </c>
      <c r="H27" s="36">
        <v>10692</v>
      </c>
      <c r="J27" s="36">
        <v>4525</v>
      </c>
      <c r="K27" s="36">
        <v>30.16</v>
      </c>
      <c r="N27" s="36">
        <v>11.37</v>
      </c>
      <c r="P27" s="36">
        <v>48.290541410446103</v>
      </c>
      <c r="Q27" s="36">
        <v>331.40730261802599</v>
      </c>
      <c r="R27" s="36">
        <v>0.99990647212869399</v>
      </c>
      <c r="S27" s="36">
        <v>0.99990647212869399</v>
      </c>
      <c r="T27" s="36">
        <v>18.190692663192699</v>
      </c>
      <c r="U27" s="36">
        <v>0.96478296478296399</v>
      </c>
      <c r="V27" s="36">
        <v>0.97321019406290299</v>
      </c>
      <c r="W27" s="36">
        <v>0.96179184981684895</v>
      </c>
      <c r="X27" s="36">
        <v>0.96267789772217205</v>
      </c>
      <c r="AA27" s="36">
        <v>346.5</v>
      </c>
      <c r="AB27" s="36">
        <v>0.99</v>
      </c>
      <c r="AC27" s="36">
        <v>0.99</v>
      </c>
      <c r="AD27" s="36">
        <v>2.98</v>
      </c>
      <c r="AE27" s="36">
        <v>0.94399999999999995</v>
      </c>
      <c r="AF27" s="36">
        <v>0.94699999999999995</v>
      </c>
      <c r="AG27" s="36">
        <v>0.94</v>
      </c>
      <c r="AH27" s="36">
        <v>0.94</v>
      </c>
      <c r="AJ27" s="36">
        <v>790.61459541320801</v>
      </c>
      <c r="AK27" s="36">
        <v>0.99990647212869399</v>
      </c>
      <c r="AL27" s="36">
        <v>0.99990647212869399</v>
      </c>
      <c r="AM27" s="36">
        <v>28.053154706954899</v>
      </c>
      <c r="AN27" s="36">
        <v>0.95331695331695299</v>
      </c>
      <c r="AO27" s="36">
        <v>0.95714525258023697</v>
      </c>
      <c r="AP27" s="36">
        <v>0.95049319291819301</v>
      </c>
      <c r="AQ27" s="36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24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87</v>
      </c>
    </row>
    <row r="86" spans="3:13">
      <c r="C86" t="s">
        <v>89</v>
      </c>
    </row>
    <row r="87" spans="3:13">
      <c r="C87" t="s">
        <v>88</v>
      </c>
    </row>
    <row r="89" spans="3:13" ht="15" thickBot="1"/>
    <row r="90" spans="3:13" ht="15" thickBot="1">
      <c r="E90" s="14" t="s">
        <v>15</v>
      </c>
      <c r="F90" s="21"/>
      <c r="G90" s="21"/>
      <c r="H90" s="21"/>
      <c r="I90" s="21"/>
      <c r="J90" s="15"/>
    </row>
    <row r="91" spans="3:13" ht="15" thickBot="1">
      <c r="E91" s="16" t="s">
        <v>95</v>
      </c>
      <c r="F91" s="17"/>
      <c r="G91" s="16" t="s">
        <v>13</v>
      </c>
      <c r="H91" s="17"/>
      <c r="I91" s="18" t="s">
        <v>14</v>
      </c>
      <c r="J91" s="17"/>
      <c r="K91" s="16" t="s">
        <v>137</v>
      </c>
      <c r="L91" s="18"/>
      <c r="M91" s="17"/>
    </row>
    <row r="92" spans="3:13" ht="15" thickBot="1">
      <c r="C92" s="19" t="s">
        <v>94</v>
      </c>
      <c r="D92" s="26" t="s">
        <v>91</v>
      </c>
      <c r="E92" s="12" t="s">
        <v>90</v>
      </c>
      <c r="F92" s="13" t="s">
        <v>10</v>
      </c>
      <c r="G92" s="12" t="s">
        <v>90</v>
      </c>
      <c r="H92" s="13" t="s">
        <v>10</v>
      </c>
      <c r="I92" s="24" t="s">
        <v>92</v>
      </c>
      <c r="J92" s="23" t="s">
        <v>10</v>
      </c>
      <c r="K92" s="27" t="s">
        <v>93</v>
      </c>
      <c r="L92" s="22" t="s">
        <v>92</v>
      </c>
      <c r="M92" s="13" t="s">
        <v>10</v>
      </c>
    </row>
    <row r="93" spans="3:13">
      <c r="C93" s="9">
        <v>100</v>
      </c>
      <c r="D93" s="37">
        <v>68.181899999999999</v>
      </c>
      <c r="E93" s="28">
        <v>1.38</v>
      </c>
      <c r="F93" s="39">
        <v>0.97990543735224589</v>
      </c>
      <c r="G93" s="28">
        <v>23.2</v>
      </c>
      <c r="H93" s="39">
        <v>0.99172576832151305</v>
      </c>
      <c r="I93" s="44">
        <v>2.2629999999999999</v>
      </c>
      <c r="J93" s="41">
        <v>0.98345153664302598</v>
      </c>
      <c r="K93" s="43">
        <f>(K18+AA18)/60</f>
        <v>1.5403333333333333</v>
      </c>
      <c r="L93" s="31">
        <f t="shared" ref="L93:M96" si="0">AD18</f>
        <v>0.92</v>
      </c>
      <c r="M93" s="25">
        <f t="shared" si="0"/>
        <v>0.98899999999999999</v>
      </c>
    </row>
    <row r="94" spans="3:13">
      <c r="C94" s="9">
        <v>200</v>
      </c>
      <c r="D94" s="37">
        <v>122.7064</v>
      </c>
      <c r="E94" s="28">
        <v>3.28</v>
      </c>
      <c r="F94" s="39">
        <v>0.98751486325802618</v>
      </c>
      <c r="G94" s="28">
        <v>71.67</v>
      </c>
      <c r="H94" s="39">
        <v>0.99346016646848989</v>
      </c>
      <c r="I94" s="44">
        <v>4.88</v>
      </c>
      <c r="J94" s="41">
        <v>0.99167657550535082</v>
      </c>
      <c r="K94" s="43">
        <f>(K19+AA19)/60</f>
        <v>3.8206666666666669</v>
      </c>
      <c r="L94" s="31">
        <f t="shared" si="0"/>
        <v>2.4300000000000002</v>
      </c>
      <c r="M94" s="25">
        <f t="shared" si="0"/>
        <v>0.98399999999999999</v>
      </c>
    </row>
    <row r="95" spans="3:13">
      <c r="C95" s="9">
        <v>300</v>
      </c>
      <c r="D95" s="37">
        <v>210.2364</v>
      </c>
      <c r="E95" s="28">
        <v>5.45</v>
      </c>
      <c r="F95" s="39">
        <v>0.98732171156893822</v>
      </c>
      <c r="G95" s="28">
        <v>191.6</v>
      </c>
      <c r="H95" s="39">
        <v>0.99207606973058637</v>
      </c>
      <c r="I95" s="44">
        <v>8.9489999999999998</v>
      </c>
      <c r="J95" s="41">
        <v>0.99128367670364503</v>
      </c>
      <c r="K95" s="43">
        <f>(K20+AA20)/60</f>
        <v>7.2211666666666661</v>
      </c>
      <c r="L95" s="31">
        <f t="shared" si="0"/>
        <v>4.0199999999999996</v>
      </c>
      <c r="M95" s="25">
        <f t="shared" si="0"/>
        <v>0.98199999999999998</v>
      </c>
    </row>
    <row r="96" spans="3:13" ht="15" thickBot="1">
      <c r="C96" s="20">
        <v>400</v>
      </c>
      <c r="D96" s="38">
        <v>273.73169999999999</v>
      </c>
      <c r="E96" s="29">
        <v>7.58</v>
      </c>
      <c r="F96" s="40">
        <v>0.98989598811292723</v>
      </c>
      <c r="G96" s="29">
        <v>308</v>
      </c>
      <c r="H96" s="40">
        <v>0.9934621099554235</v>
      </c>
      <c r="I96" s="45">
        <v>13.228</v>
      </c>
      <c r="J96" s="42">
        <v>0.99286775631500745</v>
      </c>
      <c r="K96" s="43">
        <f>(K21+AA21)/60</f>
        <v>8.2811666666666675</v>
      </c>
      <c r="L96" s="31">
        <f t="shared" si="0"/>
        <v>6.55</v>
      </c>
      <c r="M96" s="25">
        <f t="shared" si="0"/>
        <v>0.97499999999999998</v>
      </c>
    </row>
    <row r="99" spans="3:12">
      <c r="C99" t="s">
        <v>100</v>
      </c>
    </row>
    <row r="100" spans="3:12">
      <c r="D100" t="s">
        <v>136</v>
      </c>
      <c r="E100" t="s">
        <v>101</v>
      </c>
    </row>
    <row r="101" spans="3:12">
      <c r="D101" t="s">
        <v>98</v>
      </c>
      <c r="E101" t="s">
        <v>102</v>
      </c>
    </row>
    <row r="102" spans="3:12">
      <c r="D102" t="s">
        <v>99</v>
      </c>
      <c r="E102" t="s">
        <v>103</v>
      </c>
    </row>
    <row r="103" spans="3:12" ht="15" thickBot="1"/>
    <row r="104" spans="3:12" ht="15" thickBot="1">
      <c r="D104" s="14" t="s">
        <v>96</v>
      </c>
      <c r="E104" s="21"/>
      <c r="F104" s="21"/>
      <c r="G104" s="21"/>
      <c r="H104" s="21"/>
      <c r="I104" s="21"/>
      <c r="J104" s="21"/>
      <c r="K104" s="21"/>
      <c r="L104" s="15"/>
    </row>
    <row r="105" spans="3:12" ht="15" thickBot="1">
      <c r="D105" s="16" t="s">
        <v>39</v>
      </c>
      <c r="E105" s="18"/>
      <c r="F105" s="17"/>
      <c r="G105" s="51" t="s">
        <v>135</v>
      </c>
      <c r="H105" s="18"/>
      <c r="I105" s="17"/>
      <c r="J105" s="16" t="s">
        <v>97</v>
      </c>
      <c r="K105" s="18"/>
      <c r="L105" s="17"/>
    </row>
    <row r="106" spans="3:12" ht="15" thickBot="1">
      <c r="C106" s="19" t="s">
        <v>94</v>
      </c>
      <c r="D106" s="27" t="s">
        <v>93</v>
      </c>
      <c r="E106" s="46" t="s">
        <v>92</v>
      </c>
      <c r="F106" s="22" t="s">
        <v>10</v>
      </c>
      <c r="G106" s="47" t="s">
        <v>93</v>
      </c>
      <c r="H106" s="46" t="s">
        <v>92</v>
      </c>
      <c r="I106" s="22" t="s">
        <v>10</v>
      </c>
      <c r="J106" s="47" t="s">
        <v>93</v>
      </c>
      <c r="K106" s="46" t="s">
        <v>92</v>
      </c>
      <c r="L106" s="13" t="s">
        <v>10</v>
      </c>
    </row>
    <row r="107" spans="3:12">
      <c r="C107" s="9">
        <v>100</v>
      </c>
      <c r="D107" s="48">
        <f>Q23/60</f>
        <v>0.17548812627792335</v>
      </c>
      <c r="E107" s="50">
        <f t="shared" ref="E107:F110" si="1">T23</f>
        <v>0.76106095314025801</v>
      </c>
      <c r="F107" s="49">
        <f t="shared" si="1"/>
        <v>0.98345153664302598</v>
      </c>
      <c r="G107" s="48">
        <f>(K18+AA18)/60</f>
        <v>1.5403333333333333</v>
      </c>
      <c r="H107" s="30">
        <f t="shared" ref="H107:I110" si="2">AD18</f>
        <v>0.92</v>
      </c>
      <c r="I107" s="52">
        <f t="shared" si="2"/>
        <v>0.98899999999999999</v>
      </c>
      <c r="J107" s="48">
        <f>AA28/60</f>
        <v>1.5385</v>
      </c>
      <c r="K107" s="30">
        <f t="shared" ref="K107:L110" si="3">AD28</f>
        <v>1.5</v>
      </c>
      <c r="L107" s="7">
        <f t="shared" si="3"/>
        <v>0.98299999999999998</v>
      </c>
    </row>
    <row r="108" spans="3:12">
      <c r="C108" s="9">
        <v>200</v>
      </c>
      <c r="D108" s="48">
        <f>Q24/60</f>
        <v>0.65853749910990333</v>
      </c>
      <c r="E108" s="50">
        <f t="shared" si="1"/>
        <v>2.1595063209533598</v>
      </c>
      <c r="F108" s="49">
        <f t="shared" si="1"/>
        <v>0.97681331747919098</v>
      </c>
      <c r="G108" s="48">
        <f>(K19+AA19)/60</f>
        <v>3.8206666666666669</v>
      </c>
      <c r="H108" s="30">
        <f t="shared" si="2"/>
        <v>2.4300000000000002</v>
      </c>
      <c r="I108" s="52">
        <f t="shared" si="2"/>
        <v>0.98399999999999999</v>
      </c>
      <c r="J108" s="48">
        <f>AA29/60</f>
        <v>2.9264999999999999</v>
      </c>
      <c r="K108" s="30">
        <f t="shared" si="3"/>
        <v>3.51</v>
      </c>
      <c r="L108" s="7">
        <f t="shared" si="3"/>
        <v>0.98</v>
      </c>
    </row>
    <row r="109" spans="3:12">
      <c r="C109" s="9">
        <v>300</v>
      </c>
      <c r="D109" s="48">
        <f>Q25/60</f>
        <v>1.5306153535842884</v>
      </c>
      <c r="E109" s="50">
        <f t="shared" si="1"/>
        <v>4.5884373188018799</v>
      </c>
      <c r="F109" s="49">
        <f t="shared" si="1"/>
        <v>0.97305863708399298</v>
      </c>
      <c r="G109" s="48">
        <f>(K20+AA20)/60</f>
        <v>7.2211666666666661</v>
      </c>
      <c r="H109" s="30">
        <f t="shared" si="2"/>
        <v>4.0199999999999996</v>
      </c>
      <c r="I109" s="52">
        <f t="shared" si="2"/>
        <v>0.98199999999999998</v>
      </c>
      <c r="J109" s="48">
        <f>AA30/60</f>
        <v>9.5618333333333343</v>
      </c>
      <c r="K109" s="30">
        <f t="shared" si="3"/>
        <v>6.02</v>
      </c>
      <c r="L109" s="7">
        <f t="shared" si="3"/>
        <v>0.97499999999999998</v>
      </c>
    </row>
    <row r="110" spans="3:12" ht="15" thickBot="1">
      <c r="C110" s="20">
        <v>400</v>
      </c>
      <c r="D110" s="48">
        <f>Q26/60</f>
        <v>2.66541297038395</v>
      </c>
      <c r="E110" s="50">
        <f t="shared" si="1"/>
        <v>9.9849634170532209</v>
      </c>
      <c r="F110" s="49">
        <f t="shared" si="1"/>
        <v>0.97206537890044498</v>
      </c>
      <c r="G110" s="48">
        <f>(K21+AA21)/60</f>
        <v>8.2811666666666675</v>
      </c>
      <c r="H110" s="30">
        <f t="shared" si="2"/>
        <v>6.55</v>
      </c>
      <c r="I110" s="52">
        <f t="shared" si="2"/>
        <v>0.97499999999999998</v>
      </c>
      <c r="J110" s="48">
        <f>AA31/60</f>
        <v>10.714</v>
      </c>
      <c r="K110" s="30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2023-04-11T13:35:45Z</dcterms:modified>
</cp:coreProperties>
</file>