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style58.xml" ContentType="application/vnd.ms-office.chartstyle+xml"/>
  <Override PartName="/xl/charts/colors58.xml" ContentType="application/vnd.ms-office.chartcolorstyle+xml"/>
  <Override PartName="/xl/charts/chart64.xml" ContentType="application/vnd.openxmlformats-officedocument.drawingml.chart+xml"/>
  <Override PartName="/xl/charts/style59.xml" ContentType="application/vnd.ms-office.chartstyle+xml"/>
  <Override PartName="/xl/charts/colors59.xml" ContentType="application/vnd.ms-office.chartcolorstyle+xml"/>
  <Override PartName="/xl/charts/chart65.xml" ContentType="application/vnd.openxmlformats-officedocument.drawingml.chart+xml"/>
  <Override PartName="/xl/charts/style60.xml" ContentType="application/vnd.ms-office.chartstyle+xml"/>
  <Override PartName="/xl/charts/colors60.xml" ContentType="application/vnd.ms-office.chartcolorstyle+xml"/>
  <Override PartName="/xl/charts/chart66.xml" ContentType="application/vnd.openxmlformats-officedocument.drawingml.chart+xml"/>
  <Override PartName="/xl/charts/style61.xml" ContentType="application/vnd.ms-office.chartstyle+xml"/>
  <Override PartName="/xl/charts/colors61.xml" ContentType="application/vnd.ms-office.chartcolorstyle+xml"/>
  <Override PartName="/xl/charts/chart67.xml" ContentType="application/vnd.openxmlformats-officedocument.drawingml.chart+xml"/>
  <Override PartName="/xl/charts/style62.xml" ContentType="application/vnd.ms-office.chartstyle+xml"/>
  <Override PartName="/xl/charts/colors62.xml" ContentType="application/vnd.ms-office.chartcolorstyle+xml"/>
  <Override PartName="/xl/charts/chart68.xml" ContentType="application/vnd.openxmlformats-officedocument.drawingml.chart+xml"/>
  <Override PartName="/xl/charts/style63.xml" ContentType="application/vnd.ms-office.chartstyle+xml"/>
  <Override PartName="/xl/charts/colors63.xml" ContentType="application/vnd.ms-office.chartcolorstyle+xml"/>
  <Override PartName="/xl/charts/chart69.xml" ContentType="application/vnd.openxmlformats-officedocument.drawingml.chart+xml"/>
  <Override PartName="/xl/charts/style64.xml" ContentType="application/vnd.ms-office.chartstyle+xml"/>
  <Override PartName="/xl/charts/colors64.xml" ContentType="application/vnd.ms-office.chartcolorstyle+xml"/>
  <Override PartName="/xl/charts/chart70.xml" ContentType="application/vnd.openxmlformats-officedocument.drawingml.chart+xml"/>
  <Override PartName="/xl/charts/chart71.xml" ContentType="application/vnd.openxmlformats-officedocument.drawingml.chart+xml"/>
  <Override PartName="/xl/drawings/drawing12.xml" ContentType="application/vnd.openxmlformats-officedocument.drawing+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charts/style68.xml" ContentType="application/vnd.ms-office.chartstyle+xml"/>
  <Override PartName="/xl/charts/colors68.xml" ContentType="application/vnd.ms-office.chartcolorstyle+xml"/>
  <Override PartName="/xl/charts/chart76.xml" ContentType="application/vnd.openxmlformats-officedocument.drawingml.chart+xml"/>
  <Override PartName="/xl/charts/style69.xml" ContentType="application/vnd.ms-office.chartstyle+xml"/>
  <Override PartName="/xl/charts/colors69.xml" ContentType="application/vnd.ms-office.chartcolorstyle+xml"/>
  <Override PartName="/xl/charts/chart77.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8.xml" ContentType="application/vnd.openxmlformats-officedocument.drawingml.chart+xml"/>
  <Override PartName="/xl/charts/style71.xml" ContentType="application/vnd.ms-office.chartstyle+xml"/>
  <Override PartName="/xl/charts/colors71.xml" ContentType="application/vnd.ms-office.chartcolorstyle+xml"/>
  <Override PartName="/xl/charts/chart79.xml" ContentType="application/vnd.openxmlformats-officedocument.drawingml.chart+xml"/>
  <Override PartName="/xl/charts/style72.xml" ContentType="application/vnd.ms-office.chartstyle+xml"/>
  <Override PartName="/xl/charts/colors72.xml" ContentType="application/vnd.ms-office.chartcolorstyle+xml"/>
  <Override PartName="/xl/charts/chart80.xml" ContentType="application/vnd.openxmlformats-officedocument.drawingml.chart+xml"/>
  <Override PartName="/xl/charts/style73.xml" ContentType="application/vnd.ms-office.chartstyle+xml"/>
  <Override PartName="/xl/charts/colors73.xml" ContentType="application/vnd.ms-office.chartcolorstyle+xml"/>
  <Override PartName="/xl/charts/chart81.xml" ContentType="application/vnd.openxmlformats-officedocument.drawingml.chart+xml"/>
  <Override PartName="/xl/charts/style74.xml" ContentType="application/vnd.ms-office.chartstyle+xml"/>
  <Override PartName="/xl/charts/colors74.xml" ContentType="application/vnd.ms-office.chartcolorstyle+xml"/>
  <Override PartName="/xl/charts/chart82.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3.xml" ContentType="application/vnd.openxmlformats-officedocument.drawingml.chart+xml"/>
  <Override PartName="/xl/charts/style76.xml" ContentType="application/vnd.ms-office.chartstyle+xml"/>
  <Override PartName="/xl/charts/colors76.xml" ContentType="application/vnd.ms-office.chartcolorstyle+xml"/>
  <Override PartName="/xl/charts/chart84.xml" ContentType="application/vnd.openxmlformats-officedocument.drawingml.chart+xml"/>
  <Override PartName="/xl/charts/style77.xml" ContentType="application/vnd.ms-office.chartstyle+xml"/>
  <Override PartName="/xl/charts/colors77.xml" ContentType="application/vnd.ms-office.chartcolorstyle+xml"/>
  <Override PartName="/xl/charts/chart85.xml" ContentType="application/vnd.openxmlformats-officedocument.drawingml.chart+xml"/>
  <Override PartName="/xl/charts/style78.xml" ContentType="application/vnd.ms-office.chartstyle+xml"/>
  <Override PartName="/xl/charts/colors78.xml" ContentType="application/vnd.ms-office.chartcolorstyle+xml"/>
  <Override PartName="/xl/charts/chart86.xml" ContentType="application/vnd.openxmlformats-officedocument.drawingml.chart+xml"/>
  <Override PartName="/xl/charts/style79.xml" ContentType="application/vnd.ms-office.chartstyle+xml"/>
  <Override PartName="/xl/charts/colors79.xml" ContentType="application/vnd.ms-office.chartcolorstyle+xml"/>
  <Override PartName="/xl/charts/chart87.xml" ContentType="application/vnd.openxmlformats-officedocument.drawingml.chart+xml"/>
  <Override PartName="/xl/charts/style80.xml" ContentType="application/vnd.ms-office.chartstyle+xml"/>
  <Override PartName="/xl/charts/colors80.xml" ContentType="application/vnd.ms-office.chartcolorstyle+xml"/>
  <Override PartName="/xl/charts/chart88.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9.xml" ContentType="application/vnd.openxmlformats-officedocument.drawingml.chart+xml"/>
  <Override PartName="/xl/charts/style82.xml" ContentType="application/vnd.ms-office.chartstyle+xml"/>
  <Override PartName="/xl/charts/colors82.xml" ContentType="application/vnd.ms-office.chartcolorstyle+xml"/>
  <Override PartName="/xl/charts/chart90.xml" ContentType="application/vnd.openxmlformats-officedocument.drawingml.chart+xml"/>
  <Override PartName="/xl/charts/style83.xml" ContentType="application/vnd.ms-office.chartstyle+xml"/>
  <Override PartName="/xl/charts/colors83.xml" ContentType="application/vnd.ms-office.chartcolorstyle+xml"/>
  <Override PartName="/xl/charts/chart91.xml" ContentType="application/vnd.openxmlformats-officedocument.drawingml.chart+xml"/>
  <Override PartName="/xl/charts/style84.xml" ContentType="application/vnd.ms-office.chartstyle+xml"/>
  <Override PartName="/xl/charts/colors84.xml" ContentType="application/vnd.ms-office.chartcolorstyle+xml"/>
  <Override PartName="/xl/charts/chart92.xml" ContentType="application/vnd.openxmlformats-officedocument.drawingml.chart+xml"/>
  <Override PartName="/xl/charts/style85.xml" ContentType="application/vnd.ms-office.chartstyle+xml"/>
  <Override PartName="/xl/charts/colors85.xml" ContentType="application/vnd.ms-office.chartcolorstyle+xml"/>
  <Override PartName="/xl/charts/chart93.xml" ContentType="application/vnd.openxmlformats-officedocument.drawingml.chart+xml"/>
  <Override PartName="/xl/charts/style86.xml" ContentType="application/vnd.ms-office.chartstyle+xml"/>
  <Override PartName="/xl/charts/colors86.xml" ContentType="application/vnd.ms-office.chartcolorstyle+xml"/>
  <Override PartName="/xl/charts/chart94.xml" ContentType="application/vnd.openxmlformats-officedocument.drawingml.chart+xml"/>
  <Override PartName="/xl/charts/style87.xml" ContentType="application/vnd.ms-office.chartstyle+xml"/>
  <Override PartName="/xl/charts/colors87.xml" ContentType="application/vnd.ms-office.chartcolorstyle+xml"/>
  <Override PartName="/xl/charts/chart95.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6.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7.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8.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9.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100.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1.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2.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3.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4.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5.xml" ContentType="application/vnd.openxmlformats-officedocument.drawingml.chart+xml"/>
  <Override PartName="/xl/charts/style98.xml" ContentType="application/vnd.ms-office.chartstyle+xml"/>
  <Override PartName="/xl/charts/colors98.xml" ContentType="application/vnd.ms-office.chartcolorstyle+xml"/>
  <Override PartName="/xl/charts/chart106.xml" ContentType="application/vnd.openxmlformats-officedocument.drawingml.chart+xml"/>
  <Override PartName="/xl/charts/style99.xml" ContentType="application/vnd.ms-office.chartstyle+xml"/>
  <Override PartName="/xl/charts/colors99.xml" ContentType="application/vnd.ms-office.chartcolorstyle+xml"/>
  <Override PartName="/xl/charts/chart107.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8.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9.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10.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1.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2.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3.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4.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5.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6.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7.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8.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9.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20.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1.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2.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3.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4.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5.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6.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7.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8.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9.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30.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1.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2.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3.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4.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5.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6.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7.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8.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9.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40.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1.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2.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3.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4.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5.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6.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7.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8.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9.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50.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1.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2.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3.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4.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5.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6.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7.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8.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9.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4C867083-8798-4277-9496-0459BCB875EC}" xr6:coauthVersionLast="47" xr6:coauthVersionMax="47" xr10:uidLastSave="{00000000-0000-0000-0000-000000000000}"/>
  <bookViews>
    <workbookView xWindow="-120" yWindow="-120" windowWidth="25440" windowHeight="15390" firstSheet="9" activeTab="12"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1" i="24" l="1"/>
  <c r="H172" i="24"/>
  <c r="H173" i="24"/>
  <c r="H174" i="24"/>
  <c r="H175" i="24"/>
  <c r="H176" i="24"/>
  <c r="H177" i="24"/>
  <c r="H178" i="24"/>
  <c r="H179" i="24"/>
  <c r="H165" i="24"/>
  <c r="H164" i="24"/>
  <c r="H163" i="24"/>
  <c r="H162" i="24"/>
  <c r="H161" i="24"/>
  <c r="H160" i="24"/>
  <c r="H159" i="24"/>
  <c r="H158" i="24"/>
  <c r="H157" i="24"/>
  <c r="H134" i="24"/>
  <c r="H133" i="24"/>
  <c r="H132" i="24"/>
  <c r="H131" i="24"/>
  <c r="H130" i="24"/>
  <c r="H129" i="24"/>
  <c r="H128" i="24"/>
  <c r="H127" i="24"/>
  <c r="H126" i="24"/>
  <c r="F134" i="24"/>
  <c r="F179" i="24" s="1"/>
  <c r="F133" i="24"/>
  <c r="F132" i="24"/>
  <c r="F131" i="24"/>
  <c r="F130" i="24"/>
  <c r="F175" i="24" s="1"/>
  <c r="F129" i="24"/>
  <c r="F128" i="24"/>
  <c r="F127" i="24"/>
  <c r="F126" i="24"/>
  <c r="F157" i="24" s="1"/>
  <c r="F189" i="29"/>
  <c r="F188" i="29"/>
  <c r="F187" i="29"/>
  <c r="F186" i="29"/>
  <c r="F185" i="29"/>
  <c r="F184" i="29"/>
  <c r="F183" i="29"/>
  <c r="F182" i="29"/>
  <c r="F181" i="29"/>
  <c r="F180" i="29"/>
  <c r="E189" i="29"/>
  <c r="E188" i="29"/>
  <c r="E187" i="29"/>
  <c r="E186" i="29"/>
  <c r="E185" i="29"/>
  <c r="E184" i="29"/>
  <c r="E183" i="29"/>
  <c r="E182" i="29"/>
  <c r="E181" i="29"/>
  <c r="E180" i="29"/>
  <c r="D189" i="29"/>
  <c r="D188" i="29"/>
  <c r="D187" i="29"/>
  <c r="D186" i="29"/>
  <c r="D185" i="29"/>
  <c r="D184" i="29"/>
  <c r="D183" i="29"/>
  <c r="D182" i="29"/>
  <c r="D181" i="29"/>
  <c r="D180" i="29"/>
  <c r="D152" i="29"/>
  <c r="D151" i="29"/>
  <c r="D150" i="29"/>
  <c r="D149" i="29"/>
  <c r="D148" i="29"/>
  <c r="D147" i="29"/>
  <c r="D146" i="29"/>
  <c r="D145" i="29"/>
  <c r="D144" i="29"/>
  <c r="D143" i="29"/>
  <c r="D119" i="29"/>
  <c r="C189" i="29"/>
  <c r="C188" i="29"/>
  <c r="C187" i="29"/>
  <c r="C186" i="29"/>
  <c r="C185" i="29"/>
  <c r="C184" i="29"/>
  <c r="C183" i="29"/>
  <c r="C182" i="29"/>
  <c r="C181" i="29"/>
  <c r="C180" i="29"/>
  <c r="F152" i="29"/>
  <c r="E152" i="29"/>
  <c r="C152" i="29"/>
  <c r="F151" i="29"/>
  <c r="E151" i="29"/>
  <c r="C151" i="29"/>
  <c r="F150" i="29"/>
  <c r="E150" i="29"/>
  <c r="C150" i="29"/>
  <c r="F149" i="29"/>
  <c r="E149" i="29"/>
  <c r="C149" i="29"/>
  <c r="F148" i="29"/>
  <c r="E148" i="29"/>
  <c r="C148" i="29"/>
  <c r="F147" i="29"/>
  <c r="E147" i="29"/>
  <c r="C147" i="29"/>
  <c r="F146" i="29"/>
  <c r="E146" i="29"/>
  <c r="C146" i="29"/>
  <c r="F145" i="29"/>
  <c r="E145" i="29"/>
  <c r="C145" i="29"/>
  <c r="F144" i="29"/>
  <c r="E144" i="29"/>
  <c r="C144" i="29"/>
  <c r="F143" i="29"/>
  <c r="E143" i="29"/>
  <c r="C143" i="29"/>
  <c r="F128" i="29"/>
  <c r="E128" i="29"/>
  <c r="D128" i="29"/>
  <c r="C128" i="29"/>
  <c r="F127" i="29"/>
  <c r="E127" i="29"/>
  <c r="D127" i="29"/>
  <c r="C127" i="29"/>
  <c r="F126" i="29"/>
  <c r="E126" i="29"/>
  <c r="D126" i="29"/>
  <c r="C126" i="29"/>
  <c r="F125" i="29"/>
  <c r="E125" i="29"/>
  <c r="D125" i="29"/>
  <c r="C125" i="29"/>
  <c r="F124" i="29"/>
  <c r="E124" i="29"/>
  <c r="D124" i="29"/>
  <c r="C124" i="29"/>
  <c r="F123" i="29"/>
  <c r="E123" i="29"/>
  <c r="D123" i="29"/>
  <c r="C123" i="29"/>
  <c r="F122" i="29"/>
  <c r="E122" i="29"/>
  <c r="D122" i="29"/>
  <c r="C122" i="29"/>
  <c r="F121" i="29"/>
  <c r="E121" i="29"/>
  <c r="D121" i="29"/>
  <c r="C121" i="29"/>
  <c r="F120" i="29"/>
  <c r="E120" i="29"/>
  <c r="D120" i="29"/>
  <c r="C120" i="29"/>
  <c r="F119" i="29"/>
  <c r="E119"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G175" i="24"/>
  <c r="C176" i="24"/>
  <c r="D176" i="24"/>
  <c r="E176" i="24"/>
  <c r="F176" i="24"/>
  <c r="G176" i="24"/>
  <c r="C177" i="24"/>
  <c r="D177" i="24"/>
  <c r="E177" i="24"/>
  <c r="F177" i="24"/>
  <c r="G177" i="24"/>
  <c r="C178" i="24"/>
  <c r="D178" i="24"/>
  <c r="E178" i="24"/>
  <c r="F178" i="24"/>
  <c r="G178" i="24"/>
  <c r="C179" i="24"/>
  <c r="D179" i="24"/>
  <c r="E179" i="24"/>
  <c r="G179" i="24"/>
  <c r="D171" i="24"/>
  <c r="E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4" i="24"/>
  <c r="F163" i="24"/>
  <c r="F162" i="24"/>
  <c r="F160" i="24"/>
  <c r="F159" i="24"/>
  <c r="F158"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F161" i="24" l="1"/>
  <c r="F171" i="24"/>
  <c r="F165" i="24"/>
  <c r="J62" i="29"/>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<sst xmlns="http://schemas.openxmlformats.org/spreadsheetml/2006/main" count="4024" uniqueCount="773">
  <si>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</si>
  <si>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</si>
  <si>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</si>
  <si>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</si>
  <si>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</si>
  <si>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</si>
  <si>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</si>
  <si>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</si>
  <si>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</si>
  <si>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</si>
  <si>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</si>
  <si>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</si>
  <si>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</si>
  <si>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</si>
  <si>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</si>
  <si>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</si>
  <si>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</si>
  <si>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</si>
  <si>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</si>
  <si>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</si>
  <si>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</si>
  <si>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</si>
  <si>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</si>
  <si>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</si>
  <si>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</si>
  <si>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</si>
  <si>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</si>
  <si>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</si>
  <si>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</si>
  <si>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</si>
  <si>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</si>
  <si>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</si>
  <si>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</si>
  <si>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</si>
  <si>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</si>
  <si>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</si>
  <si>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</si>
  <si>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</si>
  <si>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</si>
  <si>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</si>
  <si>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</si>
  <si>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</si>
  <si>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</si>
  <si>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</si>
  <si>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</si>
  <si>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</si>
  <si>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</si>
  <si>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</si>
  <si>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</si>
  <si>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</si>
  <si>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</si>
  <si>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</si>
  <si>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</si>
  <si>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</si>
  <si>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</si>
  <si>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</si>
  <si>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</si>
  <si>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</si>
  <si>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</si>
  <si>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</si>
  <si>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</si>
  <si>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</si>
  <si>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</si>
  <si>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</si>
  <si>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</si>
  <si>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</si>
  <si>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</si>
  <si>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</si>
  <si>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</si>
  <si>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</si>
  <si>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</si>
  <si>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</si>
  <si>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</si>
  <si>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</si>
  <si>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</si>
  <si>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</si>
  <si>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</si>
  <si>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</si>
  <si>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</si>
  <si>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</si>
  <si>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</si>
  <si>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</si>
  <si>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</si>
  <si>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</si>
  <si>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</si>
  <si>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</si>
  <si>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</si>
  <si>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</si>
  <si>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</si>
  <si>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</si>
  <si>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</si>
  <si>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</si>
  <si>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</si>
  <si>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</si>
  <si>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</si>
  <si>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</si>
  <si>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</si>
  <si>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</si>
  <si>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</si>
  <si>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</si>
  <si>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</si>
  <si>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</si>
  <si>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</si>
  <si>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</si>
  <si>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</si>
  <si>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</si>
  <si>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</si>
  <si>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</si>
  <si>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</si>
  <si>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</si>
  <si>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</si>
  <si>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</si>
  <si>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</si>
  <si>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</si>
  <si>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</si>
  <si>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</si>
  <si>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</si>
  <si>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</si>
  <si>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</si>
  <si>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</si>
  <si>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</si>
  <si>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</si>
  <si>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</si>
  <si>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</si>
  <si>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</si>
  <si>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</si>
  <si>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</si>
  <si>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</si>
  <si>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</si>
  <si>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</si>
  <si>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</si>
  <si>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</si>
  <si>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</si>
  <si>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</si>
  <si>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</si>
  <si>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</si>
  <si>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</si>
  <si>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</si>
  <si>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</si>
  <si>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</si>
  <si>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</si>
  <si>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</si>
  <si>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</si>
  <si>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</si>
  <si>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</si>
  <si>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</si>
  <si>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</si>
  <si>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</si>
  <si>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</si>
  <si>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</si>
  <si>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</si>
  <si>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</si>
  <si>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</si>
  <si>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</si>
  <si>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</si>
  <si>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</si>
  <si>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</si>
  <si>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</si>
  <si>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</si>
  <si>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</si>
  <si>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</si>
  <si>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</si>
  <si>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</si>
  <si>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</si>
  <si>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</si>
  <si>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</si>
  <si>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</si>
  <si>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</si>
  <si>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</si>
  <si>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</si>
  <si>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</si>
  <si>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</si>
  <si>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</si>
  <si>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</si>
  <si>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</si>
  <si>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</si>
  <si>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</si>
  <si>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</si>
  <si>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</si>
  <si>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</si>
  <si>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</si>
  <si>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</si>
  <si>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</si>
  <si>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</si>
  <si>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</si>
  <si>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</si>
  <si>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</si>
  <si>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</si>
  <si>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</si>
  <si>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</si>
  <si>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</si>
  <si>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</si>
  <si>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</si>
  <si>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</si>
  <si>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</si>
  <si>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</si>
  <si>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</si>
  <si>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</si>
  <si>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</si>
  <si>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</si>
  <si>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</si>
  <si>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</si>
  <si>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</si>
  <si>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</si>
  <si>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</si>
  <si>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</si>
  <si>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</si>
  <si>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</si>
  <si>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</si>
  <si>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</si>
  <si>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</si>
  <si>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</si>
  <si>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</si>
  <si>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</si>
  <si>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</si>
  <si>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</si>
  <si>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</si>
  <si>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</si>
  <si>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</si>
  <si>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</si>
  <si>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</si>
  <si>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</si>
  <si>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</si>
  <si>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</si>
  <si>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</si>
  <si>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</si>
  <si>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</si>
  <si>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</si>
  <si>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</si>
  <si>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</si>
  <si>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</si>
  <si>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</si>
  <si>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</si>
  <si>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</si>
  <si>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</si>
  <si>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</si>
  <si>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</si>
  <si>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</si>
  <si>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</si>
  <si>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</si>
  <si>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</si>
  <si>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</si>
  <si>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</si>
  <si>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</si>
  <si>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</si>
  <si>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</si>
  <si>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</si>
  <si>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</si>
  <si>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</si>
  <si>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</si>
  <si>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</si>
  <si>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</si>
  <si>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</si>
  <si>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</si>
  <si>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</si>
  <si>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</si>
  <si>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</si>
  <si>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</si>
  <si>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</si>
  <si>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</si>
  <si>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</si>
  <si>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</si>
  <si>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</si>
  <si>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</si>
  <si>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</si>
  <si>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</si>
  <si>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</si>
  <si>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</si>
  <si>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</si>
  <si>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</si>
  <si>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</si>
  <si>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</si>
  <si>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</si>
  <si>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</si>
  <si>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</si>
  <si>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</si>
  <si>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</si>
  <si>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</si>
  <si>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</si>
  <si>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</si>
  <si>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</si>
  <si>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</si>
  <si>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</si>
  <si>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</si>
  <si>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</si>
  <si>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</si>
  <si>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</si>
  <si>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</si>
  <si>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</si>
  <si>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</si>
  <si>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</si>
  <si>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</si>
  <si>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</si>
  <si>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</si>
  <si>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</si>
  <si>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</si>
  <si>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</si>
  <si>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</si>
  <si>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</si>
  <si>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</si>
  <si>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</si>
  <si>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</si>
  <si>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</si>
  <si>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</si>
  <si>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</si>
  <si>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</si>
  <si>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</si>
  <si>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</si>
  <si>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</si>
  <si>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</si>
  <si>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</si>
  <si>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</si>
  <si>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</si>
  <si>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</si>
  <si>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</si>
  <si>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</si>
  <si>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</si>
  <si>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</si>
  <si>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</si>
  <si>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</si>
  <si>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</si>
  <si>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</si>
  <si>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</si>
  <si>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</si>
  <si>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</si>
  <si>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</si>
  <si>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</si>
  <si>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</si>
  <si>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</si>
  <si>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</si>
  <si>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</si>
  <si>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</si>
  <si>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</si>
  <si>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</si>
  <si>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</si>
  <si>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</si>
  <si>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</si>
  <si>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</si>
  <si>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</si>
  <si>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</si>
  <si>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</si>
  <si>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</si>
  <si>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</si>
  <si>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</si>
  <si>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</si>
  <si>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</si>
  <si>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</si>
  <si>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</si>
  <si>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</si>
  <si>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</si>
  <si>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</si>
  <si>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</si>
  <si>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</si>
  <si>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</si>
  <si>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</si>
  <si>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</si>
  <si>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</si>
  <si>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</si>
  <si>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</si>
  <si>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</si>
  <si>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</si>
  <si>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</si>
  <si>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</si>
  <si>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</si>
  <si>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</si>
  <si>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</si>
  <si>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</si>
  <si>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</si>
  <si>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</si>
  <si>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</si>
  <si>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</si>
  <si>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</si>
  <si>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</si>
  <si>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</si>
  <si>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</si>
  <si>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</si>
  <si>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</si>
  <si>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</si>
  <si>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</si>
  <si>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</si>
  <si>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</si>
  <si>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</si>
  <si>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</si>
  <si>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</si>
  <si>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</si>
  <si>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</si>
  <si>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</si>
  <si>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</si>
  <si>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</si>
  <si>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</si>
  <si>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</si>
  <si>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</si>
  <si>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</si>
  <si>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</si>
  <si>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</si>
  <si>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</si>
  <si>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</si>
  <si>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</si>
  <si>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</si>
  <si>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</si>
  <si>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</si>
  <si>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</si>
  <si>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</si>
  <si>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</si>
  <si>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</si>
  <si>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</si>
  <si>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</si>
  <si>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</si>
  <si>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</si>
  <si>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</si>
  <si>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</si>
  <si>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</si>
  <si>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</si>
  <si>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</si>
  <si>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</si>
  <si>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</si>
  <si>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</si>
  <si>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</si>
  <si>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</si>
  <si>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</si>
  <si>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</si>
  <si>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</si>
  <si>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</si>
  <si>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</si>
  <si>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</si>
  <si>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</si>
  <si>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</si>
  <si>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</si>
  <si>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</si>
  <si>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</si>
  <si>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</si>
  <si>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</si>
  <si>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</si>
  <si>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</si>
  <si>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</si>
  <si>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</si>
  <si>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</si>
  <si>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</si>
  <si>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</si>
  <si>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</si>
  <si>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</si>
  <si>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</si>
  <si>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</si>
  <si>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</si>
  <si>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</si>
  <si>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</si>
  <si>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</si>
  <si>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</si>
  <si>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</si>
  <si>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</si>
  <si>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</si>
  <si>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</si>
  <si>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</si>
  <si>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</si>
  <si>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</si>
  <si>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</si>
  <si>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</si>
  <si>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</si>
  <si>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</si>
  <si>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</si>
  <si>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</si>
  <si>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</si>
  <si>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</si>
  <si>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</si>
  <si>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</si>
  <si>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</si>
  <si>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</si>
  <si>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</si>
  <si>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</si>
  <si>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</si>
  <si>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</si>
  <si>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</si>
  <si>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</si>
  <si>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</si>
  <si>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</si>
  <si>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</si>
  <si>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</si>
  <si>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</si>
  <si>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</si>
  <si>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</si>
  <si>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</si>
  <si>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</si>
  <si>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</si>
  <si>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</si>
  <si>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</si>
  <si>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</si>
  <si>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</si>
  <si>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</si>
  <si>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</si>
  <si>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</si>
  <si>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</si>
  <si>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</si>
  <si>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</si>
  <si>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</si>
  <si>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</si>
  <si>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</si>
  <si>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</si>
  <si>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</si>
  <si>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</si>
  <si>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</si>
  <si>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</si>
  <si>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</si>
  <si>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</si>
  <si>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</si>
  <si>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</si>
  <si>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</si>
  <si>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</si>
  <si>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</si>
  <si>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</si>
  <si>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</si>
  <si>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</si>
  <si>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</si>
  <si>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</si>
  <si>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</si>
  <si>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</si>
  <si>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</si>
  <si>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</si>
  <si>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</si>
  <si>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</si>
  <si>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</si>
  <si>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</si>
  <si>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</si>
  <si>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</si>
  <si>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</si>
  <si>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</si>
  <si>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</si>
  <si>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</si>
  <si>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</si>
  <si>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</si>
  <si>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</si>
  <si>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</si>
  <si>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</si>
  <si>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</si>
  <si>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</si>
  <si>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</si>
  <si>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</si>
  <si>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</si>
  <si>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</si>
  <si>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</si>
  <si>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</si>
  <si>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</si>
  <si>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</si>
  <si>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</si>
  <si>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</si>
  <si>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</si>
  <si>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</si>
  <si>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</si>
  <si>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</si>
  <si>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</si>
  <si>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</si>
  <si>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</si>
  <si>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</si>
  <si>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</si>
  <si>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</si>
  <si>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</si>
  <si>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</si>
  <si>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</si>
  <si>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</si>
  <si>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</si>
  <si>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</si>
  <si>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</si>
  <si>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</si>
  <si>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</si>
  <si>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</si>
  <si>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</si>
  <si>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</si>
  <si>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</si>
  <si>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</si>
  <si>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</si>
  <si>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</si>
  <si>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</si>
  <si>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</si>
  <si>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</si>
  <si>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</si>
  <si>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</si>
  <si>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</si>
  <si>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</si>
  <si>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</si>
  <si>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</si>
  <si>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</si>
  <si>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</si>
  <si>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</si>
  <si>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</si>
  <si>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</si>
  <si>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</si>
  <si>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</si>
  <si>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</si>
  <si>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</si>
  <si>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</si>
  <si>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</si>
  <si>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</si>
  <si>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</si>
  <si>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</si>
  <si>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</si>
  <si>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</si>
  <si>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</si>
  <si>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</si>
  <si>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</si>
  <si>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</si>
  <si>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</si>
  <si>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</si>
  <si>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</si>
  <si>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</si>
  <si>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</si>
  <si>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</si>
  <si>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</si>
  <si>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</si>
  <si>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</si>
  <si>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</si>
  <si>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</si>
  <si>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</si>
  <si>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</si>
  <si>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</si>
  <si>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</si>
  <si>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</si>
  <si>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</si>
  <si>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</si>
  <si>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</si>
  <si>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</si>
  <si>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</si>
  <si>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</si>
  <si>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</si>
  <si>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</si>
  <si>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</si>
  <si>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</si>
  <si>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</si>
  <si>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</si>
  <si>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</si>
  <si>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</si>
  <si>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</si>
  <si>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</si>
  <si>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</si>
  <si>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</si>
  <si>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</si>
  <si>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</si>
  <si>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</si>
  <si>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</si>
  <si>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</si>
  <si>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</si>
  <si>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</si>
  <si>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</si>
  <si>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</si>
  <si>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</si>
  <si>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</si>
  <si>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</si>
  <si>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</si>
  <si>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</si>
  <si>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</si>
  <si>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</si>
  <si>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</si>
  <si>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</si>
  <si>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</si>
  <si>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</si>
  <si>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</si>
  <si>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</si>
  <si>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</si>
  <si>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</si>
  <si>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</si>
  <si>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</si>
  <si>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</si>
  <si>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</si>
  <si>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</si>
  <si>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</si>
  <si>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</si>
  <si>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</si>
  <si>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</si>
  <si>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</si>
  <si>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</si>
  <si>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</si>
  <si>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</si>
  <si>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</si>
  <si>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</si>
  <si>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</si>
  <si>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</si>
  <si>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</si>
  <si>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</si>
  <si>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</si>
  <si>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</si>
  <si>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</si>
  <si>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</si>
  <si>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</si>
  <si>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</si>
  <si>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</si>
  <si>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</si>
  <si>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</si>
  <si>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</si>
  <si>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</si>
  <si>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</si>
  <si>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</si>
  <si>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</si>
  <si>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</si>
  <si>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</si>
  <si>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</si>
  <si>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</si>
  <si>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</si>
  <si>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</si>
  <si>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</si>
  <si>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</si>
  <si>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</si>
  <si>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</si>
  <si>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</si>
  <si>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</si>
  <si>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</si>
  <si>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</si>
  <si>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</si>
  <si>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</si>
  <si>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</si>
  <si>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</si>
  <si>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</si>
  <si>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</si>
  <si>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</si>
  <si>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</si>
  <si>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</si>
  <si>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</si>
  <si>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</si>
  <si>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</si>
  <si>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</si>
  <si>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</si>
  <si>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</si>
  <si>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</si>
  <si>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</si>
  <si>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</si>
  <si>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</si>
  <si>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</si>
  <si>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</si>
  <si>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</si>
  <si>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</si>
  <si>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</si>
  <si>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</si>
  <si>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</si>
  <si>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</si>
  <si>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</si>
  <si>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</si>
  <si>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</si>
  <si>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</si>
  <si>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</si>
  <si>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</si>
  <si>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</si>
  <si>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</si>
  <si>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</si>
  <si>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</si>
  <si>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</si>
  <si>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</si>
  <si>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</si>
  <si>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</si>
  <si>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</si>
  <si>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</si>
  <si>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</si>
  <si>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</si>
  <si>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</si>
  <si>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</si>
  <si>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</si>
  <si>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</si>
  <si>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</si>
  <si>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</si>
  <si>
    <t>Change in order only</t>
  </si>
  <si>
    <t>F=5, γ=1</t>
  </si>
  <si>
    <t>F=7, γ=1</t>
  </si>
  <si>
    <t>C[2,5], γ=1</t>
  </si>
  <si>
    <t>C[2,7], γ=1</t>
  </si>
  <si>
    <t>C[2,8], γ=1</t>
  </si>
  <si>
    <t>F=5, γ=2</t>
  </si>
  <si>
    <t>F=7, γ=2</t>
  </si>
  <si>
    <t>C[2,5], γ=2</t>
  </si>
  <si>
    <t>C[2,7], γ=2</t>
  </si>
  <si>
    <t>C[2,8], γ=2</t>
  </si>
  <si>
    <r>
      <rPr>
        <sz val="14"/>
        <color theme="1"/>
        <rFont val="Calibri"/>
        <family val="2"/>
      </rPr>
      <t>RDF C[2, 7]</t>
    </r>
    <r>
      <rPr>
        <sz val="15.4"/>
        <color theme="1"/>
        <rFont val="Calibri"/>
        <family val="2"/>
      </rPr>
      <t>, γ=1</t>
    </r>
  </si>
  <si>
    <t>Model creation = Matrice generation + training Model</t>
  </si>
  <si>
    <t>RDF C[2, 7], γ=1</t>
  </si>
  <si>
    <r>
      <rPr>
        <b/>
        <sz val="11"/>
        <color theme="1"/>
        <rFont val="Calibri"/>
        <family val="2"/>
        <scheme val="minor"/>
      </rPr>
      <t xml:space="preserve">Inf_hmm_cm == Infernal </t>
    </r>
    <r>
      <rPr>
        <sz val="11"/>
        <color theme="1"/>
        <rFont val="Calibri"/>
        <family val="2"/>
        <scheme val="minor"/>
      </rPr>
      <t xml:space="preserve"> (in construction, with default paramater, with secodnary structur)</t>
    </r>
  </si>
  <si>
    <t>Inf_hmm_cm</t>
  </si>
  <si>
    <t>Inf_hmm</t>
  </si>
  <si>
    <t>Inf_cm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</si>
</sst>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6">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9">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xf numFmtId="0" fontId="2" fillId="2" borderId="0" xfId="0" applyFont="1" applyFill="1"/>
    <xf numFmtId="0" fontId="1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4.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5.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6.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7.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8.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9.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1.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2.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3.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4.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5.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6.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7.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8.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9.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1.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2.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3.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4.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5.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6.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7.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8.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9.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1.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2.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3.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4.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5.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6.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7.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8.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9.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1.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2.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3.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4.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5.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6.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7.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8.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9.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1.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2.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3.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4.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5.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6.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7.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8.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9.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5.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6.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7.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8.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9.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6.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7.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8.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9.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1.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2.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3.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4.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5.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6.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7.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8.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9.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2.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5.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2'!$B$143</c:f>
              <c:strCache>
                <c:ptCount val="1"/>
                <c:pt idx="0">
                  <c:v>F=5, γ=1</c:v>
                </c:pt>
              </c:strCache>
            </c:strRef>
          </c:tx>
          <c:spPr>
            <a:solidFill>
              <a:schemeClr val="accent1"/>
            </a:solidFill>
            <a:ln>
              <a:noFill/>
            </a:ln>
            <a:effectLst/>
          </c:spPr>
          <c:invertIfNegative val="0"/>
          <c:cat>
            <c:strRef>
              <c:f>'All Rfam 2'!$C$142:$F$142</c:f>
              <c:strCache>
                <c:ptCount val="4"/>
                <c:pt idx="0">
                  <c:v>EXT</c:v>
                </c:pt>
                <c:pt idx="1">
                  <c:v>RDF</c:v>
                </c:pt>
                <c:pt idx="2">
                  <c:v>MLP</c:v>
                </c:pt>
                <c:pt idx="3">
                  <c:v>VOT</c:v>
                </c:pt>
              </c:strCache>
            </c:strRef>
          </c:cat>
          <c:val>
            <c:numRef>
              <c:f>'All Rfam 2'!$C$143:$F$143</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1-B5AA-45A1-B36A-1362C2B81515}"/>
            </c:ext>
          </c:extLst>
        </c:ser>
        <c:ser>
          <c:idx val="1"/>
          <c:order val="1"/>
          <c:tx>
            <c:strRef>
              <c:f>'All Rfam 2'!$B$144</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2'!$C$144:$F$144</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3-B5AA-45A1-B36A-1362C2B81515}"/>
            </c:ext>
          </c:extLst>
        </c:ser>
        <c:ser>
          <c:idx val="2"/>
          <c:order val="2"/>
          <c:tx>
            <c:strRef>
              <c:f>'All Rfam 2'!$B$145</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2'!$C$145:$F$145</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5-B5AA-45A1-B36A-1362C2B81515}"/>
            </c:ext>
          </c:extLst>
        </c:ser>
        <c:ser>
          <c:idx val="3"/>
          <c:order val="3"/>
          <c:tx>
            <c:strRef>
              <c:f>'All Rfam 2'!$B$146</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2'!$C$146:$F$146</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7-B5AA-45A1-B36A-1362C2B81515}"/>
            </c:ext>
          </c:extLst>
        </c:ser>
        <c:ser>
          <c:idx val="4"/>
          <c:order val="4"/>
          <c:tx>
            <c:strRef>
              <c:f>'All Rfam 2'!$B$147</c:f>
              <c:strCache>
                <c:ptCount val="1"/>
                <c:pt idx="0">
                  <c:v>C[2,5], γ=1</c:v>
                </c:pt>
              </c:strCache>
            </c:strRef>
          </c:tx>
          <c:spPr>
            <a:pattFill prst="sphere">
              <a:fgClr>
                <a:srgbClr val="0070C0"/>
              </a:fgClr>
              <a:bgClr>
                <a:schemeClr val="bg1"/>
              </a:bgClr>
            </a:pattFill>
            <a:ln>
              <a:noFill/>
            </a:ln>
            <a:effectLst/>
          </c:spPr>
          <c:invertIfNegative val="0"/>
          <c:cat>
            <c:strRef>
              <c:f>'All Rfam 2'!$C$142:$F$142</c:f>
              <c:strCache>
                <c:ptCount val="4"/>
                <c:pt idx="0">
                  <c:v>EXT</c:v>
                </c:pt>
                <c:pt idx="1">
                  <c:v>RDF</c:v>
                </c:pt>
                <c:pt idx="2">
                  <c:v>MLP</c:v>
                </c:pt>
                <c:pt idx="3">
                  <c:v>VOT</c:v>
                </c:pt>
              </c:strCache>
            </c:strRef>
          </c:cat>
          <c:val>
            <c:numRef>
              <c:f>'All Rfam 2'!$C$147:$F$147</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9-B5AA-45A1-B36A-1362C2B81515}"/>
            </c:ext>
          </c:extLst>
        </c:ser>
        <c:ser>
          <c:idx val="5"/>
          <c:order val="5"/>
          <c:tx>
            <c:strRef>
              <c:f>'All Rfam 2'!$B$148</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2'!$C$148:$F$148</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B-B5AA-45A1-B36A-1362C2B81515}"/>
            </c:ext>
          </c:extLst>
        </c:ser>
        <c:ser>
          <c:idx val="6"/>
          <c:order val="6"/>
          <c:tx>
            <c:strRef>
              <c:f>'All Rfam 2'!$B$149</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2'!$C$149:$F$149</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D-B5AA-45A1-B36A-1362C2B81515}"/>
            </c:ext>
          </c:extLst>
        </c:ser>
        <c:ser>
          <c:idx val="7"/>
          <c:order val="7"/>
          <c:tx>
            <c:strRef>
              <c:f>'All Rfam 2'!$B$150</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2'!$C$150:$F$150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F-B5AA-45A1-B36A-1362C2B81515}"/>
            </c:ext>
          </c:extLst>
        </c:ser>
        <c:ser>
          <c:idx val="8"/>
          <c:order val="8"/>
          <c:tx>
            <c:strRef>
              <c:f>'All Rfam 2'!$B$151</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2'!$C$151:$F$151</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11-B5AA-45A1-B36A-1362C2B81515}"/>
            </c:ext>
          </c:extLst>
        </c:ser>
        <c:ser>
          <c:idx val="9"/>
          <c:order val="9"/>
          <c:tx>
            <c:strRef>
              <c:f>'All Rfam 2'!$B$152</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2'!$C$152:$F$152</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13-B5AA-45A1-B36A-1362C2B81515}"/>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Accuracy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2'!$B$180</c:f>
              <c:strCache>
                <c:ptCount val="1"/>
                <c:pt idx="0">
                  <c:v>F=5, γ=1</c:v>
                </c:pt>
              </c:strCache>
            </c:strRef>
          </c:tx>
          <c:spPr>
            <a:solidFill>
              <a:schemeClr val="accent1"/>
            </a:solidFill>
            <a:ln>
              <a:noFill/>
            </a:ln>
            <a:effectLst/>
          </c:spPr>
          <c:invertIfNegative val="0"/>
          <c:cat>
            <c:strRef>
              <c:f>'All Rfam 2'!$C$179:$F$179</c:f>
              <c:strCache>
                <c:ptCount val="4"/>
                <c:pt idx="0">
                  <c:v>EXT</c:v>
                </c:pt>
                <c:pt idx="1">
                  <c:v>RDF</c:v>
                </c:pt>
                <c:pt idx="2">
                  <c:v>MLP</c:v>
                </c:pt>
                <c:pt idx="3">
                  <c:v>VOT</c:v>
                </c:pt>
              </c:strCache>
            </c:strRef>
          </c:cat>
          <c:val>
            <c:numRef>
              <c:f>'All Rfam 2'!$C$180:$F$180</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01-1B02-43A5-8C9D-04E7C1B57D27}"/>
            </c:ext>
          </c:extLst>
        </c:ser>
        <c:ser>
          <c:idx val="1"/>
          <c:order val="1"/>
          <c:tx>
            <c:strRef>
              <c:f>'All Rfam 2'!$B$181</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2'!$C$181:$F$181</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03-1B02-43A5-8C9D-04E7C1B57D27}"/>
            </c:ext>
          </c:extLst>
        </c:ser>
        <c:ser>
          <c:idx val="2"/>
          <c:order val="2"/>
          <c:tx>
            <c:strRef>
              <c:f>'All Rfam 2'!$B$182</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2'!$C$182:$F$182</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05-1B02-43A5-8C9D-04E7C1B57D27}"/>
            </c:ext>
          </c:extLst>
        </c:ser>
        <c:ser>
          <c:idx val="3"/>
          <c:order val="3"/>
          <c:tx>
            <c:strRef>
              <c:f>'All Rfam 2'!$B$183</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2'!$C$183:$F$183</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07-1B02-43A5-8C9D-04E7C1B57D27}"/>
            </c:ext>
          </c:extLst>
        </c:ser>
        <c:ser>
          <c:idx val="4"/>
          <c:order val="4"/>
          <c:tx>
            <c:strRef>
              <c:f>'All Rfam 2'!$B$184</c:f>
              <c:strCache>
                <c:ptCount val="1"/>
                <c:pt idx="0">
                  <c:v>C[2,5], γ=1</c:v>
                </c:pt>
              </c:strCache>
            </c:strRef>
          </c:tx>
          <c:spPr>
            <a:pattFill prst="sphere">
              <a:fgClr>
                <a:srgbClr val="0070C0"/>
              </a:fgClr>
              <a:bgClr>
                <a:schemeClr val="bg1"/>
              </a:bgClr>
            </a:pattFill>
            <a:ln>
              <a:noFill/>
            </a:ln>
            <a:effectLst/>
          </c:spPr>
          <c:invertIfNegative val="0"/>
          <c:cat>
            <c:strRef>
              <c:f>'All Rfam 2'!$C$179:$F$179</c:f>
              <c:strCache>
                <c:ptCount val="4"/>
                <c:pt idx="0">
                  <c:v>EXT</c:v>
                </c:pt>
                <c:pt idx="1">
                  <c:v>RDF</c:v>
                </c:pt>
                <c:pt idx="2">
                  <c:v>MLP</c:v>
                </c:pt>
                <c:pt idx="3">
                  <c:v>VOT</c:v>
                </c:pt>
              </c:strCache>
            </c:strRef>
          </c:cat>
          <c:val>
            <c:numRef>
              <c:f>'All Rfam 2'!$C$184:$F$184</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09-1B02-43A5-8C9D-04E7C1B57D27}"/>
            </c:ext>
          </c:extLst>
        </c:ser>
        <c:ser>
          <c:idx val="5"/>
          <c:order val="5"/>
          <c:tx>
            <c:strRef>
              <c:f>'All Rfam 2'!$B$185</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2'!$C$185:$F$185</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0B-1B02-43A5-8C9D-04E7C1B57D27}"/>
            </c:ext>
          </c:extLst>
        </c:ser>
        <c:ser>
          <c:idx val="6"/>
          <c:order val="6"/>
          <c:tx>
            <c:strRef>
              <c:f>'All Rfam 2'!$B$186</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2'!$C$186:$F$186</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0D-1B02-43A5-8C9D-04E7C1B57D27}"/>
            </c:ext>
          </c:extLst>
        </c:ser>
        <c:ser>
          <c:idx val="7"/>
          <c:order val="7"/>
          <c:tx>
            <c:strRef>
              <c:f>'All Rfam 2'!$B$187</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2'!$C$187:$F$187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0F-1B02-43A5-8C9D-04E7C1B57D27}"/>
            </c:ext>
          </c:extLst>
        </c:ser>
        <c:ser>
          <c:idx val="8"/>
          <c:order val="8"/>
          <c:tx>
            <c:strRef>
              <c:f>'All Rfam 2'!$B$188</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2'!$C$188:$F$188</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11-1B02-43A5-8C9D-04E7C1B57D27}"/>
            </c:ext>
          </c:extLst>
        </c:ser>
        <c:ser>
          <c:idx val="9"/>
          <c:order val="9"/>
          <c:tx>
            <c:strRef>
              <c:f>'All Rfam 2'!$B$189</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2'!$C$189:$F$189</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13-1B02-43A5-8C9D-04E7C1B57D27}"/>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2"/>
          <c:order val="4"/>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ser>
          <c:idx val="0"/>
          <c:order val="5"/>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5"/>
          <c:order val="4"/>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ser>
          <c:idx val="0"/>
          <c:order val="5"/>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2"/>
          <c:order val="7"/>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3"/>
          <c:order val="5"/>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2"/>
          <c:order val="6"/>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ser>
          <c:idx val="4"/>
          <c:order val="10"/>
          <c:tx>
            <c:v>RDF_172</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dataset'!$AY$9,'Deep nrna dataset'!$AY$12,'Deep nrna dataset'!$AY$15,'Deep nrna dataset'!$AY$18,'Deep nrna dataset'!$AY$21,'Deep nrna dataset'!$AY$24,'Deep nrna dataset'!$AY$27,'Deep nrna dataset'!$AY$30,'Deep nrna dataset'!$AY$33)</c:f>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c:ext xmlns:c16="http://schemas.microsoft.com/office/drawing/2014/chart" uri="{C3380CC4-5D6E-409C-BE32-E72D297353CC}">
              <c16:uniqueId val="{00000001-86ED-497C-8A83-1EF393DDF05E}"/>
            </c:ext>
          </c:extLst>
        </c:ser>
        <c:ser>
          <c:idx val="5"/>
          <c:order val="11"/>
          <c:tx>
            <c:v>RDF_671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dataset'!$AY$10,'Deep nrna dataset'!$AY$13,'Deep nrna dataset'!$AY$16,'Deep nrna dataset'!$AY$19,'Deep nrna dataset'!$AY$22,'Deep nrna dataset'!$AY$25,'Deep nrna dataset'!$AY$28,'Deep nrna dataset'!$AY$31,'Deep nrna dataset'!$AY$34)</c:f>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c:ext xmlns:c16="http://schemas.microsoft.com/office/drawing/2014/chart" uri="{C3380CC4-5D6E-409C-BE32-E72D297353CC}">
              <c16:uniqueId val="{00000002-86ED-497C-8A83-1EF393DDF05E}"/>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3-86ED-497C-8A83-1EF393DDF05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1-02A3-4DF5-992F-D20CBBBE6EE8}"/>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3"/>
          <c:tx>
            <c:v>deepncRNA-3-mer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4"/>
          <c:tx>
            <c:v>deepncRNA-2-mer</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5"/>
          <c:tx>
            <c:v>deepncRNA-1-mer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Inf_hmm_cm</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ser>
          <c:idx val="5"/>
          <c:order val="5"/>
          <c:tx>
            <c:strRef>
              <c:f>'Deep nrna dataset'!$H$125</c:f>
              <c:strCache>
                <c:ptCount val="1"/>
                <c:pt idx="0">
                  <c:v>RDF C[2, 7], γ=1</c:v>
                </c:pt>
              </c:strCache>
            </c:strRef>
          </c:tx>
          <c:spPr>
            <a:solidFill>
              <a:schemeClr val="accent6"/>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val>
          <c:extLst>
            <c:ext xmlns:c16="http://schemas.microsoft.com/office/drawing/2014/chart" uri="{C3380CC4-5D6E-409C-BE32-E72D297353CC}">
              <c16:uniqueId val="{00000000-D8ED-4A3B-84FC-DD74E32DB4D0}"/>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Inf_hmm_cm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ser>
          <c:idx val="7"/>
          <c:order val="7"/>
          <c:tx>
            <c:strRef>
              <c:f>'Deep nrna dataset'!$J$141</c:f>
              <c:strCache>
                <c:ptCount val="1"/>
                <c:pt idx="0">
                  <c:v>RDF C[2, 7], γ=1</c:v>
                </c:pt>
              </c:strCache>
            </c:strRef>
          </c:tx>
          <c:spPr>
            <a:solidFill>
              <a:schemeClr val="accent2">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val>
          <c:extLst>
            <c:ext xmlns:c16="http://schemas.microsoft.com/office/drawing/2014/chart" uri="{C3380CC4-5D6E-409C-BE32-E72D297353CC}">
              <c16:uniqueId val="{00000000-C699-49F5-B77E-66864725E21C}"/>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Inf_hmm_cm</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ser>
          <c:idx val="5"/>
          <c:order val="5"/>
          <c:tx>
            <c:strRef>
              <c:f>'Deep nrna dataset'!$H$156</c:f>
              <c:strCache>
                <c:ptCount val="1"/>
                <c:pt idx="0">
                  <c:v>RDF C[2, 7], γ=1</c:v>
                </c:pt>
              </c:strCache>
            </c:strRef>
          </c:tx>
          <c:spPr>
            <a:solidFill>
              <a:schemeClr val="accent6"/>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val>
          <c:extLst>
            <c:ext xmlns:c16="http://schemas.microsoft.com/office/drawing/2014/chart" uri="{C3380CC4-5D6E-409C-BE32-E72D297353CC}">
              <c16:uniqueId val="{00000000-1C02-48CC-883F-C611B5494693}"/>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1"/>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2"/>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ser>
          <c:idx val="7"/>
          <c:order val="3"/>
          <c:tx>
            <c:strRef>
              <c:f>'Deep nrna dataset'!$J$141</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prstDash val="sysDot"/>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yVal>
          <c:smooth val="0"/>
          <c:extLst>
            <c:ext xmlns:c16="http://schemas.microsoft.com/office/drawing/2014/chart" uri="{C3380CC4-5D6E-409C-BE32-E72D297353CC}">
              <c16:uniqueId val="{00000000-0DDB-4427-9C55-775BF99677CC}"/>
            </c:ext>
          </c:extLst>
        </c:ser>
        <c:ser>
          <c:idx val="3"/>
          <c:order val="4"/>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0"/>
          <c:order val="5"/>
          <c:tx>
            <c:strRef>
              <c:f>'Deep nrna dataset'!$C$141</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6"/>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2"/>
          <c:order val="7"/>
          <c:tx>
            <c:strRef>
              <c:f>'Deep nrna dataset'!$E$141</c:f>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dataset'!$E$142:$E$150</c:f>
              <c:numCache>
                <c:formatCode>#,##0.000</c:formatCode>
                <c:ptCount val="9"/>
              </c:numCache>
            </c:numRef>
          </c:yVal>
          <c:smooth val="0"/>
          <c:extLst xmlns:c15="http://schemas.microsoft.com/office/drawing/2012/chart">
            <c:ext xmlns:c16="http://schemas.microsoft.com/office/drawing/2014/chart" uri="{C3380CC4-5D6E-409C-BE32-E72D297353CC}">
              <c16:uniqueId val="{00000002-3D65-48D5-ADD5-F4B6CA6C3AFD}"/>
            </c:ext>
          </c:extLst>
        </c:ser>
        <c:dLbls>
          <c:showLegendKey val="0"/>
          <c:showVal val="0"/>
          <c:showCatName val="0"/>
          <c:showSerName val="0"/>
          <c:showPercent val="0"/>
          <c:showBubbleSize val="0"/>
        </c:dLbls>
        <c:axId val="1935996784"/>
        <c:axId val="1936005936"/>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ser>
          <c:idx val="5"/>
          <c:order val="5"/>
          <c:tx>
            <c:strRef>
              <c:f>'Deep nrna dataset'!$H$125</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yVal>
          <c:smooth val="0"/>
          <c:extLst>
            <c:ext xmlns:c16="http://schemas.microsoft.com/office/drawing/2014/chart" uri="{C3380CC4-5D6E-409C-BE32-E72D297353CC}">
              <c16:uniqueId val="{00000000-D97B-4FD7-8D21-B22E4A4227F9}"/>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ser>
          <c:idx val="5"/>
          <c:order val="5"/>
          <c:tx>
            <c:strRef>
              <c:f>'Deep nrna dataset'!$H$156</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yVal>
          <c:smooth val="0"/>
          <c:extLst>
            <c:ext xmlns:c16="http://schemas.microsoft.com/office/drawing/2014/chart" uri="{C3380CC4-5D6E-409C-BE32-E72D297353CC}">
              <c16:uniqueId val="{00000000-F190-4A83-8916-503293C004B8}"/>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1"/>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5"/>
          <c:order val="2"/>
          <c:tx>
            <c:strRef>
              <c:f>'Deep nrna dataset'!$H$170</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dataset'!$H$171:$H$179</c:f>
              <c:numCache>
                <c:formatCode>#,##0.000</c:formatCode>
                <c:ptCount val="9"/>
                <c:pt idx="0">
                  <c:v>59.674889616666661</c:v>
                </c:pt>
                <c:pt idx="1">
                  <c:v>72.48145559999999</c:v>
                </c:pt>
                <c:pt idx="2">
                  <c:v>78.730223883333338</c:v>
                </c:pt>
                <c:pt idx="3">
                  <c:v>81.47530338333334</c:v>
                </c:pt>
                <c:pt idx="4">
                  <c:v>87.299440750000002</c:v>
                </c:pt>
                <c:pt idx="5">
                  <c:v>89.236711883333342</c:v>
                </c:pt>
                <c:pt idx="6">
                  <c:v>90.067654383333334</c:v>
                </c:pt>
                <c:pt idx="7">
                  <c:v>91.734625800000003</c:v>
                </c:pt>
                <c:pt idx="8">
                  <c:v>92.802169533333341</c:v>
                </c:pt>
              </c:numCache>
            </c:numRef>
          </c:yVal>
          <c:smooth val="0"/>
          <c:extLst>
            <c:ext xmlns:c16="http://schemas.microsoft.com/office/drawing/2014/chart" uri="{C3380CC4-5D6E-409C-BE32-E72D297353CC}">
              <c16:uniqueId val="{00000000-D7E7-4FAD-B1DF-6F4A831933F4}"/>
            </c:ext>
          </c:extLst>
        </c:ser>
        <c:ser>
          <c:idx val="4"/>
          <c:order val="3"/>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ser>
          <c:idx val="1"/>
          <c:order val="4"/>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0"/>
          <c:order val="5"/>
          <c:tx>
            <c:strRef>
              <c:f>'Deep nrna dataset'!$C$170</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BA5C-4325-AE4E-1A2B65C3A324}"/>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BA5C-4325-AE4E-1A2B65C3A324}"/>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BA5C-4325-AE4E-1A2B65C3A324}"/>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BA5C-4325-AE4E-1A2B65C3A324}"/>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BA5C-4325-AE4E-1A2B65C3A324}"/>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BA5C-4325-AE4E-1A2B65C3A324}"/>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C-BA5C-4325-AE4E-1A2B65C3A324}"/>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BA5C-4325-AE4E-1A2B65C3A324}"/>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BA5C-4325-AE4E-1A2B65C3A324}"/>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BA5C-4325-AE4E-1A2B65C3A324}"/>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BA5C-4325-AE4E-1A2B65C3A324}"/>
                  </c:ext>
                </c:extLst>
              </c15:ser>
            </c15:filteredScatterSeries>
            <c15:filteredScatterSeries>
              <c15:ser>
                <c:idx val="4"/>
                <c:order val="10"/>
                <c:tx>
                  <c:v>RDF_172</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dataset'!$AY$9,'Deep nrna dataset'!$AY$12,'Deep nrna dataset'!$AY$15,'Deep nrna dataset'!$AY$18,'Deep nrna dataset'!$AY$21,'Deep nrna dataset'!$AY$24,'Deep nrna dataset'!$AY$27,'Deep nrna dataset'!$AY$30,'Deep nrna dataset'!$AY$33)</c15:sqref>
                        </c15:formulaRef>
                      </c:ext>
                    </c:extLst>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xmlns:c15="http://schemas.microsoft.com/office/drawing/2012/chart">
                  <c:ext xmlns:c16="http://schemas.microsoft.com/office/drawing/2014/chart" uri="{C3380CC4-5D6E-409C-BE32-E72D297353CC}">
                    <c16:uniqueId val="{0000000A-BA5C-4325-AE4E-1A2B65C3A324}"/>
                  </c:ext>
                </c:extLst>
              </c15:ser>
            </c15:filteredScatterSeries>
            <c15:filteredScatterSeries>
              <c15:ser>
                <c:idx val="5"/>
                <c:order val="11"/>
                <c:tx>
                  <c:v>RDF_671</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dataset'!$AY$10,'Deep nrna dataset'!$AY$13,'Deep nrna dataset'!$AY$16,'Deep nrna dataset'!$AY$19,'Deep nrna dataset'!$AY$22,'Deep nrna dataset'!$AY$25,'Deep nrna dataset'!$AY$28,'Deep nrna dataset'!$AY$31,'Deep nrna dataset'!$AY$34)</c15:sqref>
                        </c15:formulaRef>
                      </c:ext>
                    </c:extLst>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xmlns:c15="http://schemas.microsoft.com/office/drawing/2012/chart">
                  <c:ext xmlns:c16="http://schemas.microsoft.com/office/drawing/2014/chart" uri="{C3380CC4-5D6E-409C-BE32-E72D297353CC}">
                    <c16:uniqueId val="{0000000B-BA5C-4325-AE4E-1A2B65C3A324}"/>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F251-473E-B6FE-EB23CA71157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1-F251-473E-B6FE-EB23CA71157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2-F251-473E-B6FE-EB23CA71157B}"/>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3-F251-473E-B6FE-EB23CA71157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4-F251-473E-B6FE-EB23CA71157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F251-473E-B6FE-EB23CA71157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6-F251-473E-B6FE-EB23CA71157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7-F251-473E-B6FE-EB23CA71157B}"/>
            </c:ext>
          </c:extLst>
        </c:ser>
        <c:ser>
          <c:idx val="12"/>
          <c:order val="13"/>
          <c:tx>
            <c:v>deepncRNA-3</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8-F251-473E-B6FE-EB23CA71157B}"/>
            </c:ext>
          </c:extLst>
        </c:ser>
        <c:ser>
          <c:idx val="13"/>
          <c:order val="14"/>
          <c:tx>
            <c:v>deepncRNA-2</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9-F251-473E-B6FE-EB23CA71157B}"/>
            </c:ext>
          </c:extLst>
        </c:ser>
        <c:ser>
          <c:idx val="14"/>
          <c:order val="15"/>
          <c:tx>
            <c:v>deepncRNA-1</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A-F251-473E-B6FE-EB23CA71157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B-F251-473E-B6FE-EB23CA71157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C-F251-473E-B6FE-EB23CA71157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D-F251-473E-B6FE-EB23CA71157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E-F251-473E-B6FE-EB23CA71157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F-F251-473E-B6FE-EB23CA71157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10-F251-473E-B6FE-EB23CA71157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 Id="rId5" Type="http://schemas.openxmlformats.org/officeDocument/2006/relationships/chart" Target="../charts/chart82.xml"/><Relationship Id="rId4" Type="http://schemas.openxmlformats.org/officeDocument/2006/relationships/chart" Target="../charts/chart81.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5.xml"/><Relationship Id="rId2" Type="http://schemas.openxmlformats.org/officeDocument/2006/relationships/chart" Target="../charts/chart84.xml"/><Relationship Id="rId1" Type="http://schemas.openxmlformats.org/officeDocument/2006/relationships/chart" Target="../charts/chart83.xml"/><Relationship Id="rId6" Type="http://schemas.openxmlformats.org/officeDocument/2006/relationships/chart" Target="../charts/chart88.xml"/><Relationship Id="rId5" Type="http://schemas.openxmlformats.org/officeDocument/2006/relationships/chart" Target="../charts/chart87.xml"/><Relationship Id="rId4" Type="http://schemas.openxmlformats.org/officeDocument/2006/relationships/chart" Target="../charts/chart8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1.xml"/><Relationship Id="rId7" Type="http://schemas.openxmlformats.org/officeDocument/2006/relationships/chart" Target="../charts/chart95.xml"/><Relationship Id="rId2" Type="http://schemas.openxmlformats.org/officeDocument/2006/relationships/chart" Target="../charts/chart90.xml"/><Relationship Id="rId1" Type="http://schemas.openxmlformats.org/officeDocument/2006/relationships/chart" Target="../charts/chart89.xml"/><Relationship Id="rId6" Type="http://schemas.openxmlformats.org/officeDocument/2006/relationships/chart" Target="../charts/chart94.xml"/><Relationship Id="rId5" Type="http://schemas.openxmlformats.org/officeDocument/2006/relationships/chart" Target="../charts/chart93.xml"/><Relationship Id="rId4" Type="http://schemas.openxmlformats.org/officeDocument/2006/relationships/chart" Target="../charts/chart9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7.xml"/><Relationship Id="rId1" Type="http://schemas.openxmlformats.org/officeDocument/2006/relationships/chart" Target="../charts/chart9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00.xml"/><Relationship Id="rId2" Type="http://schemas.openxmlformats.org/officeDocument/2006/relationships/chart" Target="../charts/chart99.xml"/><Relationship Id="rId1" Type="http://schemas.openxmlformats.org/officeDocument/2006/relationships/chart" Target="../charts/chart98.xml"/><Relationship Id="rId6" Type="http://schemas.openxmlformats.org/officeDocument/2006/relationships/chart" Target="../charts/chart103.xml"/><Relationship Id="rId5" Type="http://schemas.openxmlformats.org/officeDocument/2006/relationships/chart" Target="../charts/chart102.xml"/><Relationship Id="rId4" Type="http://schemas.openxmlformats.org/officeDocument/2006/relationships/chart" Target="../charts/chart10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6" Type="http://schemas.openxmlformats.org/officeDocument/2006/relationships/chart" Target="../charts/chart114.xml"/><Relationship Id="rId5" Type="http://schemas.openxmlformats.org/officeDocument/2006/relationships/chart" Target="../charts/chart113.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2.xml"/><Relationship Id="rId3" Type="http://schemas.openxmlformats.org/officeDocument/2006/relationships/chart" Target="../charts/chart117.xml"/><Relationship Id="rId7" Type="http://schemas.openxmlformats.org/officeDocument/2006/relationships/chart" Target="../charts/chart121.xml"/><Relationship Id="rId2" Type="http://schemas.openxmlformats.org/officeDocument/2006/relationships/chart" Target="../charts/chart116.xml"/><Relationship Id="rId1" Type="http://schemas.openxmlformats.org/officeDocument/2006/relationships/chart" Target="../charts/chart115.xml"/><Relationship Id="rId6" Type="http://schemas.openxmlformats.org/officeDocument/2006/relationships/chart" Target="../charts/chart120.xml"/><Relationship Id="rId5" Type="http://schemas.openxmlformats.org/officeDocument/2006/relationships/chart" Target="../charts/chart119.xml"/><Relationship Id="rId4" Type="http://schemas.openxmlformats.org/officeDocument/2006/relationships/chart" Target="../charts/chart11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30.xml"/><Relationship Id="rId13" Type="http://schemas.openxmlformats.org/officeDocument/2006/relationships/chart" Target="../charts/chart135.xml"/><Relationship Id="rId18" Type="http://schemas.openxmlformats.org/officeDocument/2006/relationships/chart" Target="../charts/chart140.xml"/><Relationship Id="rId26" Type="http://schemas.openxmlformats.org/officeDocument/2006/relationships/chart" Target="../charts/chart148.xml"/><Relationship Id="rId3" Type="http://schemas.openxmlformats.org/officeDocument/2006/relationships/chart" Target="../charts/chart125.xml"/><Relationship Id="rId21" Type="http://schemas.openxmlformats.org/officeDocument/2006/relationships/chart" Target="../charts/chart143.xml"/><Relationship Id="rId7" Type="http://schemas.openxmlformats.org/officeDocument/2006/relationships/chart" Target="../charts/chart129.xml"/><Relationship Id="rId12" Type="http://schemas.openxmlformats.org/officeDocument/2006/relationships/chart" Target="../charts/chart134.xml"/><Relationship Id="rId17" Type="http://schemas.openxmlformats.org/officeDocument/2006/relationships/chart" Target="../charts/chart139.xml"/><Relationship Id="rId25" Type="http://schemas.openxmlformats.org/officeDocument/2006/relationships/chart" Target="../charts/chart147.xml"/><Relationship Id="rId2" Type="http://schemas.openxmlformats.org/officeDocument/2006/relationships/chart" Target="../charts/chart124.xml"/><Relationship Id="rId16" Type="http://schemas.openxmlformats.org/officeDocument/2006/relationships/chart" Target="../charts/chart138.xml"/><Relationship Id="rId20" Type="http://schemas.openxmlformats.org/officeDocument/2006/relationships/chart" Target="../charts/chart142.xml"/><Relationship Id="rId29" Type="http://schemas.openxmlformats.org/officeDocument/2006/relationships/chart" Target="../charts/chart151.xml"/><Relationship Id="rId1" Type="http://schemas.openxmlformats.org/officeDocument/2006/relationships/chart" Target="../charts/chart123.xml"/><Relationship Id="rId6" Type="http://schemas.openxmlformats.org/officeDocument/2006/relationships/chart" Target="../charts/chart128.xml"/><Relationship Id="rId11" Type="http://schemas.openxmlformats.org/officeDocument/2006/relationships/chart" Target="../charts/chart133.xml"/><Relationship Id="rId24" Type="http://schemas.openxmlformats.org/officeDocument/2006/relationships/chart" Target="../charts/chart146.xml"/><Relationship Id="rId32" Type="http://schemas.openxmlformats.org/officeDocument/2006/relationships/chart" Target="../charts/chart154.xml"/><Relationship Id="rId5" Type="http://schemas.openxmlformats.org/officeDocument/2006/relationships/chart" Target="../charts/chart127.xml"/><Relationship Id="rId15" Type="http://schemas.openxmlformats.org/officeDocument/2006/relationships/chart" Target="../charts/chart137.xml"/><Relationship Id="rId23" Type="http://schemas.openxmlformats.org/officeDocument/2006/relationships/chart" Target="../charts/chart145.xml"/><Relationship Id="rId28" Type="http://schemas.openxmlformats.org/officeDocument/2006/relationships/chart" Target="../charts/chart150.xml"/><Relationship Id="rId10" Type="http://schemas.openxmlformats.org/officeDocument/2006/relationships/chart" Target="../charts/chart132.xml"/><Relationship Id="rId19" Type="http://schemas.openxmlformats.org/officeDocument/2006/relationships/chart" Target="../charts/chart141.xml"/><Relationship Id="rId31" Type="http://schemas.openxmlformats.org/officeDocument/2006/relationships/chart" Target="../charts/chart153.xml"/><Relationship Id="rId4" Type="http://schemas.openxmlformats.org/officeDocument/2006/relationships/chart" Target="../charts/chart126.xml"/><Relationship Id="rId9" Type="http://schemas.openxmlformats.org/officeDocument/2006/relationships/chart" Target="../charts/chart131.xml"/><Relationship Id="rId14" Type="http://schemas.openxmlformats.org/officeDocument/2006/relationships/chart" Target="../charts/chart136.xml"/><Relationship Id="rId22" Type="http://schemas.openxmlformats.org/officeDocument/2006/relationships/chart" Target="../charts/chart144.xml"/><Relationship Id="rId27" Type="http://schemas.openxmlformats.org/officeDocument/2006/relationships/chart" Target="../charts/chart149.xml"/><Relationship Id="rId30" Type="http://schemas.openxmlformats.org/officeDocument/2006/relationships/chart" Target="../charts/chart152.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162.xml"/><Relationship Id="rId3" Type="http://schemas.openxmlformats.org/officeDocument/2006/relationships/chart" Target="../charts/chart157.xml"/><Relationship Id="rId7" Type="http://schemas.openxmlformats.org/officeDocument/2006/relationships/chart" Target="../charts/chart161.xml"/><Relationship Id="rId2" Type="http://schemas.openxmlformats.org/officeDocument/2006/relationships/chart" Target="../charts/chart156.xml"/><Relationship Id="rId1" Type="http://schemas.openxmlformats.org/officeDocument/2006/relationships/chart" Target="../charts/chart155.xml"/><Relationship Id="rId6" Type="http://schemas.openxmlformats.org/officeDocument/2006/relationships/chart" Target="../charts/chart160.xml"/><Relationship Id="rId5" Type="http://schemas.openxmlformats.org/officeDocument/2006/relationships/chart" Target="../charts/chart159.xml"/><Relationship Id="rId4" Type="http://schemas.openxmlformats.org/officeDocument/2006/relationships/chart" Target="../charts/chart15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9525</xdr:colOff>
      <xdr:row>66</xdr:row>
      <xdr:rowOff>19050</xdr:rowOff>
    </xdr:from>
    <xdr:to>
      <xdr:col>51</xdr:col>
      <xdr:colOff>276225</xdr:colOff>
      <xdr:row>93</xdr:row>
      <xdr:rowOff>0</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66</xdr:row>
      <xdr:rowOff>0</xdr:rowOff>
    </xdr:from>
    <xdr:to>
      <xdr:col>35</xdr:col>
      <xdr:colOff>571500</xdr:colOff>
      <xdr:row>92</xdr:row>
      <xdr:rowOff>189443</xdr:rowOff>
    </xdr:to>
    <xdr:graphicFrame macro="">
      <xdr:nvGraphicFramePr>
        <xdr:cNvPr id="12" name="Chart 3">
          <a:extLst>
            <a:ext uri="{FF2B5EF4-FFF2-40B4-BE49-F238E27FC236}">
              <a16:creationId xmlns:a16="http://schemas.microsoft.com/office/drawing/2014/main" id="{1AE29F86-5D95-45D2-B529-845F9CB9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0</xdr:colOff>
      <xdr:row>66</xdr:row>
      <xdr:rowOff>0</xdr:rowOff>
    </xdr:from>
    <xdr:to>
      <xdr:col>67</xdr:col>
      <xdr:colOff>504825</xdr:colOff>
      <xdr:row>92</xdr:row>
      <xdr:rowOff>171450</xdr:rowOff>
    </xdr:to>
    <xdr:graphicFrame macro="">
      <xdr:nvGraphicFramePr>
        <xdr:cNvPr id="6" name="Chart 6">
          <a:extLst>
            <a:ext uri="{FF2B5EF4-FFF2-40B4-BE49-F238E27FC236}">
              <a16:creationId xmlns:a16="http://schemas.microsoft.com/office/drawing/2014/main" id="{A8A814F2-732F-4288-84A6-9FC33DDB2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21164</xdr:colOff>
      <xdr:row>140</xdr:row>
      <xdr:rowOff>78317</xdr:rowOff>
    </xdr:from>
    <xdr:to>
      <xdr:col>19</xdr:col>
      <xdr:colOff>444499</xdr:colOff>
      <xdr:row>165</xdr:row>
      <xdr:rowOff>42334</xdr:rowOff>
    </xdr:to>
    <xdr:graphicFrame macro="">
      <xdr:nvGraphicFramePr>
        <xdr:cNvPr id="14" name="Graphique 13">
          <a:extLst>
            <a:ext uri="{FF2B5EF4-FFF2-40B4-BE49-F238E27FC236}">
              <a16:creationId xmlns:a16="http://schemas.microsoft.com/office/drawing/2014/main" id="{24174A13-52A3-4BDC-AF00-C49BA97F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170</xdr:row>
      <xdr:rowOff>169333</xdr:rowOff>
    </xdr:from>
    <xdr:to>
      <xdr:col>19</xdr:col>
      <xdr:colOff>423335</xdr:colOff>
      <xdr:row>195</xdr:row>
      <xdr:rowOff>133350</xdr:rowOff>
    </xdr:to>
    <xdr:graphicFrame macro="">
      <xdr:nvGraphicFramePr>
        <xdr:cNvPr id="15" name="Graphique 14">
          <a:extLst>
            <a:ext uri="{FF2B5EF4-FFF2-40B4-BE49-F238E27FC236}">
              <a16:creationId xmlns:a16="http://schemas.microsoft.com/office/drawing/2014/main" id="{F888F519-4321-488C-B812-CF92C0C0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election activeCell="AV73" sqref="AV73"/>
    </sheetView>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abSelected="1" topLeftCell="C52" zoomScaleNormal="100" workbookViewId="0">
      <selection activeCell="R80" sqref="R8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zoomScale="30" zoomScaleNormal="3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G8" activePane="bottomRight" state="frozen"/>
      <selection pane="topRight" activeCell="G1" sqref="G1"/>
      <selection pane="bottomLeft" activeCell="A8" sqref="A8"/>
      <selection pane="bottomRight" activeCell="A9" sqref="A9"/>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BB179"/>
  <sheetViews>
    <sheetView topLeftCell="P165" zoomScaleNormal="100" workbookViewId="0">
      <selection activeCell="T195" sqref="T195"/>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11" style="155" customWidth="1"/>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46" width="8.7109375" style="155"/>
    <col min="47" max="47" width="11.28515625" style="155" customWidth="1"/>
    <col min="48" max="16384" width="8.7109375" style="155"/>
  </cols>
  <sheetData>
    <row r="2" spans="1:54">
      <c r="G2" s="156"/>
    </row>
    <row r="3" spans="1:54">
      <c r="G3" s="157"/>
      <c r="H3" s="157"/>
      <c r="I3" s="157"/>
      <c r="J3" s="157"/>
    </row>
    <row r="4" spans="1:54">
      <c r="G4" s="157"/>
      <c r="H4" s="157"/>
      <c r="I4" s="157"/>
      <c r="J4" s="157"/>
    </row>
    <row r="5" spans="1:54">
      <c r="H5" s="156" t="s">
        <v>310</v>
      </c>
      <c r="R5" s="157" t="s">
        <v>323</v>
      </c>
      <c r="AB5" s="157" t="s">
        <v>522</v>
      </c>
      <c r="AK5" s="157" t="s">
        <v>351</v>
      </c>
      <c r="AU5" s="157" t="s">
        <v>519</v>
      </c>
    </row>
    <row r="6" spans="1:54" ht="15.75" thickBot="1">
      <c r="V6" s="158" t="s">
        <v>345</v>
      </c>
      <c r="AF6" s="158" t="s">
        <v>345</v>
      </c>
      <c r="AO6" s="158" t="s">
        <v>345</v>
      </c>
      <c r="AY6" s="158" t="s">
        <v>345</v>
      </c>
    </row>
    <row r="7" spans="1:5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c r="AU7" s="159" t="s">
        <v>54</v>
      </c>
      <c r="AV7" s="162" t="s">
        <v>56</v>
      </c>
      <c r="AW7" s="162" t="s">
        <v>57</v>
      </c>
      <c r="AX7" s="164" t="s">
        <v>55</v>
      </c>
      <c r="AY7" s="164" t="s">
        <v>58</v>
      </c>
      <c r="AZ7" s="158" t="s">
        <v>346</v>
      </c>
      <c r="BA7" s="158" t="s">
        <v>347</v>
      </c>
      <c r="BB7" s="158" t="s">
        <v>350</v>
      </c>
    </row>
    <row r="8" spans="1:5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c r="AY8" s="168"/>
      <c r="BB8" s="168"/>
    </row>
    <row r="9" spans="1:5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c r="AU9">
        <v>888.04895350000004</v>
      </c>
      <c r="AV9">
        <v>1</v>
      </c>
      <c r="AW9">
        <v>1</v>
      </c>
      <c r="AX9">
        <v>34.957269429999997</v>
      </c>
      <c r="AY9">
        <v>0.94005997900000005</v>
      </c>
      <c r="AZ9">
        <v>0.79670908799999995</v>
      </c>
      <c r="BA9">
        <v>0.918808548</v>
      </c>
      <c r="BB9">
        <v>0.80917093299999998</v>
      </c>
    </row>
    <row r="10" spans="1:5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c r="AU10">
        <v>3292.4066750000002</v>
      </c>
      <c r="AV10">
        <v>1</v>
      </c>
      <c r="AW10">
        <v>1</v>
      </c>
      <c r="AX10">
        <v>77.446915630000007</v>
      </c>
      <c r="AY10">
        <v>0.93804750999999997</v>
      </c>
      <c r="AZ10">
        <v>0.76058125300000001</v>
      </c>
      <c r="BA10">
        <v>0.92764450099999995</v>
      </c>
      <c r="BB10">
        <v>0.790192644</v>
      </c>
    </row>
    <row r="11" spans="1:5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c r="AU11">
        <v>2859.233377</v>
      </c>
      <c r="AV11">
        <v>1</v>
      </c>
      <c r="AW11">
        <v>1</v>
      </c>
      <c r="AX11">
        <v>140.91198159999999</v>
      </c>
      <c r="AY11">
        <v>0.96057927600000004</v>
      </c>
      <c r="AZ11">
        <v>0.83791147399999999</v>
      </c>
      <c r="BA11">
        <v>0.95148332000000002</v>
      </c>
      <c r="BB11">
        <v>0.85736393499999997</v>
      </c>
    </row>
    <row r="12" spans="1:5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c r="AU12" s="167">
        <v>1248.966678</v>
      </c>
      <c r="AV12" s="167">
        <v>1</v>
      </c>
      <c r="AW12" s="167">
        <v>1</v>
      </c>
      <c r="AX12" s="167">
        <v>43.515381339999998</v>
      </c>
      <c r="AY12" s="170">
        <v>0.913661116</v>
      </c>
      <c r="AZ12" s="167">
        <v>0.71530032300000002</v>
      </c>
      <c r="BA12" s="167">
        <v>0.90272427300000002</v>
      </c>
      <c r="BB12" s="170">
        <v>0.74876875499999995</v>
      </c>
    </row>
    <row r="13" spans="1:5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c r="AU13" s="167">
        <v>4119.1665800000001</v>
      </c>
      <c r="AV13" s="167">
        <v>1</v>
      </c>
      <c r="AW13" s="167">
        <v>1</v>
      </c>
      <c r="AX13" s="167">
        <v>88.043481349999993</v>
      </c>
      <c r="AY13" s="170">
        <v>0.93058953499999997</v>
      </c>
      <c r="AZ13" s="167">
        <v>0.75425578500000001</v>
      </c>
      <c r="BA13" s="167">
        <v>0.920671719</v>
      </c>
      <c r="BB13" s="170">
        <v>0.78205646500000003</v>
      </c>
    </row>
    <row r="14" spans="1:5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c r="AU14" s="167">
        <v>3627.627336</v>
      </c>
      <c r="AV14" s="167">
        <v>1</v>
      </c>
      <c r="AW14" s="167">
        <v>1</v>
      </c>
      <c r="AX14" s="167">
        <v>102.6962333</v>
      </c>
      <c r="AY14" s="170">
        <v>0.94818877800000001</v>
      </c>
      <c r="AZ14" s="167">
        <v>0.79654922100000003</v>
      </c>
      <c r="BA14" s="167">
        <v>0.93808937800000003</v>
      </c>
      <c r="BB14" s="170">
        <v>0.823170874</v>
      </c>
    </row>
    <row r="15" spans="1:5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c r="AU15" s="155">
        <v>1417.995842</v>
      </c>
      <c r="AV15" s="155">
        <v>1</v>
      </c>
      <c r="AW15" s="155">
        <v>1</v>
      </c>
      <c r="AX15" s="155">
        <v>43.773182149999997</v>
      </c>
      <c r="AY15" s="169">
        <v>0.88410543799999997</v>
      </c>
      <c r="AZ15" s="155">
        <v>0.66319195600000003</v>
      </c>
      <c r="BA15" s="155">
        <v>0.87950543400000003</v>
      </c>
      <c r="BB15" s="169">
        <v>0.69944601399999995</v>
      </c>
    </row>
    <row r="16" spans="1:5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c r="AU16" s="155">
        <v>4570.9998489999998</v>
      </c>
      <c r="AV16" s="155">
        <v>1</v>
      </c>
      <c r="AW16" s="155">
        <v>1</v>
      </c>
      <c r="AX16" s="155">
        <v>95.91035128</v>
      </c>
      <c r="AY16" s="169">
        <v>0.92088232999999997</v>
      </c>
      <c r="AZ16" s="155">
        <v>0.74756755399999997</v>
      </c>
      <c r="BA16" s="155">
        <v>0.92001546700000003</v>
      </c>
      <c r="BB16" s="169">
        <v>0.77524685599999998</v>
      </c>
    </row>
    <row r="17" spans="1:5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c r="AU17" s="155">
        <v>4002.553433</v>
      </c>
      <c r="AV17" s="155">
        <v>1</v>
      </c>
      <c r="AW17" s="155">
        <v>1</v>
      </c>
      <c r="AX17" s="155">
        <v>104.3063674</v>
      </c>
      <c r="AY17" s="169">
        <v>0.93394365099999999</v>
      </c>
      <c r="AZ17" s="155">
        <v>0.75133435699999995</v>
      </c>
      <c r="BA17" s="155">
        <v>0.928435868</v>
      </c>
      <c r="BB17" s="169">
        <v>0.78552800899999997</v>
      </c>
    </row>
    <row r="18" spans="1:5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c r="AU18" s="167">
        <v>1593.6027710000001</v>
      </c>
      <c r="AV18" s="167">
        <v>1</v>
      </c>
      <c r="AW18" s="167">
        <v>1</v>
      </c>
      <c r="AX18" s="167">
        <v>41.326089619999998</v>
      </c>
      <c r="AY18" s="170">
        <v>0.860666088</v>
      </c>
      <c r="AZ18" s="167">
        <v>0.61875166599999998</v>
      </c>
      <c r="BA18" s="167">
        <v>0.854669232</v>
      </c>
      <c r="BB18" s="170">
        <v>0.65586856999999998</v>
      </c>
    </row>
    <row r="19" spans="1:5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c r="AU19" s="167">
        <v>4932.9668799999999</v>
      </c>
      <c r="AV19" s="167">
        <v>1</v>
      </c>
      <c r="AW19" s="167">
        <v>1</v>
      </c>
      <c r="AX19" s="167">
        <v>89.28887177</v>
      </c>
      <c r="AY19" s="170">
        <v>0.91235893000000001</v>
      </c>
      <c r="AZ19" s="167">
        <v>0.72605939100000005</v>
      </c>
      <c r="BA19" s="167">
        <v>0.90230423900000001</v>
      </c>
      <c r="BB19" s="170">
        <v>0.75503145000000005</v>
      </c>
    </row>
    <row r="20" spans="1:5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c r="AU20" s="167">
        <v>4167.2582030000003</v>
      </c>
      <c r="AV20" s="167">
        <v>1</v>
      </c>
      <c r="AW20" s="167">
        <v>1</v>
      </c>
      <c r="AX20" s="167">
        <v>118.33925600000001</v>
      </c>
      <c r="AY20" s="170">
        <v>0.92190829500000004</v>
      </c>
      <c r="AZ20" s="167">
        <v>0.74108194199999999</v>
      </c>
      <c r="BA20" s="167">
        <v>0.91916713000000005</v>
      </c>
      <c r="BB20" s="170">
        <v>0.77191348699999995</v>
      </c>
    </row>
    <row r="21" spans="1:5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c r="AU21">
        <v>1733.6110900000001</v>
      </c>
      <c r="AV21">
        <v>1</v>
      </c>
      <c r="AW21">
        <v>1</v>
      </c>
      <c r="AX21">
        <v>47.257946490000002</v>
      </c>
      <c r="AY21">
        <v>0.83927866799999995</v>
      </c>
      <c r="AZ21">
        <v>0.59916184400000005</v>
      </c>
      <c r="BA21">
        <v>0.83219442499999996</v>
      </c>
      <c r="BB21">
        <v>0.63278414999999999</v>
      </c>
    </row>
    <row r="22" spans="1:5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c r="AU22">
        <v>5072.2836559999996</v>
      </c>
      <c r="AV22">
        <v>1</v>
      </c>
      <c r="AW22">
        <v>1</v>
      </c>
      <c r="AX22">
        <v>93.97032523</v>
      </c>
      <c r="AY22">
        <v>0.90040249400000005</v>
      </c>
      <c r="AZ22">
        <v>0.71603955600000002</v>
      </c>
      <c r="BA22">
        <v>0.90117335499999995</v>
      </c>
      <c r="BB22">
        <v>0.74237275999999996</v>
      </c>
    </row>
    <row r="23" spans="1:5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c r="AU23">
        <v>4516.7064449999998</v>
      </c>
      <c r="AV23">
        <v>1</v>
      </c>
      <c r="AW23">
        <v>1</v>
      </c>
      <c r="AX23">
        <v>106.26937959999999</v>
      </c>
      <c r="AY23">
        <v>0.90711072500000001</v>
      </c>
      <c r="AZ23">
        <v>0.71241501799999996</v>
      </c>
      <c r="BA23">
        <v>0.90292803700000002</v>
      </c>
      <c r="BB23">
        <v>0.74742758399999998</v>
      </c>
    </row>
    <row r="24" spans="1:5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c r="AU24" s="167">
        <v>1856.0458619999999</v>
      </c>
      <c r="AV24" s="167">
        <v>1</v>
      </c>
      <c r="AW24" s="167">
        <v>1</v>
      </c>
      <c r="AX24" s="167">
        <v>47.804956439999998</v>
      </c>
      <c r="AY24" s="170">
        <v>0.83300449799999998</v>
      </c>
      <c r="AZ24" s="167">
        <v>0.58225659399999996</v>
      </c>
      <c r="BA24" s="167">
        <v>0.82506659500000001</v>
      </c>
      <c r="BB24" s="170">
        <v>0.61882240899999996</v>
      </c>
    </row>
    <row r="25" spans="1:5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c r="AU25" s="167">
        <v>5208.0596889999997</v>
      </c>
      <c r="AV25" s="167">
        <v>1</v>
      </c>
      <c r="AW25" s="167">
        <v>1</v>
      </c>
      <c r="AX25" s="167">
        <v>89.452118400000003</v>
      </c>
      <c r="AY25" s="170">
        <v>0.88820929699999995</v>
      </c>
      <c r="AZ25" s="167">
        <v>0.69189800199999996</v>
      </c>
      <c r="BA25" s="167">
        <v>0.88856007199999998</v>
      </c>
      <c r="BB25" s="170">
        <v>0.71838348900000004</v>
      </c>
    </row>
    <row r="26" spans="1:5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c r="AU26" s="167">
        <v>4632.9427130000004</v>
      </c>
      <c r="AV26" s="167">
        <v>1</v>
      </c>
      <c r="AW26" s="167">
        <v>1</v>
      </c>
      <c r="AX26" s="167">
        <v>108.7317917</v>
      </c>
      <c r="AY26" s="170">
        <v>0.89854786499999995</v>
      </c>
      <c r="AZ26" s="167">
        <v>0.70080764299999998</v>
      </c>
      <c r="BA26" s="167">
        <v>0.89794231300000005</v>
      </c>
      <c r="BB26" s="170">
        <v>0.73363163099999995</v>
      </c>
    </row>
    <row r="27" spans="1:5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c r="AU27">
        <v>2028.788744</v>
      </c>
      <c r="AV27">
        <v>1</v>
      </c>
      <c r="AW27">
        <v>1</v>
      </c>
      <c r="AX27">
        <v>48.37191224</v>
      </c>
      <c r="AY27">
        <v>0.82187672599999995</v>
      </c>
      <c r="AZ27">
        <v>0.57239475699999998</v>
      </c>
      <c r="BA27">
        <v>0.815210726</v>
      </c>
      <c r="BB27">
        <v>0.60590516900000002</v>
      </c>
    </row>
    <row r="28" spans="1:5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c r="AU28">
        <v>5320.3542010000001</v>
      </c>
      <c r="AV28">
        <v>1</v>
      </c>
      <c r="AW28">
        <v>1</v>
      </c>
      <c r="AX28">
        <v>89.587212320000006</v>
      </c>
      <c r="AY28">
        <v>0.87818640999999997</v>
      </c>
      <c r="AZ28">
        <v>0.68241772899999997</v>
      </c>
      <c r="BA28">
        <v>0.87131126999999997</v>
      </c>
      <c r="BB28">
        <v>0.70834266800000001</v>
      </c>
    </row>
    <row r="29" spans="1:5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c r="AU29">
        <v>4682.7992629999999</v>
      </c>
      <c r="AV29">
        <v>1</v>
      </c>
      <c r="AW29">
        <v>1</v>
      </c>
      <c r="AX29">
        <v>105.3733151</v>
      </c>
      <c r="AY29">
        <v>0.88552600400000003</v>
      </c>
      <c r="AZ29">
        <v>0.67629591700000002</v>
      </c>
      <c r="BA29">
        <v>0.88505469699999995</v>
      </c>
      <c r="BB29">
        <v>0.71334203200000001</v>
      </c>
    </row>
    <row r="30" spans="1:5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c r="AU30" s="167">
        <v>2242.9586610000001</v>
      </c>
      <c r="AV30" s="167">
        <v>1</v>
      </c>
      <c r="AW30" s="167">
        <v>1</v>
      </c>
      <c r="AX30" s="167">
        <v>54.29020834</v>
      </c>
      <c r="AY30" s="170">
        <v>0.81449767200000001</v>
      </c>
      <c r="AZ30" s="167">
        <v>0.56571438900000004</v>
      </c>
      <c r="BA30" s="167">
        <v>0.80146909300000002</v>
      </c>
      <c r="BB30" s="170">
        <v>0.59892019399999996</v>
      </c>
    </row>
    <row r="31" spans="1:5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c r="AU31" s="167">
        <v>5415.9250860000002</v>
      </c>
      <c r="AV31" s="167">
        <v>1</v>
      </c>
      <c r="AW31" s="167">
        <v>1</v>
      </c>
      <c r="AX31" s="167">
        <v>96.227153779999995</v>
      </c>
      <c r="AY31" s="170">
        <v>0.86686133700000001</v>
      </c>
      <c r="AZ31" s="167">
        <v>0.67145118199999998</v>
      </c>
      <c r="BA31" s="167">
        <v>0.868915518</v>
      </c>
      <c r="BB31" s="170">
        <v>0.69077912600000002</v>
      </c>
    </row>
    <row r="32" spans="1:5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c r="AU32" s="167">
        <v>4782.817548</v>
      </c>
      <c r="AV32" s="167">
        <v>1</v>
      </c>
      <c r="AW32" s="167">
        <v>1</v>
      </c>
      <c r="AX32" s="167">
        <v>103.24359509999999</v>
      </c>
      <c r="AY32" s="170">
        <v>0.87747612699999999</v>
      </c>
      <c r="AZ32" s="167">
        <v>0.66743445099999998</v>
      </c>
      <c r="BA32" s="167">
        <v>0.88172845399999999</v>
      </c>
      <c r="BB32" s="170">
        <v>0.70464092300000003</v>
      </c>
    </row>
    <row r="33" spans="1:5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c r="AU33">
        <v>2416.2411929999998</v>
      </c>
      <c r="AV33">
        <v>1</v>
      </c>
      <c r="AW33">
        <v>1</v>
      </c>
      <c r="AX33">
        <v>54.417056799999997</v>
      </c>
      <c r="AY33">
        <v>0.80771051999999999</v>
      </c>
      <c r="AZ33">
        <v>0.55915167899999996</v>
      </c>
      <c r="BA33">
        <v>0.80921806799999996</v>
      </c>
      <c r="BB33">
        <v>0.59003600099999998</v>
      </c>
    </row>
    <row r="34" spans="1:5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c r="AU34">
        <v>5407.9217719999997</v>
      </c>
      <c r="AV34">
        <v>1</v>
      </c>
      <c r="AW34">
        <v>1</v>
      </c>
      <c r="AX34">
        <v>89.515947580000002</v>
      </c>
      <c r="AY34">
        <v>0.856601689</v>
      </c>
      <c r="AZ34">
        <v>0.65760355400000003</v>
      </c>
      <c r="BA34">
        <v>0.85925481400000003</v>
      </c>
      <c r="BB34">
        <v>0.67173831699999997</v>
      </c>
    </row>
    <row r="35" spans="1:5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c r="AU35">
        <v>4846.8701719999999</v>
      </c>
      <c r="AV35">
        <v>1</v>
      </c>
      <c r="AW35">
        <v>1</v>
      </c>
      <c r="AX35">
        <v>113.872371</v>
      </c>
      <c r="AY35">
        <v>0.866308894</v>
      </c>
      <c r="AZ35">
        <v>0.64728331500000003</v>
      </c>
      <c r="BA35">
        <v>0.87055033000000004</v>
      </c>
      <c r="BB35">
        <v>0.68096654999999995</v>
      </c>
    </row>
    <row r="36" spans="1:54">
      <c r="L36" s="155" t="s">
        <v>662</v>
      </c>
    </row>
    <row r="40" spans="1:54" ht="21">
      <c r="AN40" s="194" t="s">
        <v>587</v>
      </c>
    </row>
    <row r="41" spans="1:54" ht="21">
      <c r="A41" t="s">
        <v>585</v>
      </c>
      <c r="B41"/>
      <c r="C41" s="18" t="s">
        <v>471</v>
      </c>
      <c r="D41"/>
      <c r="E41"/>
      <c r="F41"/>
      <c r="G41"/>
      <c r="H41"/>
      <c r="I41"/>
      <c r="AN41" s="194" t="s">
        <v>579</v>
      </c>
    </row>
    <row r="42" spans="1:54" ht="18.75">
      <c r="A42"/>
      <c r="B42"/>
      <c r="C42"/>
      <c r="D42"/>
      <c r="E42"/>
      <c r="F42"/>
      <c r="G42"/>
      <c r="H42"/>
      <c r="I42"/>
      <c r="AN42" s="194" t="s">
        <v>580</v>
      </c>
    </row>
    <row r="43" spans="1:54" ht="18.75">
      <c r="A43" t="s">
        <v>311</v>
      </c>
      <c r="B43" t="s">
        <v>467</v>
      </c>
      <c r="C43" t="s">
        <v>468</v>
      </c>
      <c r="D43" t="s">
        <v>469</v>
      </c>
      <c r="E43" t="s">
        <v>470</v>
      </c>
      <c r="F43" t="s">
        <v>472</v>
      </c>
      <c r="G43" t="s">
        <v>345</v>
      </c>
      <c r="H43"/>
      <c r="I43" t="s">
        <v>473</v>
      </c>
      <c r="AN43" s="194" t="s">
        <v>586</v>
      </c>
    </row>
    <row r="44" spans="1:54" ht="18.75">
      <c r="A44">
        <v>105864</v>
      </c>
      <c r="B44">
        <v>0</v>
      </c>
      <c r="C44">
        <v>2.69</v>
      </c>
      <c r="D44">
        <v>2714.34</v>
      </c>
      <c r="E44">
        <v>9.6</v>
      </c>
      <c r="F44">
        <v>1214.8699999999999</v>
      </c>
      <c r="G44">
        <v>0.94699999999999995</v>
      </c>
      <c r="H44"/>
      <c r="I44">
        <f>SUM(C44,D44,F44)/60</f>
        <v>65.531666666666666</v>
      </c>
      <c r="AN44" s="194" t="s">
        <v>581</v>
      </c>
    </row>
    <row r="45" spans="1:54">
      <c r="A45">
        <v>105864</v>
      </c>
      <c r="B45">
        <v>25</v>
      </c>
      <c r="C45">
        <v>2.93</v>
      </c>
      <c r="D45">
        <v>3414.49</v>
      </c>
      <c r="E45">
        <v>9.5</v>
      </c>
      <c r="F45">
        <v>1196.42</v>
      </c>
      <c r="G45">
        <v>0.94</v>
      </c>
      <c r="H45"/>
      <c r="I45">
        <f t="shared" ref="I45:I52" si="0">SUM(C45,D45,F45)/60</f>
        <v>76.897333333333336</v>
      </c>
    </row>
    <row r="46" spans="1:54" ht="21">
      <c r="A46">
        <v>105864</v>
      </c>
      <c r="B46">
        <v>50</v>
      </c>
      <c r="C46">
        <v>3.05</v>
      </c>
      <c r="D46">
        <v>4216.7</v>
      </c>
      <c r="E46">
        <v>9.3000000000000007</v>
      </c>
      <c r="F46">
        <v>1166.98</v>
      </c>
      <c r="G46">
        <v>0.93100000000000005</v>
      </c>
      <c r="H46"/>
      <c r="I46">
        <f t="shared" si="0"/>
        <v>89.778833333333324</v>
      </c>
      <c r="AN46" s="194" t="s">
        <v>766</v>
      </c>
    </row>
    <row r="47" spans="1:54">
      <c r="A47">
        <v>105864</v>
      </c>
      <c r="B47">
        <v>75</v>
      </c>
      <c r="C47">
        <v>2.8</v>
      </c>
      <c r="D47">
        <v>5192.95</v>
      </c>
      <c r="E47">
        <v>9.1999999999999993</v>
      </c>
      <c r="F47">
        <v>1157.1600000000001</v>
      </c>
      <c r="G47">
        <v>0.92400000000000004</v>
      </c>
      <c r="H47"/>
      <c r="I47">
        <f t="shared" si="0"/>
        <v>105.88183333333333</v>
      </c>
    </row>
    <row r="48" spans="1:5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3" spans="1:13">
      <c r="E123" s="155" t="s">
        <v>767</v>
      </c>
    </row>
    <row r="124" spans="1:13">
      <c r="A124" s="156" t="s">
        <v>658</v>
      </c>
    </row>
    <row r="125" spans="1:13" ht="21">
      <c r="C125" s="155" t="s">
        <v>770</v>
      </c>
      <c r="D125" s="155" t="s">
        <v>659</v>
      </c>
      <c r="E125" s="194" t="s">
        <v>580</v>
      </c>
      <c r="F125" s="194" t="s">
        <v>587</v>
      </c>
      <c r="G125" s="194" t="s">
        <v>586</v>
      </c>
      <c r="H125" s="194" t="s">
        <v>766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c r="H126" s="155">
        <f>L11+AU11</f>
        <v>3580.4933769999998</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H127" s="155">
        <f>L14+AU14</f>
        <v>4348.8873359999998</v>
      </c>
      <c r="J127" s="194"/>
    </row>
    <row r="128" spans="1:13">
      <c r="A128" s="155" t="s">
        <v>593</v>
      </c>
      <c r="B128">
        <v>50</v>
      </c>
      <c r="C128" s="237">
        <f t="shared" si="6"/>
        <v>1036813.847265</v>
      </c>
      <c r="D128">
        <v>3.05</v>
      </c>
      <c r="E128" s="155">
        <f>L16+AB16</f>
        <v>3788.41455247879</v>
      </c>
      <c r="F128" s="155">
        <f>L17+R17</f>
        <v>11478.6673834419</v>
      </c>
      <c r="G128" s="155">
        <f>L16+AK16</f>
        <v>19577.7240767765</v>
      </c>
      <c r="H128" s="155">
        <f>L17+AU17</f>
        <v>4723.8134330000003</v>
      </c>
      <c r="J128" s="194"/>
    </row>
    <row r="129" spans="1:10">
      <c r="A129" s="155" t="s">
        <v>594</v>
      </c>
      <c r="B129">
        <v>75</v>
      </c>
      <c r="C129" s="237">
        <f t="shared" si="6"/>
        <v>1337431.0064930001</v>
      </c>
      <c r="D129">
        <v>2.8</v>
      </c>
      <c r="E129" s="155">
        <f>L19+AB19</f>
        <v>4254.3433952617597</v>
      </c>
      <c r="F129" s="155">
        <f>L20+R20</f>
        <v>13738.931360254201</v>
      </c>
      <c r="G129" s="155">
        <f>L19+AK19</f>
        <v>15765.855976848601</v>
      </c>
      <c r="H129" s="155">
        <f>L20+AU20</f>
        <v>4888.5182030000005</v>
      </c>
      <c r="J129" s="194"/>
    </row>
    <row r="130" spans="1:10">
      <c r="A130" s="155" t="s">
        <v>595</v>
      </c>
      <c r="B130">
        <v>100</v>
      </c>
      <c r="C130" s="237">
        <f t="shared" si="6"/>
        <v>1614959.7758309999</v>
      </c>
      <c r="D130">
        <v>2.91</v>
      </c>
      <c r="E130" s="155">
        <f>L22+AB22</f>
        <v>5445.2818620490998</v>
      </c>
      <c r="F130" s="155">
        <f>L23+R23</f>
        <v>10432.54931903839</v>
      </c>
      <c r="G130" s="155">
        <f>L22+AK22</f>
        <v>14961.1914499092</v>
      </c>
      <c r="H130" s="155">
        <f>L23+AU23</f>
        <v>5237.966445</v>
      </c>
      <c r="J130" s="194"/>
    </row>
    <row r="131" spans="1:10">
      <c r="A131" s="155" t="s">
        <v>596</v>
      </c>
      <c r="B131">
        <v>125</v>
      </c>
      <c r="C131" s="237">
        <f t="shared" si="6"/>
        <v>2119638.9993770001</v>
      </c>
      <c r="D131">
        <v>2.96</v>
      </c>
      <c r="E131" s="155">
        <f>L25+AB25</f>
        <v>4160.4078123855497</v>
      </c>
      <c r="F131" s="155">
        <f>L26+R26</f>
        <v>9556.9646318054201</v>
      </c>
      <c r="G131" s="155">
        <f>L25+AK25</f>
        <v>15253.4943862247</v>
      </c>
      <c r="H131" s="155">
        <f>L26+AU26</f>
        <v>5354.2027130000006</v>
      </c>
      <c r="J131" s="194"/>
    </row>
    <row r="132" spans="1:10">
      <c r="A132" s="155" t="s">
        <v>597</v>
      </c>
      <c r="B132">
        <v>150</v>
      </c>
      <c r="C132" s="237">
        <f t="shared" si="6"/>
        <v>2493903.8981690002</v>
      </c>
      <c r="D132">
        <v>3.09</v>
      </c>
      <c r="E132" s="155">
        <f>L28+AB28</f>
        <v>4872.4455676364896</v>
      </c>
      <c r="F132" s="155">
        <f>L29+R29</f>
        <v>10652.64756799697</v>
      </c>
      <c r="G132" s="155">
        <f>L28+AK28</f>
        <v>15104.538844137101</v>
      </c>
      <c r="H132" s="155">
        <f>L29+AU29</f>
        <v>5404.0592630000001</v>
      </c>
    </row>
    <row r="133" spans="1:10">
      <c r="A133" s="155" t="s">
        <v>598</v>
      </c>
      <c r="B133">
        <v>175</v>
      </c>
      <c r="C133" s="237">
        <f t="shared" si="6"/>
        <v>2938305.4442179999</v>
      </c>
      <c r="D133">
        <v>2.97</v>
      </c>
      <c r="E133" s="155">
        <f>L31+AB31</f>
        <v>4443.8044588851899</v>
      </c>
      <c r="F133" s="155">
        <f>L32+R32</f>
        <v>9343.9391446208901</v>
      </c>
      <c r="G133" s="155">
        <f>L31+AK31</f>
        <v>14828.389967470101</v>
      </c>
      <c r="H133" s="155">
        <f>L32+AU32</f>
        <v>5504.0775480000002</v>
      </c>
    </row>
    <row r="134" spans="1:10">
      <c r="A134" s="155" t="s">
        <v>599</v>
      </c>
      <c r="B134">
        <v>200</v>
      </c>
      <c r="C134" s="237">
        <f t="shared" si="6"/>
        <v>3464428.11442</v>
      </c>
      <c r="D134">
        <v>2.99</v>
      </c>
      <c r="E134" s="155">
        <f>L34+AB34</f>
        <v>4785.5904972839298</v>
      </c>
      <c r="F134" s="155">
        <f>L35+R35</f>
        <v>10393.53422451973</v>
      </c>
      <c r="G134" s="155">
        <f>L34+AK34</f>
        <v>14796.144783763801</v>
      </c>
      <c r="H134" s="155">
        <f>L35+AU35</f>
        <v>5568.1301720000001</v>
      </c>
    </row>
    <row r="140" spans="1:10">
      <c r="A140" s="156" t="s">
        <v>660</v>
      </c>
      <c r="C140" s="155" t="s">
        <v>661</v>
      </c>
      <c r="D140" s="155" t="s">
        <v>175</v>
      </c>
      <c r="E140" s="155" t="s">
        <v>174</v>
      </c>
    </row>
    <row r="141" spans="1:10" ht="21">
      <c r="C141" s="155" t="s">
        <v>770</v>
      </c>
      <c r="D141" s="155" t="s">
        <v>771</v>
      </c>
      <c r="E141" s="155" t="s">
        <v>772</v>
      </c>
      <c r="F141" s="155" t="s">
        <v>659</v>
      </c>
      <c r="G141" s="194" t="s">
        <v>580</v>
      </c>
      <c r="H141" s="194" t="s">
        <v>587</v>
      </c>
      <c r="I141" s="194" t="s">
        <v>586</v>
      </c>
      <c r="J141" s="194" t="s">
        <v>766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c r="J142" s="155">
        <v>140.91198159999999</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c r="J143" s="155">
        <v>102.6962333</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c r="J144" s="155">
        <v>104.3063674</v>
      </c>
    </row>
    <row r="145" spans="1:10">
      <c r="A145" s="155" t="s">
        <v>594</v>
      </c>
      <c r="B145">
        <v>75</v>
      </c>
      <c r="C145" s="238">
        <f t="shared" si="8"/>
        <v>74544</v>
      </c>
      <c r="D145" s="238">
        <f t="shared" si="9"/>
        <v>12768</v>
      </c>
      <c r="F145" s="238">
        <f t="shared" si="7"/>
        <v>6350.11</v>
      </c>
      <c r="G145" s="155">
        <v>65.013238906860295</v>
      </c>
      <c r="H145" s="155">
        <v>162.622673988342</v>
      </c>
      <c r="I145" s="155">
        <v>189.27180528640699</v>
      </c>
      <c r="J145" s="155">
        <v>118.33925600000001</v>
      </c>
    </row>
    <row r="146" spans="1:10">
      <c r="A146" s="155" t="s">
        <v>595</v>
      </c>
      <c r="B146">
        <v>100</v>
      </c>
      <c r="C146" s="238">
        <f t="shared" si="8"/>
        <v>49488</v>
      </c>
      <c r="D146" s="238">
        <f t="shared" si="9"/>
        <v>12432</v>
      </c>
      <c r="F146" s="238">
        <f t="shared" si="7"/>
        <v>7396.24</v>
      </c>
      <c r="G146" s="155">
        <v>57.208644151687601</v>
      </c>
      <c r="H146" s="155">
        <v>123.469468593597</v>
      </c>
      <c r="I146" s="155">
        <v>189.733264446258</v>
      </c>
      <c r="J146" s="155">
        <v>106.26937959999999</v>
      </c>
    </row>
    <row r="147" spans="1:10">
      <c r="A147" s="155" t="s">
        <v>596</v>
      </c>
      <c r="B147">
        <v>125</v>
      </c>
      <c r="C147" s="238">
        <f t="shared" si="8"/>
        <v>55200</v>
      </c>
      <c r="D147" s="238">
        <f t="shared" si="9"/>
        <v>13728</v>
      </c>
      <c r="F147" s="238">
        <f t="shared" si="7"/>
        <v>8500.0499999999993</v>
      </c>
      <c r="G147" s="155">
        <v>51.891192197799597</v>
      </c>
      <c r="H147" s="155">
        <v>123.849684715271</v>
      </c>
      <c r="I147" s="155">
        <v>189.370112657547</v>
      </c>
      <c r="J147" s="155">
        <v>108.7317917</v>
      </c>
    </row>
    <row r="148" spans="1:10">
      <c r="A148" s="155" t="s">
        <v>597</v>
      </c>
      <c r="B148">
        <v>150</v>
      </c>
      <c r="C148" s="238">
        <f t="shared" si="8"/>
        <v>45600</v>
      </c>
      <c r="D148" s="238">
        <f t="shared" si="9"/>
        <v>13920</v>
      </c>
      <c r="F148" s="238">
        <f t="shared" si="7"/>
        <v>9825.8000000000011</v>
      </c>
      <c r="G148" s="155">
        <v>48.830578088760298</v>
      </c>
      <c r="H148" s="155">
        <v>221.60023927688599</v>
      </c>
      <c r="I148" s="155">
        <v>197.894618272781</v>
      </c>
      <c r="J148" s="155">
        <v>105.3733151</v>
      </c>
    </row>
    <row r="149" spans="1:10">
      <c r="A149" s="155" t="s">
        <v>598</v>
      </c>
      <c r="B149">
        <v>175</v>
      </c>
      <c r="C149" s="238">
        <f t="shared" si="8"/>
        <v>45024</v>
      </c>
      <c r="D149" s="238">
        <f t="shared" si="9"/>
        <v>13344</v>
      </c>
      <c r="F149" s="238">
        <f t="shared" si="7"/>
        <v>11031.44</v>
      </c>
      <c r="G149" s="155">
        <v>50.545952558517399</v>
      </c>
      <c r="H149" s="155">
        <v>153.09011745452801</v>
      </c>
      <c r="I149" s="155">
        <v>193.67528533935501</v>
      </c>
      <c r="J149" s="155">
        <v>103.24359509999999</v>
      </c>
    </row>
    <row r="150" spans="1:10">
      <c r="A150" s="155" t="s">
        <v>599</v>
      </c>
      <c r="B150">
        <v>200</v>
      </c>
      <c r="C150" s="238">
        <f t="shared" si="8"/>
        <v>44736</v>
      </c>
      <c r="D150" s="238">
        <f t="shared" si="9"/>
        <v>13200</v>
      </c>
      <c r="F150" s="238">
        <f t="shared" si="7"/>
        <v>12562.460000000001</v>
      </c>
      <c r="G150" s="155">
        <v>51.059832334518397</v>
      </c>
      <c r="H150" s="155">
        <v>150.76946330070399</v>
      </c>
      <c r="I150" s="155">
        <v>191.63247179985001</v>
      </c>
      <c r="J150" s="155">
        <v>113.872371</v>
      </c>
    </row>
    <row r="155" spans="1:10">
      <c r="A155" s="156" t="s">
        <v>663</v>
      </c>
    </row>
    <row r="156" spans="1:10" ht="21">
      <c r="C156" s="155" t="s">
        <v>770</v>
      </c>
      <c r="D156" s="155" t="s">
        <v>659</v>
      </c>
      <c r="E156" s="194" t="s">
        <v>580</v>
      </c>
      <c r="F156" s="194" t="s">
        <v>587</v>
      </c>
      <c r="G156" s="194" t="s">
        <v>586</v>
      </c>
      <c r="H156" s="194" t="s">
        <v>766</v>
      </c>
    </row>
    <row r="157" spans="1:10">
      <c r="A157" s="155" t="s">
        <v>591</v>
      </c>
      <c r="B157">
        <v>0</v>
      </c>
      <c r="C157" s="237">
        <f>C126+C142</f>
        <v>545808</v>
      </c>
      <c r="D157" s="238">
        <f>D126+F142</f>
        <v>3931.9</v>
      </c>
      <c r="E157" s="155">
        <f>E126+G142</f>
        <v>2592.5024524021092</v>
      </c>
      <c r="F157" s="155">
        <f>F126+H142</f>
        <v>6728.934686908714</v>
      </c>
      <c r="G157" s="155">
        <f>G126+I142</f>
        <v>9042.0479810523993</v>
      </c>
      <c r="H157" s="155">
        <f>H126+J142</f>
        <v>3721.4053586</v>
      </c>
    </row>
    <row r="158" spans="1:10">
      <c r="A158" s="155" t="s">
        <v>592</v>
      </c>
      <c r="B158">
        <v>25</v>
      </c>
      <c r="C158" s="237">
        <f t="shared" ref="C158:C165" si="10">C127+C143</f>
        <v>842773.48660599999</v>
      </c>
      <c r="D158" s="238">
        <f t="shared" ref="D158:D165" si="11">D127+F143</f>
        <v>4613.84</v>
      </c>
      <c r="E158" s="155">
        <f t="shared" ref="E158:H165" si="12">E127+G143</f>
        <v>3753.5031795787791</v>
      </c>
      <c r="F158" s="155">
        <f t="shared" si="12"/>
        <v>12120.503295431137</v>
      </c>
      <c r="G158" s="155">
        <f t="shared" si="12"/>
        <v>16068.300730018598</v>
      </c>
      <c r="H158" s="155">
        <f t="shared" si="12"/>
        <v>4451.5835692999999</v>
      </c>
    </row>
    <row r="159" spans="1:10">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c r="H159" s="155">
        <f t="shared" si="12"/>
        <v>4828.1198003999998</v>
      </c>
    </row>
    <row r="160" spans="1:10">
      <c r="A160" s="155" t="s">
        <v>594</v>
      </c>
      <c r="B160">
        <v>75</v>
      </c>
      <c r="C160" s="237">
        <f t="shared" si="10"/>
        <v>1411975.0064930001</v>
      </c>
      <c r="D160" s="238">
        <f t="shared" si="11"/>
        <v>6352.91</v>
      </c>
      <c r="E160" s="155">
        <f t="shared" si="12"/>
        <v>4319.3566341686201</v>
      </c>
      <c r="F160" s="155">
        <f t="shared" si="12"/>
        <v>13901.554034242543</v>
      </c>
      <c r="G160" s="155">
        <f t="shared" si="12"/>
        <v>15955.127782135009</v>
      </c>
      <c r="H160" s="155">
        <f t="shared" si="12"/>
        <v>5006.8574590000007</v>
      </c>
    </row>
    <row r="161" spans="1:8">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c r="H161" s="155">
        <f t="shared" si="12"/>
        <v>5344.2358246000003</v>
      </c>
    </row>
    <row r="162" spans="1:8">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c r="H162" s="155">
        <f t="shared" si="12"/>
        <v>5462.9345047000006</v>
      </c>
    </row>
    <row r="163" spans="1:8">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c r="H163" s="155">
        <f t="shared" si="12"/>
        <v>5509.4325780999998</v>
      </c>
    </row>
    <row r="164" spans="1:8">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c r="H164" s="155">
        <f t="shared" si="12"/>
        <v>5607.3211431</v>
      </c>
    </row>
    <row r="165" spans="1:8">
      <c r="A165" s="155" t="s">
        <v>599</v>
      </c>
      <c r="B165">
        <v>200</v>
      </c>
      <c r="C165" s="237">
        <f t="shared" si="10"/>
        <v>3509164.11442</v>
      </c>
      <c r="D165" s="238">
        <f t="shared" si="11"/>
        <v>12565.45</v>
      </c>
      <c r="E165" s="155">
        <f t="shared" si="12"/>
        <v>4836.6503296184483</v>
      </c>
      <c r="F165" s="155">
        <f t="shared" si="12"/>
        <v>10544.303687820433</v>
      </c>
      <c r="G165" s="155">
        <f t="shared" si="12"/>
        <v>14987.777255563651</v>
      </c>
      <c r="H165" s="155">
        <f t="shared" si="12"/>
        <v>5682.0025430000005</v>
      </c>
    </row>
    <row r="168" spans="1:8">
      <c r="D168" s="155" t="s">
        <v>769</v>
      </c>
    </row>
    <row r="169" spans="1:8">
      <c r="A169" s="156" t="s">
        <v>677</v>
      </c>
    </row>
    <row r="170" spans="1:8">
      <c r="C170" s="155" t="s">
        <v>770</v>
      </c>
      <c r="D170" s="155" t="s">
        <v>659</v>
      </c>
      <c r="E170" s="155" t="s">
        <v>674</v>
      </c>
      <c r="F170" s="155" t="s">
        <v>675</v>
      </c>
      <c r="G170" s="155" t="s">
        <v>676</v>
      </c>
      <c r="H170" s="155" t="s">
        <v>768</v>
      </c>
    </row>
    <row r="171" spans="1:8">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c r="H171" s="155">
        <f t="shared" ref="H171" si="14">H126/60</f>
        <v>59.674889616666661</v>
      </c>
    </row>
    <row r="172" spans="1:8">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c r="H172" s="155">
        <f t="shared" ref="H172" si="15">H127/60</f>
        <v>72.48145559999999</v>
      </c>
    </row>
    <row r="173" spans="1:8">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c r="H173" s="155">
        <f t="shared" ref="H173" si="16">H128/60</f>
        <v>78.730223883333338</v>
      </c>
    </row>
    <row r="174" spans="1:8">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c r="H174" s="155">
        <f t="shared" ref="H174" si="17">H129/60</f>
        <v>81.47530338333334</v>
      </c>
    </row>
    <row r="175" spans="1:8">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c r="H175" s="155">
        <f t="shared" ref="H175" si="18">H130/60</f>
        <v>87.299440750000002</v>
      </c>
    </row>
    <row r="176" spans="1:8">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c r="H176" s="155">
        <f t="shared" ref="H176" si="19">H131/60</f>
        <v>89.236711883333342</v>
      </c>
    </row>
    <row r="177" spans="1:8">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c r="H177" s="155">
        <f t="shared" ref="H177" si="20">H132/60</f>
        <v>90.067654383333334</v>
      </c>
    </row>
    <row r="178" spans="1:8">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c r="H178" s="155">
        <f t="shared" ref="H178" si="21">H133/60</f>
        <v>91.734625800000003</v>
      </c>
    </row>
    <row r="179" spans="1:8">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c r="H179" s="155">
        <f t="shared" ref="H179" si="22">H134/60</f>
        <v>92.802169533333341</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c r="B121" t="s">
        <v>727</v>
      </c>
      <c r="C121">
        <v>0.66596638655462181</v>
      </c>
      <c r="D121">
        <v>0.82983193277310929</v>
      </c>
      <c r="E121">
        <v>0.68487394957983194</v>
      </c>
      <c r="F121">
        <v>0.96848739495798297</v>
      </c>
      <c r="G121">
        <v>0.97058823529411697</v>
      </c>
      <c r="H121">
        <v>0.94957983193277296</v>
      </c>
      <c r="I121">
        <v>0.96848739495798297</v>
      </c>
    </row>
    <row r="122" spans="2:9">
      <c r="B122" t="s">
        <v>728</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89"/>
  <sheetViews>
    <sheetView topLeftCell="A172" zoomScale="90" zoomScaleNormal="90" workbookViewId="0">
      <selection activeCell="P204" sqref="P204"/>
    </sheetView>
  </sheetViews>
  <sheetFormatPr baseColWidth="10" defaultColWidth="9.140625" defaultRowHeight="15"/>
  <cols>
    <col min="2" max="2" width="13.28515625" customWidth="1"/>
  </cols>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row r="138" spans="2:6" s="258" customFormat="1">
      <c r="B138" s="257" t="s">
        <v>755</v>
      </c>
    </row>
    <row r="140" spans="2:6">
      <c r="B140" s="18" t="s">
        <v>743</v>
      </c>
    </row>
    <row r="142" spans="2:6">
      <c r="C142" t="s">
        <v>323</v>
      </c>
      <c r="D142" t="s">
        <v>519</v>
      </c>
      <c r="E142" t="s">
        <v>522</v>
      </c>
      <c r="F142" t="s">
        <v>624</v>
      </c>
    </row>
    <row r="143" spans="2:6">
      <c r="B143" s="194" t="s">
        <v>756</v>
      </c>
      <c r="C143">
        <f>V13</f>
        <v>0.86199999999999999</v>
      </c>
      <c r="D143">
        <f>BB13</f>
        <v>0.84499999999999997</v>
      </c>
      <c r="E143">
        <f>AG13</f>
        <v>0.89800000000000002</v>
      </c>
      <c r="F143">
        <f>AQ13</f>
        <v>0.90600000000000003</v>
      </c>
    </row>
    <row r="144" spans="2:6">
      <c r="B144" s="194" t="s">
        <v>761</v>
      </c>
      <c r="C144">
        <f>V15</f>
        <v>0.86199999999999999</v>
      </c>
      <c r="D144">
        <f>BB15</f>
        <v>0.84399999999999997</v>
      </c>
      <c r="E144">
        <f>AG15</f>
        <v>0.89400000000000002</v>
      </c>
      <c r="F144">
        <f>AQ15</f>
        <v>0.89900000000000002</v>
      </c>
    </row>
    <row r="145" spans="2:6">
      <c r="B145" s="194" t="s">
        <v>757</v>
      </c>
      <c r="C145">
        <f>V14</f>
        <v>0.87</v>
      </c>
      <c r="D145">
        <f>BB14</f>
        <v>0.84899999999999998</v>
      </c>
      <c r="E145">
        <f>AG14</f>
        <v>0.92600000000000005</v>
      </c>
      <c r="F145">
        <f>AQ14</f>
        <v>0.92600000000000005</v>
      </c>
    </row>
    <row r="146" spans="2:6">
      <c r="B146" s="194" t="s">
        <v>762</v>
      </c>
      <c r="C146">
        <f>V16</f>
        <v>0.86699999999999999</v>
      </c>
      <c r="D146">
        <f>BB16</f>
        <v>0.84599999999999997</v>
      </c>
      <c r="E146">
        <f>AG16</f>
        <v>0.91600000000000004</v>
      </c>
      <c r="F146">
        <f>AQ16</f>
        <v>0.92300000000000004</v>
      </c>
    </row>
    <row r="147" spans="2:6">
      <c r="B147" t="s">
        <v>758</v>
      </c>
      <c r="C147">
        <f>V8</f>
        <v>0.875</v>
      </c>
      <c r="D147">
        <f>BB8</f>
        <v>0.871</v>
      </c>
      <c r="E147">
        <f>AG8</f>
        <v>0.88300000000000001</v>
      </c>
      <c r="F147">
        <f>AQ8</f>
        <v>0.88</v>
      </c>
    </row>
    <row r="148" spans="2:6">
      <c r="B148" s="194" t="s">
        <v>763</v>
      </c>
      <c r="C148">
        <f>V10</f>
        <v>0.874</v>
      </c>
      <c r="D148">
        <f>BB10</f>
        <v>0.86899999999999999</v>
      </c>
      <c r="E148">
        <f>AG10</f>
        <v>0.88100000000000001</v>
      </c>
      <c r="F148">
        <f>AQ10</f>
        <v>0.88400000000000001</v>
      </c>
    </row>
    <row r="149" spans="2:6">
      <c r="B149" t="s">
        <v>759</v>
      </c>
      <c r="C149">
        <f>V9</f>
        <v>0.90500000000000003</v>
      </c>
      <c r="D149">
        <f>BB9</f>
        <v>0.90300000000000002</v>
      </c>
      <c r="E149">
        <f>AG9</f>
        <v>0.90200000000000002</v>
      </c>
      <c r="F149">
        <f>AQ9</f>
        <v>0.91600000000000004</v>
      </c>
    </row>
    <row r="150" spans="2:6">
      <c r="B150" s="194" t="s">
        <v>764</v>
      </c>
      <c r="C150">
        <f>V11</f>
        <v>0.90700000000000003</v>
      </c>
      <c r="D150">
        <f>BB11</f>
        <v>0.90200000000000002</v>
      </c>
      <c r="E150">
        <f>AG11</f>
        <v>0.88800000000000001</v>
      </c>
      <c r="F150">
        <f>AQ11</f>
        <v>0.91500000000000004</v>
      </c>
    </row>
    <row r="151" spans="2:6">
      <c r="B151" t="s">
        <v>760</v>
      </c>
      <c r="C151">
        <f>V18</f>
        <v>0.89500000000000002</v>
      </c>
      <c r="D151">
        <f>BB18</f>
        <v>0.89900000000000002</v>
      </c>
      <c r="E151">
        <f>AG18</f>
        <v>0.90800000000000003</v>
      </c>
      <c r="F151">
        <f>AQ18</f>
        <v>0.875</v>
      </c>
    </row>
    <row r="152" spans="2:6">
      <c r="B152" s="194" t="s">
        <v>765</v>
      </c>
      <c r="C152">
        <f>V19</f>
        <v>0.89800000000000002</v>
      </c>
      <c r="D152">
        <f>BB19</f>
        <v>0.89800000000000002</v>
      </c>
      <c r="E152">
        <f>AG19</f>
        <v>0.89900000000000002</v>
      </c>
      <c r="F152">
        <f>AQ19</f>
        <v>0.91300000000000003</v>
      </c>
    </row>
    <row r="177" spans="2:6">
      <c r="B177" s="18" t="s">
        <v>754</v>
      </c>
    </row>
    <row r="179" spans="2:6">
      <c r="C179" t="s">
        <v>323</v>
      </c>
      <c r="D179" t="s">
        <v>519</v>
      </c>
      <c r="E179" t="s">
        <v>522</v>
      </c>
      <c r="F179" t="s">
        <v>624</v>
      </c>
    </row>
    <row r="180" spans="2:6">
      <c r="B180" s="194" t="s">
        <v>756</v>
      </c>
      <c r="C180">
        <f>Y13</f>
        <v>0.81799999999999995</v>
      </c>
      <c r="D180">
        <f>BE13</f>
        <v>0.78900000000000003</v>
      </c>
      <c r="E180">
        <f>AJ13</f>
        <v>0.82599999999999996</v>
      </c>
      <c r="F180">
        <f>AT13</f>
        <v>0.84099999999999997</v>
      </c>
    </row>
    <row r="181" spans="2:6">
      <c r="B181" s="194" t="s">
        <v>761</v>
      </c>
      <c r="C181">
        <f>Y15</f>
        <v>0.81899999999999995</v>
      </c>
      <c r="D181">
        <f>BE15</f>
        <v>0.79100000000000004</v>
      </c>
      <c r="E181">
        <f>AJ15</f>
        <v>0.83199999999999996</v>
      </c>
      <c r="F181">
        <f>AT15</f>
        <v>0.84</v>
      </c>
    </row>
    <row r="182" spans="2:6">
      <c r="B182" s="194" t="s">
        <v>757</v>
      </c>
      <c r="C182">
        <f>Y14</f>
        <v>0.82599999999999996</v>
      </c>
      <c r="D182">
        <f>BE14</f>
        <v>0.79400000000000004</v>
      </c>
      <c r="E182">
        <f>AJ14</f>
        <v>0.86899999999999999</v>
      </c>
      <c r="F182">
        <f>AT14</f>
        <v>0.88200000000000001</v>
      </c>
    </row>
    <row r="183" spans="2:6">
      <c r="B183" s="194" t="s">
        <v>762</v>
      </c>
      <c r="C183">
        <f>Y16</f>
        <v>0.82199999999999995</v>
      </c>
      <c r="D183">
        <f>BE16</f>
        <v>0.78800000000000003</v>
      </c>
      <c r="E183">
        <f>AJ16</f>
        <v>0.86499999999999999</v>
      </c>
      <c r="F183">
        <f>AT16</f>
        <v>0.875</v>
      </c>
    </row>
    <row r="184" spans="2:6">
      <c r="B184" t="s">
        <v>758</v>
      </c>
      <c r="C184">
        <f>Y8</f>
        <v>0.82499999999999996</v>
      </c>
      <c r="D184">
        <f>BE8</f>
        <v>0.80500000000000005</v>
      </c>
      <c r="E184">
        <f>AJ8</f>
        <v>0.80900000000000005</v>
      </c>
      <c r="F184">
        <f>AT8</f>
        <v>0.80900000000000005</v>
      </c>
    </row>
    <row r="185" spans="2:6">
      <c r="B185" s="194" t="s">
        <v>763</v>
      </c>
      <c r="C185">
        <f>Y10</f>
        <v>0.82399999999999995</v>
      </c>
      <c r="D185">
        <f>BE10</f>
        <v>0.80400000000000005</v>
      </c>
      <c r="E185">
        <f>AJ10</f>
        <v>0.80500000000000005</v>
      </c>
      <c r="F185">
        <f>AT10</f>
        <v>0.81299999999999994</v>
      </c>
    </row>
    <row r="186" spans="2:6">
      <c r="B186" t="s">
        <v>759</v>
      </c>
      <c r="C186">
        <f>Y9</f>
        <v>0.86499999999999999</v>
      </c>
      <c r="D186">
        <f>BE9</f>
        <v>0.84599999999999997</v>
      </c>
      <c r="E186">
        <f>AJ9</f>
        <v>0.82799999999999996</v>
      </c>
      <c r="F186">
        <f>AT9</f>
        <v>0.85</v>
      </c>
    </row>
    <row r="187" spans="2:6">
      <c r="B187" s="194" t="s">
        <v>764</v>
      </c>
      <c r="C187">
        <f>Y11</f>
        <v>0.86399999999999999</v>
      </c>
      <c r="D187">
        <f>BE11</f>
        <v>0.84499999999999997</v>
      </c>
      <c r="E187">
        <f>AJ11</f>
        <v>0.80800000000000005</v>
      </c>
      <c r="F187">
        <f>AT11</f>
        <v>0.84299999999999997</v>
      </c>
    </row>
    <row r="188" spans="2:6">
      <c r="B188" t="s">
        <v>760</v>
      </c>
      <c r="C188">
        <f>Y18</f>
        <v>0.83899999999999997</v>
      </c>
      <c r="D188">
        <f>BE18</f>
        <v>0.83699999999999997</v>
      </c>
      <c r="E188">
        <f>AJ18</f>
        <v>0.84299999999999997</v>
      </c>
      <c r="F188">
        <f>AT18</f>
        <v>0.79800000000000004</v>
      </c>
    </row>
    <row r="189" spans="2:6">
      <c r="B189" s="194" t="s">
        <v>765</v>
      </c>
      <c r="C189">
        <f>Y19</f>
        <v>0.85099999999999998</v>
      </c>
      <c r="D189">
        <f>BE19</f>
        <v>0.83899999999999997</v>
      </c>
      <c r="E189">
        <f>AJ19</f>
        <v>0.82899999999999996</v>
      </c>
      <c r="F189">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2022-11-28T14:33:47Z</dcterms:modified>
</cp:coreProperties>
</file>